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namedSheetViews/namedSheetView1.xml" ContentType="application/vnd.ms-excel.namedsheetviews+xml"/>
  <Override PartName="/xl/customProperty1.bin" ContentType="application/vnd.openxmlformats-officedocument.spreadsheetml.customProperty"/>
  <Override PartName="/xl/namedSheetViews/namedSheetView2.xml" ContentType="application/vnd.ms-excel.namedsheetview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fileSharing readOnlyRecommended="1"/>
  <workbookPr defaultThemeVersion="166925"/>
  <mc:AlternateContent xmlns:mc="http://schemas.openxmlformats.org/markup-compatibility/2006">
    <mc:Choice Requires="x15">
      <x15ac:absPath xmlns:x15ac="http://schemas.microsoft.com/office/spreadsheetml/2010/11/ac" url="C:\Users\pjk0\Downloads\New folder (11)\"/>
    </mc:Choice>
  </mc:AlternateContent>
  <xr:revisionPtr revIDLastSave="0" documentId="13_ncr:1_{719C8672-7A6F-43F3-870F-AD91EC7627B1}" xr6:coauthVersionLast="47" xr6:coauthVersionMax="47" xr10:uidLastSave="{00000000-0000-0000-0000-000000000000}"/>
  <workbookProtection lockStructure="1"/>
  <bookViews>
    <workbookView xWindow="-120" yWindow="-120" windowWidth="29040" windowHeight="15720" firstSheet="1" activeTab="1" xr2:uid="{7F1E2543-1214-48DD-8EF1-77668BAB1D54}"/>
  </bookViews>
  <sheets>
    <sheet name="WMP Discovery Tracker (2)" sheetId="14" state="hidden" r:id="rId1"/>
    <sheet name="WMP Discovery Tracker" sheetId="1" r:id="rId2"/>
  </sheets>
  <definedNames>
    <definedName name="_xlnm._FilterDatabase" localSheetId="1" hidden="1">'WMP Discovery Tracker'!$A$3:$S$915</definedName>
    <definedName name="_xlnm._FilterDatabase" localSheetId="0" hidden="1">'WMP Discovery Tracker (2)'!$A$3:$BU$912</definedName>
    <definedName name="_xlnm.Print_Area" localSheetId="1">'WMP Discovery Tracker'!$A:$R</definedName>
    <definedName name="_xlnm.Print_Area" localSheetId="0">'WMP Discovery Tracker (2)'!$A:$R</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915" i="1" l="1"/>
  <c r="F915" i="1" s="1"/>
  <c r="D914" i="1"/>
  <c r="F914" i="1" s="1"/>
  <c r="D913" i="1"/>
  <c r="F913" i="1" s="1"/>
  <c r="D912" i="14"/>
  <c r="F912" i="14" s="1"/>
  <c r="D911" i="14"/>
  <c r="F911" i="14" s="1"/>
  <c r="V910" i="14"/>
  <c r="U910" i="14"/>
  <c r="F910" i="14"/>
  <c r="D910" i="14"/>
  <c r="BS909" i="14"/>
  <c r="BR909" i="14"/>
  <c r="BQ909" i="14"/>
  <c r="BP909" i="14"/>
  <c r="BO909" i="14"/>
  <c r="BJ909" i="14"/>
  <c r="BI909" i="14"/>
  <c r="BH909" i="14"/>
  <c r="BG909" i="14"/>
  <c r="BF909" i="14"/>
  <c r="BE909" i="14"/>
  <c r="BD909" i="14"/>
  <c r="AM909" i="14"/>
  <c r="W909" i="14"/>
  <c r="V909" i="14"/>
  <c r="U909" i="14"/>
  <c r="D909" i="14"/>
  <c r="F909" i="14" s="1"/>
  <c r="BR908" i="14"/>
  <c r="BO908" i="14"/>
  <c r="BS908" i="14" s="1"/>
  <c r="BJ908" i="14"/>
  <c r="BI908" i="14"/>
  <c r="BH908" i="14"/>
  <c r="BG908" i="14"/>
  <c r="BF908" i="14"/>
  <c r="BE908" i="14"/>
  <c r="BD908" i="14"/>
  <c r="AM908" i="14"/>
  <c r="W908" i="14"/>
  <c r="V908" i="14"/>
  <c r="U908" i="14"/>
  <c r="D908" i="14"/>
  <c r="F908" i="14" s="1"/>
  <c r="BR907" i="14"/>
  <c r="BQ907" i="14"/>
  <c r="BO907" i="14"/>
  <c r="BS907" i="14" s="1"/>
  <c r="BJ907" i="14"/>
  <c r="BI907" i="14"/>
  <c r="BH907" i="14"/>
  <c r="BG907" i="14"/>
  <c r="BF907" i="14"/>
  <c r="BE907" i="14"/>
  <c r="BD907" i="14"/>
  <c r="AM907" i="14"/>
  <c r="W907" i="14"/>
  <c r="V907" i="14"/>
  <c r="U907" i="14"/>
  <c r="D907" i="14"/>
  <c r="F907" i="14" s="1"/>
  <c r="BS906" i="14"/>
  <c r="BQ906" i="14"/>
  <c r="BP906" i="14"/>
  <c r="BO906" i="14"/>
  <c r="BR906" i="14" s="1"/>
  <c r="BJ906" i="14"/>
  <c r="BI906" i="14"/>
  <c r="BH906" i="14"/>
  <c r="BG906" i="14"/>
  <c r="BF906" i="14"/>
  <c r="BE906" i="14"/>
  <c r="BD906" i="14"/>
  <c r="AM906" i="14"/>
  <c r="W906" i="14"/>
  <c r="V906" i="14"/>
  <c r="U906" i="14"/>
  <c r="F906" i="14"/>
  <c r="D906" i="14"/>
  <c r="BS905" i="14"/>
  <c r="BR905" i="14"/>
  <c r="BQ905" i="14"/>
  <c r="BP905" i="14"/>
  <c r="BO905" i="14"/>
  <c r="BJ905" i="14"/>
  <c r="BI905" i="14"/>
  <c r="BH905" i="14"/>
  <c r="BG905" i="14"/>
  <c r="BF905" i="14"/>
  <c r="BE905" i="14"/>
  <c r="BD905" i="14"/>
  <c r="AM905" i="14"/>
  <c r="W905" i="14"/>
  <c r="V905" i="14"/>
  <c r="U905" i="14"/>
  <c r="D905" i="14"/>
  <c r="F905" i="14" s="1"/>
  <c r="BO904" i="14"/>
  <c r="BS904" i="14" s="1"/>
  <c r="BJ904" i="14"/>
  <c r="BI904" i="14"/>
  <c r="BH904" i="14"/>
  <c r="BG904" i="14"/>
  <c r="BF904" i="14"/>
  <c r="BE904" i="14"/>
  <c r="BD904" i="14"/>
  <c r="AM904" i="14"/>
  <c r="W904" i="14"/>
  <c r="V904" i="14"/>
  <c r="U904" i="14"/>
  <c r="D904" i="14"/>
  <c r="F904" i="14" s="1"/>
  <c r="BS903" i="14"/>
  <c r="BR903" i="14"/>
  <c r="BQ903" i="14"/>
  <c r="BO903" i="14"/>
  <c r="BP903" i="14" s="1"/>
  <c r="BJ903" i="14"/>
  <c r="BI903" i="14"/>
  <c r="BH903" i="14"/>
  <c r="BG903" i="14"/>
  <c r="BF903" i="14"/>
  <c r="BE903" i="14"/>
  <c r="BD903" i="14"/>
  <c r="AM903" i="14"/>
  <c r="W903" i="14"/>
  <c r="V903" i="14"/>
  <c r="U903" i="14"/>
  <c r="D903" i="14"/>
  <c r="F903" i="14" s="1"/>
  <c r="BS902" i="14"/>
  <c r="BP902" i="14"/>
  <c r="BO902" i="14"/>
  <c r="BQ902" i="14" s="1"/>
  <c r="BJ902" i="14"/>
  <c r="BI902" i="14"/>
  <c r="BH902" i="14"/>
  <c r="BG902" i="14"/>
  <c r="BF902" i="14"/>
  <c r="BE902" i="14"/>
  <c r="BD902" i="14"/>
  <c r="AM902" i="14"/>
  <c r="W902" i="14"/>
  <c r="V902" i="14"/>
  <c r="U902" i="14"/>
  <c r="F902" i="14"/>
  <c r="D902" i="14"/>
  <c r="BR901" i="14"/>
  <c r="BQ901" i="14"/>
  <c r="BP901" i="14"/>
  <c r="BO901" i="14"/>
  <c r="BS901" i="14" s="1"/>
  <c r="BJ901" i="14"/>
  <c r="BI901" i="14"/>
  <c r="BH901" i="14"/>
  <c r="BG901" i="14"/>
  <c r="BF901" i="14"/>
  <c r="BE901" i="14"/>
  <c r="BD901" i="14"/>
  <c r="AM901" i="14"/>
  <c r="W901" i="14"/>
  <c r="V901" i="14"/>
  <c r="U901" i="14"/>
  <c r="D901" i="14"/>
  <c r="F901" i="14" s="1"/>
  <c r="BO900" i="14"/>
  <c r="BS900" i="14" s="1"/>
  <c r="BJ900" i="14"/>
  <c r="BI900" i="14"/>
  <c r="BH900" i="14"/>
  <c r="BG900" i="14"/>
  <c r="BF900" i="14"/>
  <c r="BE900" i="14"/>
  <c r="BD900" i="14"/>
  <c r="AM900" i="14"/>
  <c r="W900" i="14"/>
  <c r="V900" i="14"/>
  <c r="U900" i="14"/>
  <c r="D900" i="14"/>
  <c r="F900" i="14" s="1"/>
  <c r="BS899" i="14"/>
  <c r="BR899" i="14"/>
  <c r="BQ899" i="14"/>
  <c r="BO899" i="14"/>
  <c r="BP899" i="14" s="1"/>
  <c r="BJ899" i="14"/>
  <c r="BI899" i="14"/>
  <c r="BH899" i="14"/>
  <c r="BG899" i="14"/>
  <c r="BF899" i="14"/>
  <c r="BE899" i="14"/>
  <c r="BD899" i="14"/>
  <c r="AM899" i="14"/>
  <c r="W899" i="14"/>
  <c r="V899" i="14"/>
  <c r="U899" i="14"/>
  <c r="D899" i="14"/>
  <c r="F899" i="14" s="1"/>
  <c r="BS898" i="14"/>
  <c r="BP898" i="14"/>
  <c r="BO898" i="14"/>
  <c r="BQ898" i="14" s="1"/>
  <c r="BJ898" i="14"/>
  <c r="BI898" i="14"/>
  <c r="BH898" i="14"/>
  <c r="BG898" i="14"/>
  <c r="BF898" i="14"/>
  <c r="BE898" i="14"/>
  <c r="BD898" i="14"/>
  <c r="AM898" i="14"/>
  <c r="W898" i="14"/>
  <c r="V898" i="14"/>
  <c r="U898" i="14"/>
  <c r="F898" i="14"/>
  <c r="D898" i="14"/>
  <c r="BR897" i="14"/>
  <c r="BQ897" i="14"/>
  <c r="BP897" i="14"/>
  <c r="BO897" i="14"/>
  <c r="BS897" i="14" s="1"/>
  <c r="BJ897" i="14"/>
  <c r="BI897" i="14"/>
  <c r="BH897" i="14"/>
  <c r="BG897" i="14"/>
  <c r="BF897" i="14"/>
  <c r="BE897" i="14"/>
  <c r="BD897" i="14"/>
  <c r="AM897" i="14"/>
  <c r="W897" i="14"/>
  <c r="V897" i="14"/>
  <c r="U897" i="14"/>
  <c r="D897" i="14"/>
  <c r="F897" i="14" s="1"/>
  <c r="BO896" i="14"/>
  <c r="BS896" i="14" s="1"/>
  <c r="BJ896" i="14"/>
  <c r="BI896" i="14"/>
  <c r="BH896" i="14"/>
  <c r="BG896" i="14"/>
  <c r="BF896" i="14"/>
  <c r="BE896" i="14"/>
  <c r="BD896" i="14"/>
  <c r="AM896" i="14"/>
  <c r="W896" i="14"/>
  <c r="V896" i="14"/>
  <c r="U896" i="14"/>
  <c r="D896" i="14"/>
  <c r="F896" i="14" s="1"/>
  <c r="BS895" i="14"/>
  <c r="BR895" i="14"/>
  <c r="BQ895" i="14"/>
  <c r="BO895" i="14"/>
  <c r="BP895" i="14" s="1"/>
  <c r="BJ895" i="14"/>
  <c r="BI895" i="14"/>
  <c r="BH895" i="14"/>
  <c r="BG895" i="14"/>
  <c r="BF895" i="14"/>
  <c r="BE895" i="14"/>
  <c r="BD895" i="14"/>
  <c r="AM895" i="14"/>
  <c r="W895" i="14"/>
  <c r="V895" i="14"/>
  <c r="U895" i="14"/>
  <c r="D895" i="14"/>
  <c r="F895" i="14" s="1"/>
  <c r="BS894" i="14"/>
  <c r="BO894" i="14"/>
  <c r="BQ894" i="14" s="1"/>
  <c r="BJ894" i="14"/>
  <c r="BI894" i="14"/>
  <c r="BH894" i="14"/>
  <c r="BG894" i="14"/>
  <c r="BF894" i="14"/>
  <c r="BE894" i="14"/>
  <c r="BD894" i="14"/>
  <c r="AM894" i="14"/>
  <c r="W894" i="14"/>
  <c r="V894" i="14"/>
  <c r="U894" i="14"/>
  <c r="F894" i="14"/>
  <c r="D894" i="14"/>
  <c r="BR893" i="14"/>
  <c r="BQ893" i="14"/>
  <c r="BP893" i="14"/>
  <c r="BO893" i="14"/>
  <c r="BS893" i="14" s="1"/>
  <c r="BJ893" i="14"/>
  <c r="BI893" i="14"/>
  <c r="BH893" i="14"/>
  <c r="BG893" i="14"/>
  <c r="BF893" i="14"/>
  <c r="BE893" i="14"/>
  <c r="BD893" i="14"/>
  <c r="AM893" i="14"/>
  <c r="W893" i="14"/>
  <c r="V893" i="14"/>
  <c r="U893" i="14"/>
  <c r="D893" i="14"/>
  <c r="F893" i="14" s="1"/>
  <c r="BO892" i="14"/>
  <c r="BS892" i="14" s="1"/>
  <c r="BJ892" i="14"/>
  <c r="BI892" i="14"/>
  <c r="BH892" i="14"/>
  <c r="BG892" i="14"/>
  <c r="BF892" i="14"/>
  <c r="BE892" i="14"/>
  <c r="BD892" i="14"/>
  <c r="AM892" i="14"/>
  <c r="W892" i="14"/>
  <c r="V892" i="14"/>
  <c r="U892" i="14"/>
  <c r="D892" i="14"/>
  <c r="F892" i="14" s="1"/>
  <c r="BS891" i="14"/>
  <c r="BR891" i="14"/>
  <c r="BQ891" i="14"/>
  <c r="BO891" i="14"/>
  <c r="BP891" i="14" s="1"/>
  <c r="BJ891" i="14"/>
  <c r="BI891" i="14"/>
  <c r="BH891" i="14"/>
  <c r="BG891" i="14"/>
  <c r="BF891" i="14"/>
  <c r="BE891" i="14"/>
  <c r="BD891" i="14"/>
  <c r="AM891" i="14"/>
  <c r="W891" i="14"/>
  <c r="V891" i="14"/>
  <c r="U891" i="14"/>
  <c r="D891" i="14"/>
  <c r="F891" i="14" s="1"/>
  <c r="BS890" i="14"/>
  <c r="BP890" i="14"/>
  <c r="BO890" i="14"/>
  <c r="BQ890" i="14" s="1"/>
  <c r="BJ890" i="14"/>
  <c r="BI890" i="14"/>
  <c r="BH890" i="14"/>
  <c r="BG890" i="14"/>
  <c r="BF890" i="14"/>
  <c r="BE890" i="14"/>
  <c r="BD890" i="14"/>
  <c r="AM890" i="14"/>
  <c r="W890" i="14"/>
  <c r="V890" i="14"/>
  <c r="U890" i="14"/>
  <c r="F890" i="14"/>
  <c r="D890" i="14"/>
  <c r="BR889" i="14"/>
  <c r="BQ889" i="14"/>
  <c r="BP889" i="14"/>
  <c r="BO889" i="14"/>
  <c r="BS889" i="14" s="1"/>
  <c r="BJ889" i="14"/>
  <c r="BI889" i="14"/>
  <c r="BH889" i="14"/>
  <c r="BG889" i="14"/>
  <c r="BF889" i="14"/>
  <c r="BE889" i="14"/>
  <c r="BD889" i="14"/>
  <c r="AM889" i="14"/>
  <c r="W889" i="14"/>
  <c r="V889" i="14"/>
  <c r="U889" i="14"/>
  <c r="D889" i="14"/>
  <c r="F889" i="14" s="1"/>
  <c r="BO888" i="14"/>
  <c r="BS888" i="14" s="1"/>
  <c r="BJ888" i="14"/>
  <c r="BI888" i="14"/>
  <c r="BH888" i="14"/>
  <c r="BG888" i="14"/>
  <c r="BF888" i="14"/>
  <c r="BE888" i="14"/>
  <c r="BD888" i="14"/>
  <c r="AM888" i="14"/>
  <c r="W888" i="14"/>
  <c r="V888" i="14"/>
  <c r="U888" i="14"/>
  <c r="D888" i="14"/>
  <c r="F888" i="14" s="1"/>
  <c r="BS887" i="14"/>
  <c r="BR887" i="14"/>
  <c r="BQ887" i="14"/>
  <c r="BO887" i="14"/>
  <c r="BP887" i="14" s="1"/>
  <c r="BJ887" i="14"/>
  <c r="BI887" i="14"/>
  <c r="BH887" i="14"/>
  <c r="BG887" i="14"/>
  <c r="BF887" i="14"/>
  <c r="BE887" i="14"/>
  <c r="BD887" i="14"/>
  <c r="AM887" i="14"/>
  <c r="W887" i="14"/>
  <c r="V887" i="14"/>
  <c r="U887" i="14"/>
  <c r="D887" i="14"/>
  <c r="F887" i="14" s="1"/>
  <c r="BS886" i="14"/>
  <c r="BO886" i="14"/>
  <c r="BQ886" i="14" s="1"/>
  <c r="BJ886" i="14"/>
  <c r="BI886" i="14"/>
  <c r="BH886" i="14"/>
  <c r="BG886" i="14"/>
  <c r="BF886" i="14"/>
  <c r="BE886" i="14"/>
  <c r="BD886" i="14"/>
  <c r="AM886" i="14"/>
  <c r="W886" i="14"/>
  <c r="V886" i="14"/>
  <c r="U886" i="14"/>
  <c r="F886" i="14"/>
  <c r="D886" i="14"/>
  <c r="BR885" i="14"/>
  <c r="BQ885" i="14"/>
  <c r="BP885" i="14"/>
  <c r="BO885" i="14"/>
  <c r="BS885" i="14" s="1"/>
  <c r="BJ885" i="14"/>
  <c r="BI885" i="14"/>
  <c r="BH885" i="14"/>
  <c r="BG885" i="14"/>
  <c r="BF885" i="14"/>
  <c r="BE885" i="14"/>
  <c r="BD885" i="14"/>
  <c r="AM885" i="14"/>
  <c r="W885" i="14"/>
  <c r="V885" i="14"/>
  <c r="U885" i="14"/>
  <c r="D885" i="14"/>
  <c r="F885" i="14" s="1"/>
  <c r="BO884" i="14"/>
  <c r="BS884" i="14" s="1"/>
  <c r="BJ884" i="14"/>
  <c r="BI884" i="14"/>
  <c r="BH884" i="14"/>
  <c r="BG884" i="14"/>
  <c r="BF884" i="14"/>
  <c r="BE884" i="14"/>
  <c r="BD884" i="14"/>
  <c r="AM884" i="14"/>
  <c r="W884" i="14"/>
  <c r="V884" i="14"/>
  <c r="U884" i="14"/>
  <c r="D884" i="14"/>
  <c r="F884" i="14" s="1"/>
  <c r="BS883" i="14"/>
  <c r="BR883" i="14"/>
  <c r="BQ883" i="14"/>
  <c r="BO883" i="14"/>
  <c r="BP883" i="14" s="1"/>
  <c r="BJ883" i="14"/>
  <c r="BI883" i="14"/>
  <c r="BH883" i="14"/>
  <c r="BG883" i="14"/>
  <c r="BF883" i="14"/>
  <c r="BE883" i="14"/>
  <c r="BD883" i="14"/>
  <c r="AM883" i="14"/>
  <c r="W883" i="14"/>
  <c r="V883" i="14"/>
  <c r="U883" i="14"/>
  <c r="D883" i="14"/>
  <c r="F883" i="14" s="1"/>
  <c r="BS882" i="14"/>
  <c r="BO882" i="14"/>
  <c r="BQ882" i="14" s="1"/>
  <c r="BJ882" i="14"/>
  <c r="BI882" i="14"/>
  <c r="BH882" i="14"/>
  <c r="BG882" i="14"/>
  <c r="BF882" i="14"/>
  <c r="BE882" i="14"/>
  <c r="BD882" i="14"/>
  <c r="AM882" i="14"/>
  <c r="W882" i="14"/>
  <c r="V882" i="14"/>
  <c r="U882" i="14"/>
  <c r="F882" i="14"/>
  <c r="D882" i="14"/>
  <c r="BR881" i="14"/>
  <c r="BQ881" i="14"/>
  <c r="BP881" i="14"/>
  <c r="BO881" i="14"/>
  <c r="BS881" i="14" s="1"/>
  <c r="BJ881" i="14"/>
  <c r="BI881" i="14"/>
  <c r="BH881" i="14"/>
  <c r="BG881" i="14"/>
  <c r="BF881" i="14"/>
  <c r="BE881" i="14"/>
  <c r="BD881" i="14"/>
  <c r="AM881" i="14"/>
  <c r="W881" i="14"/>
  <c r="V881" i="14"/>
  <c r="U881" i="14"/>
  <c r="D881" i="14"/>
  <c r="F881" i="14" s="1"/>
  <c r="BO880" i="14"/>
  <c r="BS880" i="14" s="1"/>
  <c r="BJ880" i="14"/>
  <c r="BI880" i="14"/>
  <c r="BH880" i="14"/>
  <c r="BG880" i="14"/>
  <c r="BF880" i="14"/>
  <c r="BE880" i="14"/>
  <c r="BD880" i="14"/>
  <c r="AM880" i="14"/>
  <c r="W880" i="14"/>
  <c r="V880" i="14"/>
  <c r="U880" i="14"/>
  <c r="D880" i="14"/>
  <c r="F880" i="14" s="1"/>
  <c r="BS879" i="14"/>
  <c r="BR879" i="14"/>
  <c r="BQ879" i="14"/>
  <c r="BO879" i="14"/>
  <c r="BP879" i="14" s="1"/>
  <c r="BJ879" i="14"/>
  <c r="BI879" i="14"/>
  <c r="BH879" i="14"/>
  <c r="BG879" i="14"/>
  <c r="BF879" i="14"/>
  <c r="BE879" i="14"/>
  <c r="BD879" i="14"/>
  <c r="AM879" i="14"/>
  <c r="W879" i="14"/>
  <c r="V879" i="14"/>
  <c r="U879" i="14"/>
  <c r="D879" i="14"/>
  <c r="F879" i="14" s="1"/>
  <c r="BS878" i="14"/>
  <c r="BO878" i="14"/>
  <c r="BQ878" i="14" s="1"/>
  <c r="BJ878" i="14"/>
  <c r="BI878" i="14"/>
  <c r="BH878" i="14"/>
  <c r="BG878" i="14"/>
  <c r="BF878" i="14"/>
  <c r="BE878" i="14"/>
  <c r="BD878" i="14"/>
  <c r="AM878" i="14"/>
  <c r="W878" i="14"/>
  <c r="V878" i="14"/>
  <c r="U878" i="14"/>
  <c r="F878" i="14"/>
  <c r="D878" i="14"/>
  <c r="BR877" i="14"/>
  <c r="BQ877" i="14"/>
  <c r="BP877" i="14"/>
  <c r="BO877" i="14"/>
  <c r="BS877" i="14" s="1"/>
  <c r="BJ877" i="14"/>
  <c r="BI877" i="14"/>
  <c r="BH877" i="14"/>
  <c r="BG877" i="14"/>
  <c r="BF877" i="14"/>
  <c r="BE877" i="14"/>
  <c r="BD877" i="14"/>
  <c r="AM877" i="14"/>
  <c r="W877" i="14"/>
  <c r="V877" i="14"/>
  <c r="U877" i="14"/>
  <c r="D877" i="14"/>
  <c r="F877" i="14" s="1"/>
  <c r="BO876" i="14"/>
  <c r="BS876" i="14" s="1"/>
  <c r="BJ876" i="14"/>
  <c r="BI876" i="14"/>
  <c r="BH876" i="14"/>
  <c r="BG876" i="14"/>
  <c r="BF876" i="14"/>
  <c r="BE876" i="14"/>
  <c r="BD876" i="14"/>
  <c r="AM876" i="14"/>
  <c r="W876" i="14"/>
  <c r="V876" i="14"/>
  <c r="U876" i="14"/>
  <c r="D876" i="14"/>
  <c r="F876" i="14" s="1"/>
  <c r="BS875" i="14"/>
  <c r="BR875" i="14"/>
  <c r="BQ875" i="14"/>
  <c r="BO875" i="14"/>
  <c r="BP875" i="14" s="1"/>
  <c r="BJ875" i="14"/>
  <c r="BI875" i="14"/>
  <c r="BH875" i="14"/>
  <c r="BG875" i="14"/>
  <c r="BF875" i="14"/>
  <c r="BE875" i="14"/>
  <c r="BD875" i="14"/>
  <c r="AM875" i="14"/>
  <c r="W875" i="14"/>
  <c r="V875" i="14"/>
  <c r="U875" i="14"/>
  <c r="D875" i="14"/>
  <c r="F875" i="14" s="1"/>
  <c r="BS874" i="14"/>
  <c r="BP874" i="14"/>
  <c r="BO874" i="14"/>
  <c r="BQ874" i="14" s="1"/>
  <c r="BJ874" i="14"/>
  <c r="BI874" i="14"/>
  <c r="BH874" i="14"/>
  <c r="BG874" i="14"/>
  <c r="BF874" i="14"/>
  <c r="BE874" i="14"/>
  <c r="BD874" i="14"/>
  <c r="AM874" i="14"/>
  <c r="W874" i="14"/>
  <c r="V874" i="14"/>
  <c r="U874" i="14"/>
  <c r="F874" i="14"/>
  <c r="D874" i="14"/>
  <c r="BR873" i="14"/>
  <c r="BQ873" i="14"/>
  <c r="BP873" i="14"/>
  <c r="BO873" i="14"/>
  <c r="BS873" i="14" s="1"/>
  <c r="BJ873" i="14"/>
  <c r="BI873" i="14"/>
  <c r="BH873" i="14"/>
  <c r="BG873" i="14"/>
  <c r="BF873" i="14"/>
  <c r="BE873" i="14"/>
  <c r="BD873" i="14"/>
  <c r="AM873" i="14"/>
  <c r="W873" i="14"/>
  <c r="V873" i="14"/>
  <c r="U873" i="14"/>
  <c r="D873" i="14"/>
  <c r="F873" i="14" s="1"/>
  <c r="BO872" i="14"/>
  <c r="BS872" i="14" s="1"/>
  <c r="BJ872" i="14"/>
  <c r="BI872" i="14"/>
  <c r="BH872" i="14"/>
  <c r="BG872" i="14"/>
  <c r="BF872" i="14"/>
  <c r="BE872" i="14"/>
  <c r="BD872" i="14"/>
  <c r="AM872" i="14"/>
  <c r="W872" i="14"/>
  <c r="V872" i="14"/>
  <c r="U872" i="14"/>
  <c r="D872" i="14"/>
  <c r="F872" i="14" s="1"/>
  <c r="BS871" i="14"/>
  <c r="BR871" i="14"/>
  <c r="BQ871" i="14"/>
  <c r="BO871" i="14"/>
  <c r="BP871" i="14" s="1"/>
  <c r="BJ871" i="14"/>
  <c r="BI871" i="14"/>
  <c r="BH871" i="14"/>
  <c r="BG871" i="14"/>
  <c r="BF871" i="14"/>
  <c r="BE871" i="14"/>
  <c r="BD871" i="14"/>
  <c r="AM871" i="14"/>
  <c r="W871" i="14"/>
  <c r="V871" i="14"/>
  <c r="U871" i="14"/>
  <c r="D871" i="14"/>
  <c r="F871" i="14" s="1"/>
  <c r="BS870" i="14"/>
  <c r="BP870" i="14"/>
  <c r="BO870" i="14"/>
  <c r="BQ870" i="14" s="1"/>
  <c r="BJ870" i="14"/>
  <c r="BI870" i="14"/>
  <c r="BH870" i="14"/>
  <c r="BG870" i="14"/>
  <c r="BF870" i="14"/>
  <c r="BE870" i="14"/>
  <c r="BD870" i="14"/>
  <c r="AM870" i="14"/>
  <c r="W870" i="14"/>
  <c r="V870" i="14"/>
  <c r="U870" i="14"/>
  <c r="F870" i="14"/>
  <c r="D870" i="14"/>
  <c r="BR869" i="14"/>
  <c r="BQ869" i="14"/>
  <c r="BP869" i="14"/>
  <c r="BO869" i="14"/>
  <c r="BS869" i="14" s="1"/>
  <c r="BJ869" i="14"/>
  <c r="BI869" i="14"/>
  <c r="BH869" i="14"/>
  <c r="BG869" i="14"/>
  <c r="BF869" i="14"/>
  <c r="BE869" i="14"/>
  <c r="BD869" i="14"/>
  <c r="AM869" i="14"/>
  <c r="W869" i="14"/>
  <c r="V869" i="14"/>
  <c r="U869" i="14"/>
  <c r="D869" i="14"/>
  <c r="F869" i="14" s="1"/>
  <c r="BO868" i="14"/>
  <c r="BS868" i="14" s="1"/>
  <c r="BJ868" i="14"/>
  <c r="BI868" i="14"/>
  <c r="BH868" i="14"/>
  <c r="BG868" i="14"/>
  <c r="BF868" i="14"/>
  <c r="BE868" i="14"/>
  <c r="BD868" i="14"/>
  <c r="AM868" i="14"/>
  <c r="W868" i="14"/>
  <c r="V868" i="14"/>
  <c r="U868" i="14"/>
  <c r="D868" i="14"/>
  <c r="F868" i="14" s="1"/>
  <c r="BS867" i="14"/>
  <c r="BR867" i="14"/>
  <c r="BQ867" i="14"/>
  <c r="BO867" i="14"/>
  <c r="BP867" i="14" s="1"/>
  <c r="BJ867" i="14"/>
  <c r="BI867" i="14"/>
  <c r="BH867" i="14"/>
  <c r="BG867" i="14"/>
  <c r="BF867" i="14"/>
  <c r="BE867" i="14"/>
  <c r="BD867" i="14"/>
  <c r="AM867" i="14"/>
  <c r="W867" i="14"/>
  <c r="V867" i="14"/>
  <c r="U867" i="14"/>
  <c r="D867" i="14"/>
  <c r="F867" i="14" s="1"/>
  <c r="BS866" i="14"/>
  <c r="BP866" i="14"/>
  <c r="BO866" i="14"/>
  <c r="BQ866" i="14" s="1"/>
  <c r="BJ866" i="14"/>
  <c r="BI866" i="14"/>
  <c r="BH866" i="14"/>
  <c r="BG866" i="14"/>
  <c r="BF866" i="14"/>
  <c r="BE866" i="14"/>
  <c r="BD866" i="14"/>
  <c r="AM866" i="14"/>
  <c r="W866" i="14"/>
  <c r="V866" i="14"/>
  <c r="U866" i="14"/>
  <c r="F866" i="14"/>
  <c r="D866" i="14"/>
  <c r="BR865" i="14"/>
  <c r="BQ865" i="14"/>
  <c r="BP865" i="14"/>
  <c r="BO865" i="14"/>
  <c r="BS865" i="14" s="1"/>
  <c r="BJ865" i="14"/>
  <c r="BI865" i="14"/>
  <c r="BH865" i="14"/>
  <c r="BG865" i="14"/>
  <c r="BF865" i="14"/>
  <c r="BE865" i="14"/>
  <c r="BD865" i="14"/>
  <c r="AM865" i="14"/>
  <c r="W865" i="14"/>
  <c r="V865" i="14"/>
  <c r="U865" i="14"/>
  <c r="D865" i="14"/>
  <c r="F865" i="14" s="1"/>
  <c r="BO864" i="14"/>
  <c r="BS864" i="14" s="1"/>
  <c r="BJ864" i="14"/>
  <c r="BI864" i="14"/>
  <c r="BH864" i="14"/>
  <c r="BG864" i="14"/>
  <c r="BF864" i="14"/>
  <c r="BE864" i="14"/>
  <c r="BD864" i="14"/>
  <c r="AM864" i="14"/>
  <c r="W864" i="14"/>
  <c r="V864" i="14"/>
  <c r="U864" i="14"/>
  <c r="D864" i="14"/>
  <c r="F864" i="14" s="1"/>
  <c r="BS863" i="14"/>
  <c r="BR863" i="14"/>
  <c r="BQ863" i="14"/>
  <c r="BO863" i="14"/>
  <c r="BP863" i="14" s="1"/>
  <c r="BJ863" i="14"/>
  <c r="BI863" i="14"/>
  <c r="BH863" i="14"/>
  <c r="BG863" i="14"/>
  <c r="BF863" i="14"/>
  <c r="BE863" i="14"/>
  <c r="BD863" i="14"/>
  <c r="AM863" i="14"/>
  <c r="W863" i="14"/>
  <c r="V863" i="14"/>
  <c r="U863" i="14"/>
  <c r="D863" i="14"/>
  <c r="F863" i="14" s="1"/>
  <c r="BS862" i="14"/>
  <c r="BO862" i="14"/>
  <c r="BQ862" i="14" s="1"/>
  <c r="BJ862" i="14"/>
  <c r="BI862" i="14"/>
  <c r="BH862" i="14"/>
  <c r="BG862" i="14"/>
  <c r="BF862" i="14"/>
  <c r="BE862" i="14"/>
  <c r="BD862" i="14"/>
  <c r="AM862" i="14"/>
  <c r="W862" i="14"/>
  <c r="V862" i="14"/>
  <c r="U862" i="14"/>
  <c r="F862" i="14"/>
  <c r="D862" i="14"/>
  <c r="BR861" i="14"/>
  <c r="BQ861" i="14"/>
  <c r="BP861" i="14"/>
  <c r="BO861" i="14"/>
  <c r="BS861" i="14" s="1"/>
  <c r="BJ861" i="14"/>
  <c r="BI861" i="14"/>
  <c r="BH861" i="14"/>
  <c r="BG861" i="14"/>
  <c r="BF861" i="14"/>
  <c r="BE861" i="14"/>
  <c r="BD861" i="14"/>
  <c r="AM861" i="14"/>
  <c r="W861" i="14"/>
  <c r="V861" i="14"/>
  <c r="U861" i="14"/>
  <c r="D861" i="14"/>
  <c r="F861" i="14" s="1"/>
  <c r="BO860" i="14"/>
  <c r="BJ860" i="14"/>
  <c r="BI860" i="14"/>
  <c r="BH860" i="14"/>
  <c r="BG860" i="14"/>
  <c r="BF860" i="14"/>
  <c r="BE860" i="14"/>
  <c r="BD860" i="14"/>
  <c r="AM860" i="14"/>
  <c r="W860" i="14"/>
  <c r="V860" i="14"/>
  <c r="U860" i="14"/>
  <c r="D860" i="14"/>
  <c r="F860" i="14" s="1"/>
  <c r="BS859" i="14"/>
  <c r="BR859" i="14"/>
  <c r="BQ859" i="14"/>
  <c r="BO859" i="14"/>
  <c r="BP859" i="14" s="1"/>
  <c r="BJ859" i="14"/>
  <c r="BI859" i="14"/>
  <c r="BH859" i="14"/>
  <c r="BG859" i="14"/>
  <c r="BF859" i="14"/>
  <c r="BE859" i="14"/>
  <c r="BD859" i="14"/>
  <c r="AM859" i="14"/>
  <c r="W859" i="14"/>
  <c r="V859" i="14"/>
  <c r="U859" i="14"/>
  <c r="D859" i="14"/>
  <c r="F859" i="14" s="1"/>
  <c r="BS858" i="14"/>
  <c r="BO858" i="14"/>
  <c r="BQ858" i="14" s="1"/>
  <c r="BJ858" i="14"/>
  <c r="BI858" i="14"/>
  <c r="BH858" i="14"/>
  <c r="BG858" i="14"/>
  <c r="BF858" i="14"/>
  <c r="BE858" i="14"/>
  <c r="BD858" i="14"/>
  <c r="AM858" i="14"/>
  <c r="W858" i="14"/>
  <c r="V858" i="14"/>
  <c r="U858" i="14"/>
  <c r="F858" i="14"/>
  <c r="D858" i="14"/>
  <c r="BR857" i="14"/>
  <c r="BQ857" i="14"/>
  <c r="BP857" i="14"/>
  <c r="BO857" i="14"/>
  <c r="BS857" i="14" s="1"/>
  <c r="BJ857" i="14"/>
  <c r="BI857" i="14"/>
  <c r="BH857" i="14"/>
  <c r="BG857" i="14"/>
  <c r="BF857" i="14"/>
  <c r="BE857" i="14"/>
  <c r="BD857" i="14"/>
  <c r="AM857" i="14"/>
  <c r="W857" i="14"/>
  <c r="V857" i="14"/>
  <c r="U857" i="14"/>
  <c r="D857" i="14"/>
  <c r="F857" i="14" s="1"/>
  <c r="BO856" i="14"/>
  <c r="BJ856" i="14"/>
  <c r="BI856" i="14"/>
  <c r="BH856" i="14"/>
  <c r="BG856" i="14"/>
  <c r="BF856" i="14"/>
  <c r="BE856" i="14"/>
  <c r="BD856" i="14"/>
  <c r="AM856" i="14"/>
  <c r="W856" i="14"/>
  <c r="V856" i="14"/>
  <c r="U856" i="14"/>
  <c r="D856" i="14"/>
  <c r="F856" i="14" s="1"/>
  <c r="BS855" i="14"/>
  <c r="BR855" i="14"/>
  <c r="BQ855" i="14"/>
  <c r="BO855" i="14"/>
  <c r="BP855" i="14" s="1"/>
  <c r="BJ855" i="14"/>
  <c r="BI855" i="14"/>
  <c r="BH855" i="14"/>
  <c r="BG855" i="14"/>
  <c r="BF855" i="14"/>
  <c r="BE855" i="14"/>
  <c r="BD855" i="14"/>
  <c r="AM855" i="14"/>
  <c r="W855" i="14"/>
  <c r="V855" i="14"/>
  <c r="U855" i="14"/>
  <c r="D855" i="14"/>
  <c r="F855" i="14" s="1"/>
  <c r="BS854" i="14"/>
  <c r="BO854" i="14"/>
  <c r="BQ854" i="14" s="1"/>
  <c r="BJ854" i="14"/>
  <c r="BI854" i="14"/>
  <c r="BH854" i="14"/>
  <c r="BG854" i="14"/>
  <c r="BF854" i="14"/>
  <c r="BE854" i="14"/>
  <c r="BD854" i="14"/>
  <c r="AM854" i="14"/>
  <c r="W854" i="14"/>
  <c r="V854" i="14"/>
  <c r="U854" i="14"/>
  <c r="F854" i="14"/>
  <c r="D854" i="14"/>
  <c r="BR853" i="14"/>
  <c r="BQ853" i="14"/>
  <c r="BP853" i="14"/>
  <c r="BO853" i="14"/>
  <c r="BS853" i="14" s="1"/>
  <c r="BJ853" i="14"/>
  <c r="BI853" i="14"/>
  <c r="BH853" i="14"/>
  <c r="BG853" i="14"/>
  <c r="BF853" i="14"/>
  <c r="BE853" i="14"/>
  <c r="BD853" i="14"/>
  <c r="AM853" i="14"/>
  <c r="W853" i="14"/>
  <c r="V853" i="14"/>
  <c r="U853" i="14"/>
  <c r="D853" i="14"/>
  <c r="F853" i="14" s="1"/>
  <c r="BP852" i="14"/>
  <c r="BO852" i="14"/>
  <c r="BJ852" i="14"/>
  <c r="BI852" i="14"/>
  <c r="BH852" i="14"/>
  <c r="BG852" i="14"/>
  <c r="BF852" i="14"/>
  <c r="BE852" i="14"/>
  <c r="BD852" i="14"/>
  <c r="AM852" i="14"/>
  <c r="W852" i="14"/>
  <c r="V852" i="14"/>
  <c r="U852" i="14"/>
  <c r="D852" i="14"/>
  <c r="F852" i="14" s="1"/>
  <c r="BS851" i="14"/>
  <c r="BR851" i="14"/>
  <c r="BQ851" i="14"/>
  <c r="BO851" i="14"/>
  <c r="BP851" i="14" s="1"/>
  <c r="BJ851" i="14"/>
  <c r="BI851" i="14"/>
  <c r="BH851" i="14"/>
  <c r="BG851" i="14"/>
  <c r="BF851" i="14"/>
  <c r="BE851" i="14"/>
  <c r="BD851" i="14"/>
  <c r="AM851" i="14"/>
  <c r="W851" i="14"/>
  <c r="V851" i="14"/>
  <c r="U851" i="14"/>
  <c r="D851" i="14"/>
  <c r="F851" i="14" s="1"/>
  <c r="BS850" i="14"/>
  <c r="BO850" i="14"/>
  <c r="BQ850" i="14" s="1"/>
  <c r="BJ850" i="14"/>
  <c r="BI850" i="14"/>
  <c r="BH850" i="14"/>
  <c r="BG850" i="14"/>
  <c r="BF850" i="14"/>
  <c r="BE850" i="14"/>
  <c r="BD850" i="14"/>
  <c r="AM850" i="14"/>
  <c r="W850" i="14"/>
  <c r="V850" i="14"/>
  <c r="U850" i="14"/>
  <c r="F850" i="14"/>
  <c r="D850" i="14"/>
  <c r="BR849" i="14"/>
  <c r="BQ849" i="14"/>
  <c r="BP849" i="14"/>
  <c r="BO849" i="14"/>
  <c r="BS849" i="14" s="1"/>
  <c r="BJ849" i="14"/>
  <c r="BI849" i="14"/>
  <c r="BH849" i="14"/>
  <c r="BG849" i="14"/>
  <c r="BF849" i="14"/>
  <c r="BE849" i="14"/>
  <c r="BD849" i="14"/>
  <c r="AM849" i="14"/>
  <c r="W849" i="14"/>
  <c r="V849" i="14"/>
  <c r="U849" i="14"/>
  <c r="D849" i="14"/>
  <c r="F849" i="14" s="1"/>
  <c r="BR848" i="14"/>
  <c r="BO848" i="14"/>
  <c r="BQ848" i="14" s="1"/>
  <c r="BJ848" i="14"/>
  <c r="BI848" i="14"/>
  <c r="BH848" i="14"/>
  <c r="BG848" i="14"/>
  <c r="BF848" i="14"/>
  <c r="BE848" i="14"/>
  <c r="BD848" i="14"/>
  <c r="AM848" i="14"/>
  <c r="W848" i="14"/>
  <c r="V848" i="14"/>
  <c r="U848" i="14"/>
  <c r="F848" i="14"/>
  <c r="D848" i="14"/>
  <c r="BS847" i="14"/>
  <c r="BR847" i="14"/>
  <c r="BQ847" i="14"/>
  <c r="BO847" i="14"/>
  <c r="BP847" i="14" s="1"/>
  <c r="BJ847" i="14"/>
  <c r="BI847" i="14"/>
  <c r="BH847" i="14"/>
  <c r="BG847" i="14"/>
  <c r="BF847" i="14"/>
  <c r="BE847" i="14"/>
  <c r="BD847" i="14"/>
  <c r="AM847" i="14"/>
  <c r="W847" i="14"/>
  <c r="V847" i="14"/>
  <c r="U847" i="14"/>
  <c r="D847" i="14"/>
  <c r="F847" i="14" s="1"/>
  <c r="BP846" i="14"/>
  <c r="BO846" i="14"/>
  <c r="BJ846" i="14"/>
  <c r="BI846" i="14"/>
  <c r="BH846" i="14"/>
  <c r="BG846" i="14"/>
  <c r="BF846" i="14"/>
  <c r="BE846" i="14"/>
  <c r="BD846" i="14"/>
  <c r="AM846" i="14"/>
  <c r="W846" i="14"/>
  <c r="V846" i="14"/>
  <c r="U846" i="14"/>
  <c r="F846" i="14"/>
  <c r="D846" i="14"/>
  <c r="BO845" i="14"/>
  <c r="BS845" i="14" s="1"/>
  <c r="BJ845" i="14"/>
  <c r="BI845" i="14"/>
  <c r="BH845" i="14"/>
  <c r="BG845" i="14"/>
  <c r="BF845" i="14"/>
  <c r="BE845" i="14"/>
  <c r="BD845" i="14"/>
  <c r="AM845" i="14"/>
  <c r="W845" i="14"/>
  <c r="V845" i="14"/>
  <c r="U845" i="14"/>
  <c r="D845" i="14"/>
  <c r="F845" i="14" s="1"/>
  <c r="BR844" i="14"/>
  <c r="BQ844" i="14"/>
  <c r="BP844" i="14"/>
  <c r="BO844" i="14"/>
  <c r="BS844" i="14" s="1"/>
  <c r="BJ844" i="14"/>
  <c r="BI844" i="14"/>
  <c r="BH844" i="14"/>
  <c r="BG844" i="14"/>
  <c r="BF844" i="14"/>
  <c r="BE844" i="14"/>
  <c r="BD844" i="14"/>
  <c r="AM844" i="14"/>
  <c r="W844" i="14"/>
  <c r="V844" i="14"/>
  <c r="U844" i="14"/>
  <c r="D844" i="14"/>
  <c r="F844" i="14" s="1"/>
  <c r="BS843" i="14"/>
  <c r="BR843" i="14"/>
  <c r="BQ843" i="14"/>
  <c r="BO843" i="14"/>
  <c r="BP843" i="14" s="1"/>
  <c r="BJ843" i="14"/>
  <c r="BI843" i="14"/>
  <c r="BH843" i="14"/>
  <c r="BG843" i="14"/>
  <c r="BF843" i="14"/>
  <c r="BE843" i="14"/>
  <c r="BD843" i="14"/>
  <c r="AM843" i="14"/>
  <c r="W843" i="14"/>
  <c r="V843" i="14"/>
  <c r="U843" i="14"/>
  <c r="F843" i="14"/>
  <c r="D843" i="14"/>
  <c r="BS842" i="14"/>
  <c r="BO842" i="14"/>
  <c r="BJ842" i="14"/>
  <c r="BI842" i="14"/>
  <c r="BH842" i="14"/>
  <c r="BG842" i="14"/>
  <c r="BF842" i="14"/>
  <c r="BE842" i="14"/>
  <c r="BD842" i="14"/>
  <c r="AM842" i="14"/>
  <c r="W842" i="14"/>
  <c r="V842" i="14"/>
  <c r="U842" i="14"/>
  <c r="F842" i="14"/>
  <c r="D842" i="14"/>
  <c r="BR841" i="14"/>
  <c r="BP841" i="14"/>
  <c r="BO841" i="14"/>
  <c r="BS841" i="14" s="1"/>
  <c r="BJ841" i="14"/>
  <c r="BI841" i="14"/>
  <c r="BH841" i="14"/>
  <c r="BG841" i="14"/>
  <c r="BF841" i="14"/>
  <c r="BE841" i="14"/>
  <c r="BD841" i="14"/>
  <c r="AM841" i="14"/>
  <c r="W841" i="14"/>
  <c r="V841" i="14"/>
  <c r="U841" i="14"/>
  <c r="D841" i="14"/>
  <c r="F841" i="14" s="1"/>
  <c r="BS840" i="14"/>
  <c r="BO840" i="14"/>
  <c r="BR840" i="14" s="1"/>
  <c r="BJ840" i="14"/>
  <c r="BI840" i="14"/>
  <c r="BH840" i="14"/>
  <c r="BG840" i="14"/>
  <c r="BF840" i="14"/>
  <c r="BE840" i="14"/>
  <c r="BD840" i="14"/>
  <c r="AM840" i="14"/>
  <c r="W840" i="14"/>
  <c r="V840" i="14"/>
  <c r="U840" i="14"/>
  <c r="F840" i="14"/>
  <c r="D840" i="14"/>
  <c r="BS839" i="14"/>
  <c r="BR839" i="14"/>
  <c r="BQ839" i="14"/>
  <c r="BO839" i="14"/>
  <c r="BP839" i="14" s="1"/>
  <c r="BJ839" i="14"/>
  <c r="BI839" i="14"/>
  <c r="BH839" i="14"/>
  <c r="BG839" i="14"/>
  <c r="BF839" i="14"/>
  <c r="BE839" i="14"/>
  <c r="BD839" i="14"/>
  <c r="AM839" i="14"/>
  <c r="W839" i="14"/>
  <c r="V839" i="14"/>
  <c r="U839" i="14"/>
  <c r="D839" i="14"/>
  <c r="F839" i="14" s="1"/>
  <c r="BS838" i="14"/>
  <c r="BP838" i="14"/>
  <c r="BO838" i="14"/>
  <c r="BJ838" i="14"/>
  <c r="BI838" i="14"/>
  <c r="BH838" i="14"/>
  <c r="BG838" i="14"/>
  <c r="BF838" i="14"/>
  <c r="BE838" i="14"/>
  <c r="BD838" i="14"/>
  <c r="AM838" i="14"/>
  <c r="W838" i="14"/>
  <c r="V838" i="14"/>
  <c r="U838" i="14"/>
  <c r="F838" i="14"/>
  <c r="D838" i="14"/>
  <c r="BQ837" i="14"/>
  <c r="BO837" i="14"/>
  <c r="BS837" i="14" s="1"/>
  <c r="BJ837" i="14"/>
  <c r="BI837" i="14"/>
  <c r="BH837" i="14"/>
  <c r="BG837" i="14"/>
  <c r="BF837" i="14"/>
  <c r="BE837" i="14"/>
  <c r="BD837" i="14"/>
  <c r="AM837" i="14"/>
  <c r="W837" i="14"/>
  <c r="V837" i="14"/>
  <c r="U837" i="14"/>
  <c r="D837" i="14"/>
  <c r="F837" i="14" s="1"/>
  <c r="BS836" i="14"/>
  <c r="BR836" i="14"/>
  <c r="BP836" i="14"/>
  <c r="BO836" i="14"/>
  <c r="BQ836" i="14" s="1"/>
  <c r="BJ836" i="14"/>
  <c r="BI836" i="14"/>
  <c r="BH836" i="14"/>
  <c r="BG836" i="14"/>
  <c r="BF836" i="14"/>
  <c r="BE836" i="14"/>
  <c r="BD836" i="14"/>
  <c r="AM836" i="14"/>
  <c r="W836" i="14"/>
  <c r="V836" i="14"/>
  <c r="U836" i="14"/>
  <c r="D836" i="14"/>
  <c r="F836" i="14" s="1"/>
  <c r="BS835" i="14"/>
  <c r="BR835" i="14"/>
  <c r="BQ835" i="14"/>
  <c r="BO835" i="14"/>
  <c r="BP835" i="14" s="1"/>
  <c r="BJ835" i="14"/>
  <c r="BI835" i="14"/>
  <c r="BH835" i="14"/>
  <c r="BG835" i="14"/>
  <c r="BF835" i="14"/>
  <c r="BE835" i="14"/>
  <c r="BD835" i="14"/>
  <c r="AM835" i="14"/>
  <c r="W835" i="14"/>
  <c r="V835" i="14"/>
  <c r="U835" i="14"/>
  <c r="F835" i="14"/>
  <c r="D835" i="14"/>
  <c r="BO834" i="14"/>
  <c r="BJ834" i="14"/>
  <c r="BI834" i="14"/>
  <c r="BH834" i="14"/>
  <c r="BG834" i="14"/>
  <c r="BF834" i="14"/>
  <c r="BE834" i="14"/>
  <c r="BD834" i="14"/>
  <c r="AM834" i="14"/>
  <c r="W834" i="14"/>
  <c r="V834" i="14"/>
  <c r="U834" i="14"/>
  <c r="F834" i="14"/>
  <c r="D834" i="14"/>
  <c r="BR833" i="14"/>
  <c r="BQ833" i="14"/>
  <c r="BP833" i="14"/>
  <c r="BO833" i="14"/>
  <c r="BS833" i="14" s="1"/>
  <c r="BJ833" i="14"/>
  <c r="BI833" i="14"/>
  <c r="BH833" i="14"/>
  <c r="BG833" i="14"/>
  <c r="BF833" i="14"/>
  <c r="BE833" i="14"/>
  <c r="BD833" i="14"/>
  <c r="AM833" i="14"/>
  <c r="W833" i="14"/>
  <c r="V833" i="14"/>
  <c r="U833" i="14"/>
  <c r="D833" i="14"/>
  <c r="F833" i="14" s="1"/>
  <c r="BQ832" i="14"/>
  <c r="BO832" i="14"/>
  <c r="BS832" i="14" s="1"/>
  <c r="BJ832" i="14"/>
  <c r="BI832" i="14"/>
  <c r="BH832" i="14"/>
  <c r="BG832" i="14"/>
  <c r="BF832" i="14"/>
  <c r="BE832" i="14"/>
  <c r="BD832" i="14"/>
  <c r="AM832" i="14"/>
  <c r="W832" i="14"/>
  <c r="V832" i="14"/>
  <c r="U832" i="14"/>
  <c r="F832" i="14"/>
  <c r="D832" i="14"/>
  <c r="BS831" i="14"/>
  <c r="BR831" i="14"/>
  <c r="BQ831" i="14"/>
  <c r="BO831" i="14"/>
  <c r="BP831" i="14" s="1"/>
  <c r="BJ831" i="14"/>
  <c r="BI831" i="14"/>
  <c r="BH831" i="14"/>
  <c r="BG831" i="14"/>
  <c r="BF831" i="14"/>
  <c r="BE831" i="14"/>
  <c r="BD831" i="14"/>
  <c r="AM831" i="14"/>
  <c r="W831" i="14"/>
  <c r="V831" i="14"/>
  <c r="U831" i="14"/>
  <c r="D831" i="14"/>
  <c r="F831" i="14" s="1"/>
  <c r="BP830" i="14"/>
  <c r="BO830" i="14"/>
  <c r="BJ830" i="14"/>
  <c r="BI830" i="14"/>
  <c r="BH830" i="14"/>
  <c r="BG830" i="14"/>
  <c r="BF830" i="14"/>
  <c r="BE830" i="14"/>
  <c r="BD830" i="14"/>
  <c r="AM830" i="14"/>
  <c r="W830" i="14"/>
  <c r="V830" i="14"/>
  <c r="U830" i="14"/>
  <c r="F830" i="14"/>
  <c r="D830" i="14"/>
  <c r="BO829" i="14"/>
  <c r="BS829" i="14" s="1"/>
  <c r="BJ829" i="14"/>
  <c r="BI829" i="14"/>
  <c r="BH829" i="14"/>
  <c r="BG829" i="14"/>
  <c r="BF829" i="14"/>
  <c r="BE829" i="14"/>
  <c r="BD829" i="14"/>
  <c r="AM829" i="14"/>
  <c r="W829" i="14"/>
  <c r="V829" i="14"/>
  <c r="U829" i="14"/>
  <c r="D829" i="14"/>
  <c r="F829" i="14" s="1"/>
  <c r="BS828" i="14"/>
  <c r="BR828" i="14"/>
  <c r="BQ828" i="14"/>
  <c r="BP828" i="14"/>
  <c r="BO828" i="14"/>
  <c r="BJ828" i="14"/>
  <c r="BI828" i="14"/>
  <c r="BH828" i="14"/>
  <c r="BG828" i="14"/>
  <c r="BF828" i="14"/>
  <c r="BE828" i="14"/>
  <c r="BD828" i="14"/>
  <c r="AM828" i="14"/>
  <c r="W828" i="14"/>
  <c r="V828" i="14"/>
  <c r="U828" i="14"/>
  <c r="D828" i="14"/>
  <c r="F828" i="14" s="1"/>
  <c r="BS827" i="14"/>
  <c r="BR827" i="14"/>
  <c r="BQ827" i="14"/>
  <c r="BO827" i="14"/>
  <c r="BP827" i="14" s="1"/>
  <c r="BJ827" i="14"/>
  <c r="BI827" i="14"/>
  <c r="BH827" i="14"/>
  <c r="BG827" i="14"/>
  <c r="BF827" i="14"/>
  <c r="BE827" i="14"/>
  <c r="BD827" i="14"/>
  <c r="AM827" i="14"/>
  <c r="W827" i="14"/>
  <c r="V827" i="14"/>
  <c r="U827" i="14"/>
  <c r="F827" i="14"/>
  <c r="D827" i="14"/>
  <c r="BS826" i="14"/>
  <c r="BO826" i="14"/>
  <c r="BJ826" i="14"/>
  <c r="BI826" i="14"/>
  <c r="BH826" i="14"/>
  <c r="BG826" i="14"/>
  <c r="BF826" i="14"/>
  <c r="BE826" i="14"/>
  <c r="BD826" i="14"/>
  <c r="AM826" i="14"/>
  <c r="W826" i="14"/>
  <c r="V826" i="14"/>
  <c r="U826" i="14"/>
  <c r="F826" i="14"/>
  <c r="D826" i="14"/>
  <c r="BR825" i="14"/>
  <c r="BP825" i="14"/>
  <c r="BO825" i="14"/>
  <c r="BS825" i="14" s="1"/>
  <c r="BJ825" i="14"/>
  <c r="BI825" i="14"/>
  <c r="BH825" i="14"/>
  <c r="BG825" i="14"/>
  <c r="BF825" i="14"/>
  <c r="BE825" i="14"/>
  <c r="BD825" i="14"/>
  <c r="AM825" i="14"/>
  <c r="W825" i="14"/>
  <c r="V825" i="14"/>
  <c r="U825" i="14"/>
  <c r="D825" i="14"/>
  <c r="F825" i="14" s="1"/>
  <c r="BS824" i="14"/>
  <c r="BO824" i="14"/>
  <c r="BR824" i="14" s="1"/>
  <c r="BJ824" i="14"/>
  <c r="BI824" i="14"/>
  <c r="BH824" i="14"/>
  <c r="BG824" i="14"/>
  <c r="BF824" i="14"/>
  <c r="BE824" i="14"/>
  <c r="BD824" i="14"/>
  <c r="AM824" i="14"/>
  <c r="W824" i="14"/>
  <c r="V824" i="14"/>
  <c r="U824" i="14"/>
  <c r="F824" i="14"/>
  <c r="D824" i="14"/>
  <c r="BS823" i="14"/>
  <c r="BR823" i="14"/>
  <c r="BQ823" i="14"/>
  <c r="BP823" i="14"/>
  <c r="BO823" i="14"/>
  <c r="BJ823" i="14"/>
  <c r="BI823" i="14"/>
  <c r="BH823" i="14"/>
  <c r="BG823" i="14"/>
  <c r="BF823" i="14"/>
  <c r="BE823" i="14"/>
  <c r="BD823" i="14"/>
  <c r="AM823" i="14"/>
  <c r="W823" i="14"/>
  <c r="V823" i="14"/>
  <c r="U823" i="14"/>
  <c r="F823" i="14"/>
  <c r="D823" i="14"/>
  <c r="BS822" i="14"/>
  <c r="BO822" i="14"/>
  <c r="BJ822" i="14"/>
  <c r="BI822" i="14"/>
  <c r="BH822" i="14"/>
  <c r="BG822" i="14"/>
  <c r="BF822" i="14"/>
  <c r="BE822" i="14"/>
  <c r="BD822" i="14"/>
  <c r="AM822" i="14"/>
  <c r="W822" i="14"/>
  <c r="V822" i="14"/>
  <c r="U822" i="14"/>
  <c r="F822" i="14"/>
  <c r="D822" i="14"/>
  <c r="BR821" i="14"/>
  <c r="BP821" i="14"/>
  <c r="BO821" i="14"/>
  <c r="BS821" i="14" s="1"/>
  <c r="BJ821" i="14"/>
  <c r="BI821" i="14"/>
  <c r="BH821" i="14"/>
  <c r="BG821" i="14"/>
  <c r="BF821" i="14"/>
  <c r="BE821" i="14"/>
  <c r="BD821" i="14"/>
  <c r="AM821" i="14"/>
  <c r="W821" i="14"/>
  <c r="V821" i="14"/>
  <c r="U821" i="14"/>
  <c r="D821" i="14"/>
  <c r="F821" i="14" s="1"/>
  <c r="BS820" i="14"/>
  <c r="BO820" i="14"/>
  <c r="BR820" i="14" s="1"/>
  <c r="BJ820" i="14"/>
  <c r="BI820" i="14"/>
  <c r="BH820" i="14"/>
  <c r="BG820" i="14"/>
  <c r="BF820" i="14"/>
  <c r="BE820" i="14"/>
  <c r="BD820" i="14"/>
  <c r="AM820" i="14"/>
  <c r="W820" i="14"/>
  <c r="V820" i="14"/>
  <c r="U820" i="14"/>
  <c r="F820" i="14"/>
  <c r="D820" i="14"/>
  <c r="BS819" i="14"/>
  <c r="BR819" i="14"/>
  <c r="BQ819" i="14"/>
  <c r="BP819" i="14"/>
  <c r="BO819" i="14"/>
  <c r="BJ819" i="14"/>
  <c r="BI819" i="14"/>
  <c r="BH819" i="14"/>
  <c r="BG819" i="14"/>
  <c r="BF819" i="14"/>
  <c r="BE819" i="14"/>
  <c r="BD819" i="14"/>
  <c r="AM819" i="14"/>
  <c r="W819" i="14"/>
  <c r="V819" i="14"/>
  <c r="U819" i="14"/>
  <c r="F819" i="14"/>
  <c r="D819" i="14"/>
  <c r="BS818" i="14"/>
  <c r="BO818" i="14"/>
  <c r="BJ818" i="14"/>
  <c r="BI818" i="14"/>
  <c r="BH818" i="14"/>
  <c r="BG818" i="14"/>
  <c r="BF818" i="14"/>
  <c r="BE818" i="14"/>
  <c r="BD818" i="14"/>
  <c r="AM818" i="14"/>
  <c r="W818" i="14"/>
  <c r="V818" i="14"/>
  <c r="U818" i="14"/>
  <c r="F818" i="14"/>
  <c r="D818" i="14"/>
  <c r="BR817" i="14"/>
  <c r="BP817" i="14"/>
  <c r="BO817" i="14"/>
  <c r="BS817" i="14" s="1"/>
  <c r="BJ817" i="14"/>
  <c r="BI817" i="14"/>
  <c r="BH817" i="14"/>
  <c r="BG817" i="14"/>
  <c r="BF817" i="14"/>
  <c r="BE817" i="14"/>
  <c r="BD817" i="14"/>
  <c r="AM817" i="14"/>
  <c r="W817" i="14"/>
  <c r="V817" i="14"/>
  <c r="U817" i="14"/>
  <c r="D817" i="14"/>
  <c r="F817" i="14" s="1"/>
  <c r="BS816" i="14"/>
  <c r="BO816" i="14"/>
  <c r="BR816" i="14" s="1"/>
  <c r="BJ816" i="14"/>
  <c r="BI816" i="14"/>
  <c r="BH816" i="14"/>
  <c r="BG816" i="14"/>
  <c r="BF816" i="14"/>
  <c r="BE816" i="14"/>
  <c r="BD816" i="14"/>
  <c r="AM816" i="14"/>
  <c r="W816" i="14"/>
  <c r="V816" i="14"/>
  <c r="U816" i="14"/>
  <c r="F816" i="14"/>
  <c r="D816" i="14"/>
  <c r="BS815" i="14"/>
  <c r="BR815" i="14"/>
  <c r="BQ815" i="14"/>
  <c r="BP815" i="14"/>
  <c r="BO815" i="14"/>
  <c r="BJ815" i="14"/>
  <c r="BI815" i="14"/>
  <c r="BH815" i="14"/>
  <c r="BG815" i="14"/>
  <c r="BF815" i="14"/>
  <c r="BE815" i="14"/>
  <c r="BD815" i="14"/>
  <c r="AM815" i="14"/>
  <c r="W815" i="14"/>
  <c r="V815" i="14"/>
  <c r="U815" i="14"/>
  <c r="F815" i="14"/>
  <c r="D815" i="14"/>
  <c r="BS814" i="14"/>
  <c r="BO814" i="14"/>
  <c r="BJ814" i="14"/>
  <c r="BI814" i="14"/>
  <c r="BH814" i="14"/>
  <c r="BG814" i="14"/>
  <c r="BF814" i="14"/>
  <c r="BE814" i="14"/>
  <c r="BD814" i="14"/>
  <c r="AM814" i="14"/>
  <c r="W814" i="14"/>
  <c r="V814" i="14"/>
  <c r="U814" i="14"/>
  <c r="F814" i="14"/>
  <c r="D814" i="14"/>
  <c r="BR813" i="14"/>
  <c r="BP813" i="14"/>
  <c r="BO813" i="14"/>
  <c r="BS813" i="14" s="1"/>
  <c r="BJ813" i="14"/>
  <c r="BI813" i="14"/>
  <c r="BH813" i="14"/>
  <c r="BG813" i="14"/>
  <c r="BF813" i="14"/>
  <c r="BE813" i="14"/>
  <c r="BD813" i="14"/>
  <c r="AM813" i="14"/>
  <c r="W813" i="14"/>
  <c r="V813" i="14"/>
  <c r="U813" i="14"/>
  <c r="D813" i="14"/>
  <c r="F813" i="14" s="1"/>
  <c r="BO812" i="14"/>
  <c r="BS812" i="14" s="1"/>
  <c r="BJ812" i="14"/>
  <c r="BI812" i="14"/>
  <c r="BH812" i="14"/>
  <c r="BG812" i="14"/>
  <c r="BF812" i="14"/>
  <c r="BE812" i="14"/>
  <c r="BD812" i="14"/>
  <c r="AM812" i="14"/>
  <c r="W812" i="14"/>
  <c r="V812" i="14"/>
  <c r="U812" i="14"/>
  <c r="F812" i="14"/>
  <c r="D812" i="14"/>
  <c r="BS811" i="14"/>
  <c r="BR811" i="14"/>
  <c r="BQ811" i="14"/>
  <c r="BP811" i="14"/>
  <c r="BO811" i="14"/>
  <c r="BJ811" i="14"/>
  <c r="BI811" i="14"/>
  <c r="BH811" i="14"/>
  <c r="BG811" i="14"/>
  <c r="BF811" i="14"/>
  <c r="BE811" i="14"/>
  <c r="BD811" i="14"/>
  <c r="AM811" i="14"/>
  <c r="W811" i="14"/>
  <c r="V811" i="14"/>
  <c r="U811" i="14"/>
  <c r="F811" i="14"/>
  <c r="D811" i="14"/>
  <c r="BS810" i="14"/>
  <c r="BO810" i="14"/>
  <c r="BJ810" i="14"/>
  <c r="BI810" i="14"/>
  <c r="BH810" i="14"/>
  <c r="BG810" i="14"/>
  <c r="BF810" i="14"/>
  <c r="BE810" i="14"/>
  <c r="BD810" i="14"/>
  <c r="AM810" i="14"/>
  <c r="W810" i="14"/>
  <c r="V810" i="14"/>
  <c r="U810" i="14"/>
  <c r="F810" i="14"/>
  <c r="D810" i="14"/>
  <c r="BR809" i="14"/>
  <c r="BP809" i="14"/>
  <c r="BO809" i="14"/>
  <c r="BS809" i="14" s="1"/>
  <c r="BJ809" i="14"/>
  <c r="BI809" i="14"/>
  <c r="BH809" i="14"/>
  <c r="BG809" i="14"/>
  <c r="BF809" i="14"/>
  <c r="BE809" i="14"/>
  <c r="BD809" i="14"/>
  <c r="AM809" i="14"/>
  <c r="W809" i="14"/>
  <c r="V809" i="14"/>
  <c r="U809" i="14"/>
  <c r="D809" i="14"/>
  <c r="F809" i="14" s="1"/>
  <c r="BS808" i="14"/>
  <c r="BO808" i="14"/>
  <c r="BR808" i="14" s="1"/>
  <c r="BJ808" i="14"/>
  <c r="BI808" i="14"/>
  <c r="BH808" i="14"/>
  <c r="BG808" i="14"/>
  <c r="BF808" i="14"/>
  <c r="BE808" i="14"/>
  <c r="BD808" i="14"/>
  <c r="AM808" i="14"/>
  <c r="W808" i="14"/>
  <c r="V808" i="14"/>
  <c r="U808" i="14"/>
  <c r="F808" i="14"/>
  <c r="D808" i="14"/>
  <c r="BS807" i="14"/>
  <c r="BR807" i="14"/>
  <c r="BQ807" i="14"/>
  <c r="BP807" i="14"/>
  <c r="BO807" i="14"/>
  <c r="BJ807" i="14"/>
  <c r="BI807" i="14"/>
  <c r="BH807" i="14"/>
  <c r="BG807" i="14"/>
  <c r="BF807" i="14"/>
  <c r="BE807" i="14"/>
  <c r="BD807" i="14"/>
  <c r="AM807" i="14"/>
  <c r="W807" i="14"/>
  <c r="V807" i="14"/>
  <c r="U807" i="14"/>
  <c r="F807" i="14"/>
  <c r="D807" i="14"/>
  <c r="BS806" i="14"/>
  <c r="BO806" i="14"/>
  <c r="BJ806" i="14"/>
  <c r="BI806" i="14"/>
  <c r="BH806" i="14"/>
  <c r="BG806" i="14"/>
  <c r="BF806" i="14"/>
  <c r="BE806" i="14"/>
  <c r="BD806" i="14"/>
  <c r="AM806" i="14"/>
  <c r="W806" i="14"/>
  <c r="V806" i="14"/>
  <c r="U806" i="14"/>
  <c r="F806" i="14"/>
  <c r="D806" i="14"/>
  <c r="BR805" i="14"/>
  <c r="BP805" i="14"/>
  <c r="BO805" i="14"/>
  <c r="BS805" i="14" s="1"/>
  <c r="BJ805" i="14"/>
  <c r="BI805" i="14"/>
  <c r="BH805" i="14"/>
  <c r="BG805" i="14"/>
  <c r="BF805" i="14"/>
  <c r="BE805" i="14"/>
  <c r="BD805" i="14"/>
  <c r="AM805" i="14"/>
  <c r="W805" i="14"/>
  <c r="V805" i="14"/>
  <c r="U805" i="14"/>
  <c r="D805" i="14"/>
  <c r="F805" i="14" s="1"/>
  <c r="BO804" i="14"/>
  <c r="BS804" i="14" s="1"/>
  <c r="BJ804" i="14"/>
  <c r="BI804" i="14"/>
  <c r="BH804" i="14"/>
  <c r="BG804" i="14"/>
  <c r="BF804" i="14"/>
  <c r="BE804" i="14"/>
  <c r="BD804" i="14"/>
  <c r="AM804" i="14"/>
  <c r="W804" i="14"/>
  <c r="V804" i="14"/>
  <c r="U804" i="14"/>
  <c r="F804" i="14"/>
  <c r="D804" i="14"/>
  <c r="BS803" i="14"/>
  <c r="BR803" i="14"/>
  <c r="BQ803" i="14"/>
  <c r="BP803" i="14"/>
  <c r="BO803" i="14"/>
  <c r="BJ803" i="14"/>
  <c r="BI803" i="14"/>
  <c r="BH803" i="14"/>
  <c r="BG803" i="14"/>
  <c r="BF803" i="14"/>
  <c r="BE803" i="14"/>
  <c r="BD803" i="14"/>
  <c r="AM803" i="14"/>
  <c r="W803" i="14"/>
  <c r="V803" i="14"/>
  <c r="U803" i="14"/>
  <c r="F803" i="14"/>
  <c r="D803" i="14"/>
  <c r="BS802" i="14"/>
  <c r="BO802" i="14"/>
  <c r="BJ802" i="14"/>
  <c r="BI802" i="14"/>
  <c r="BH802" i="14"/>
  <c r="BG802" i="14"/>
  <c r="BF802" i="14"/>
  <c r="BE802" i="14"/>
  <c r="BD802" i="14"/>
  <c r="AM802" i="14"/>
  <c r="W802" i="14"/>
  <c r="V802" i="14"/>
  <c r="U802" i="14"/>
  <c r="F802" i="14"/>
  <c r="D802" i="14"/>
  <c r="BR801" i="14"/>
  <c r="BP801" i="14"/>
  <c r="BO801" i="14"/>
  <c r="BS801" i="14" s="1"/>
  <c r="BJ801" i="14"/>
  <c r="BI801" i="14"/>
  <c r="BH801" i="14"/>
  <c r="BG801" i="14"/>
  <c r="BF801" i="14"/>
  <c r="BE801" i="14"/>
  <c r="BD801" i="14"/>
  <c r="AM801" i="14"/>
  <c r="W801" i="14"/>
  <c r="V801" i="14"/>
  <c r="U801" i="14"/>
  <c r="D801" i="14"/>
  <c r="F801" i="14" s="1"/>
  <c r="BS800" i="14"/>
  <c r="BO800" i="14"/>
  <c r="BR800" i="14" s="1"/>
  <c r="BJ800" i="14"/>
  <c r="BI800" i="14"/>
  <c r="BH800" i="14"/>
  <c r="BG800" i="14"/>
  <c r="BF800" i="14"/>
  <c r="BE800" i="14"/>
  <c r="BD800" i="14"/>
  <c r="AM800" i="14"/>
  <c r="W800" i="14"/>
  <c r="V800" i="14"/>
  <c r="U800" i="14"/>
  <c r="F800" i="14"/>
  <c r="D800" i="14"/>
  <c r="BS799" i="14"/>
  <c r="BR799" i="14"/>
  <c r="BQ799" i="14"/>
  <c r="BP799" i="14"/>
  <c r="BO799" i="14"/>
  <c r="BJ799" i="14"/>
  <c r="BI799" i="14"/>
  <c r="BH799" i="14"/>
  <c r="BG799" i="14"/>
  <c r="BF799" i="14"/>
  <c r="BE799" i="14"/>
  <c r="BD799" i="14"/>
  <c r="AM799" i="14"/>
  <c r="W799" i="14"/>
  <c r="V799" i="14"/>
  <c r="U799" i="14"/>
  <c r="F799" i="14"/>
  <c r="D799" i="14"/>
  <c r="BJ798" i="14"/>
  <c r="BI798" i="14"/>
  <c r="BH798" i="14"/>
  <c r="BG798" i="14"/>
  <c r="BF798" i="14"/>
  <c r="BE798" i="14"/>
  <c r="BD798" i="14"/>
  <c r="AM798" i="14"/>
  <c r="W798" i="14"/>
  <c r="V798" i="14"/>
  <c r="U798" i="14"/>
  <c r="D798" i="14"/>
  <c r="F798" i="14" s="1"/>
  <c r="BS797" i="14"/>
  <c r="BR797" i="14"/>
  <c r="BQ797" i="14"/>
  <c r="BP797" i="14"/>
  <c r="BO797" i="14"/>
  <c r="BJ797" i="14"/>
  <c r="BI797" i="14"/>
  <c r="BH797" i="14"/>
  <c r="BG797" i="14"/>
  <c r="BF797" i="14"/>
  <c r="BE797" i="14"/>
  <c r="BD797" i="14"/>
  <c r="AM797" i="14"/>
  <c r="W797" i="14"/>
  <c r="V797" i="14"/>
  <c r="U797" i="14"/>
  <c r="D797" i="14"/>
  <c r="F797" i="14" s="1"/>
  <c r="BR796" i="14"/>
  <c r="BO796" i="14"/>
  <c r="BP796" i="14" s="1"/>
  <c r="BJ796" i="14"/>
  <c r="BI796" i="14"/>
  <c r="BH796" i="14"/>
  <c r="BG796" i="14"/>
  <c r="BF796" i="14"/>
  <c r="BE796" i="14"/>
  <c r="BD796" i="14"/>
  <c r="AM796" i="14"/>
  <c r="W796" i="14"/>
  <c r="V796" i="14"/>
  <c r="U796" i="14"/>
  <c r="F796" i="14"/>
  <c r="D796" i="14"/>
  <c r="BS795" i="14"/>
  <c r="BP795" i="14"/>
  <c r="BO795" i="14"/>
  <c r="BR795" i="14" s="1"/>
  <c r="BJ795" i="14"/>
  <c r="BI795" i="14"/>
  <c r="BH795" i="14"/>
  <c r="BG795" i="14"/>
  <c r="BF795" i="14"/>
  <c r="BE795" i="14"/>
  <c r="BD795" i="14"/>
  <c r="AM795" i="14"/>
  <c r="W795" i="14"/>
  <c r="V795" i="14"/>
  <c r="U795" i="14"/>
  <c r="F795" i="14"/>
  <c r="D795" i="14"/>
  <c r="BS794" i="14"/>
  <c r="BR794" i="14"/>
  <c r="BQ794" i="14"/>
  <c r="BP794" i="14"/>
  <c r="BO794" i="14"/>
  <c r="BJ794" i="14"/>
  <c r="BI794" i="14"/>
  <c r="BH794" i="14"/>
  <c r="BG794" i="14"/>
  <c r="BF794" i="14"/>
  <c r="BE794" i="14"/>
  <c r="BD794" i="14"/>
  <c r="AM794" i="14"/>
  <c r="W794" i="14"/>
  <c r="V794" i="14"/>
  <c r="U794" i="14"/>
  <c r="D794" i="14"/>
  <c r="F794" i="14" s="1"/>
  <c r="BS793" i="14"/>
  <c r="BR793" i="14"/>
  <c r="BP793" i="14"/>
  <c r="BO793" i="14"/>
  <c r="BQ793" i="14" s="1"/>
  <c r="BJ793" i="14"/>
  <c r="BI793" i="14"/>
  <c r="BH793" i="14"/>
  <c r="BG793" i="14"/>
  <c r="BF793" i="14"/>
  <c r="BE793" i="14"/>
  <c r="BD793" i="14"/>
  <c r="AM793" i="14"/>
  <c r="W793" i="14"/>
  <c r="V793" i="14"/>
  <c r="U793" i="14"/>
  <c r="D793" i="14"/>
  <c r="F793" i="14" s="1"/>
  <c r="BO792" i="14"/>
  <c r="BP792" i="14" s="1"/>
  <c r="BJ792" i="14"/>
  <c r="BI792" i="14"/>
  <c r="BH792" i="14"/>
  <c r="BG792" i="14"/>
  <c r="BF792" i="14"/>
  <c r="BE792" i="14"/>
  <c r="BD792" i="14"/>
  <c r="AM792" i="14"/>
  <c r="W792" i="14"/>
  <c r="V792" i="14"/>
  <c r="U792" i="14"/>
  <c r="F792" i="14"/>
  <c r="D792" i="14"/>
  <c r="BS791" i="14"/>
  <c r="BQ791" i="14"/>
  <c r="BP791" i="14"/>
  <c r="BO791" i="14"/>
  <c r="BR791" i="14" s="1"/>
  <c r="BJ791" i="14"/>
  <c r="BI791" i="14"/>
  <c r="BH791" i="14"/>
  <c r="BG791" i="14"/>
  <c r="BF791" i="14"/>
  <c r="BE791" i="14"/>
  <c r="BD791" i="14"/>
  <c r="AM791" i="14"/>
  <c r="W791" i="14"/>
  <c r="V791" i="14"/>
  <c r="U791" i="14"/>
  <c r="D791" i="14"/>
  <c r="F791" i="14" s="1"/>
  <c r="BS790" i="14"/>
  <c r="BR790" i="14"/>
  <c r="BP790" i="14"/>
  <c r="BO790" i="14"/>
  <c r="BQ790" i="14" s="1"/>
  <c r="BJ790" i="14"/>
  <c r="BI790" i="14"/>
  <c r="BH790" i="14"/>
  <c r="BG790" i="14"/>
  <c r="BF790" i="14"/>
  <c r="BE790" i="14"/>
  <c r="BD790" i="14"/>
  <c r="AM790" i="14"/>
  <c r="W790" i="14"/>
  <c r="V790" i="14"/>
  <c r="U790" i="14"/>
  <c r="D790" i="14"/>
  <c r="F790" i="14" s="1"/>
  <c r="BS789" i="14"/>
  <c r="BR789" i="14"/>
  <c r="BQ789" i="14"/>
  <c r="BP789" i="14"/>
  <c r="BO789" i="14"/>
  <c r="BJ789" i="14"/>
  <c r="BI789" i="14"/>
  <c r="BH789" i="14"/>
  <c r="BG789" i="14"/>
  <c r="BF789" i="14"/>
  <c r="BE789" i="14"/>
  <c r="BD789" i="14"/>
  <c r="AM789" i="14"/>
  <c r="W789" i="14"/>
  <c r="V789" i="14"/>
  <c r="U789" i="14"/>
  <c r="D789" i="14"/>
  <c r="F789" i="14" s="1"/>
  <c r="BS788" i="14"/>
  <c r="BR788" i="14"/>
  <c r="BP788" i="14"/>
  <c r="BO788" i="14"/>
  <c r="BQ788" i="14" s="1"/>
  <c r="BJ788" i="14"/>
  <c r="BI788" i="14"/>
  <c r="BH788" i="14"/>
  <c r="BG788" i="14"/>
  <c r="BF788" i="14"/>
  <c r="BE788" i="14"/>
  <c r="BD788" i="14"/>
  <c r="AM788" i="14"/>
  <c r="W788" i="14"/>
  <c r="V788" i="14"/>
  <c r="U788" i="14"/>
  <c r="D788" i="14"/>
  <c r="F788" i="14" s="1"/>
  <c r="BR787" i="14"/>
  <c r="BQ787" i="14"/>
  <c r="BP787" i="14"/>
  <c r="BO787" i="14"/>
  <c r="BS787" i="14" s="1"/>
  <c r="BJ787" i="14"/>
  <c r="BI787" i="14"/>
  <c r="BH787" i="14"/>
  <c r="BG787" i="14"/>
  <c r="BF787" i="14"/>
  <c r="BE787" i="14"/>
  <c r="BD787" i="14"/>
  <c r="AM787" i="14"/>
  <c r="W787" i="14"/>
  <c r="V787" i="14"/>
  <c r="U787" i="14"/>
  <c r="D787" i="14"/>
  <c r="F787" i="14" s="1"/>
  <c r="BS786" i="14"/>
  <c r="BR786" i="14"/>
  <c r="BP786" i="14"/>
  <c r="BO786" i="14"/>
  <c r="BQ786" i="14" s="1"/>
  <c r="BJ786" i="14"/>
  <c r="BI786" i="14"/>
  <c r="BH786" i="14"/>
  <c r="BG786" i="14"/>
  <c r="BF786" i="14"/>
  <c r="BE786" i="14"/>
  <c r="BD786" i="14"/>
  <c r="AM786" i="14"/>
  <c r="W786" i="14"/>
  <c r="V786" i="14"/>
  <c r="U786" i="14"/>
  <c r="D786" i="14"/>
  <c r="F786" i="14" s="1"/>
  <c r="BS785" i="14"/>
  <c r="BR785" i="14"/>
  <c r="BQ785" i="14"/>
  <c r="BP785" i="14"/>
  <c r="BO785" i="14"/>
  <c r="BJ785" i="14"/>
  <c r="BI785" i="14"/>
  <c r="BH785" i="14"/>
  <c r="BG785" i="14"/>
  <c r="BF785" i="14"/>
  <c r="BE785" i="14"/>
  <c r="BD785" i="14"/>
  <c r="AM785" i="14"/>
  <c r="W785" i="14"/>
  <c r="V785" i="14"/>
  <c r="U785" i="14"/>
  <c r="D785" i="14"/>
  <c r="F785" i="14" s="1"/>
  <c r="BS784" i="14"/>
  <c r="BR784" i="14"/>
  <c r="BP784" i="14"/>
  <c r="BO784" i="14"/>
  <c r="BQ784" i="14" s="1"/>
  <c r="BJ784" i="14"/>
  <c r="BI784" i="14"/>
  <c r="BH784" i="14"/>
  <c r="BG784" i="14"/>
  <c r="BF784" i="14"/>
  <c r="BE784" i="14"/>
  <c r="BD784" i="14"/>
  <c r="AM784" i="14"/>
  <c r="W784" i="14"/>
  <c r="V784" i="14"/>
  <c r="U784" i="14"/>
  <c r="D784" i="14"/>
  <c r="F784" i="14" s="1"/>
  <c r="BR783" i="14"/>
  <c r="BQ783" i="14"/>
  <c r="BP783" i="14"/>
  <c r="BO783" i="14"/>
  <c r="BS783" i="14" s="1"/>
  <c r="BJ783" i="14"/>
  <c r="BI783" i="14"/>
  <c r="BH783" i="14"/>
  <c r="BG783" i="14"/>
  <c r="BF783" i="14"/>
  <c r="BE783" i="14"/>
  <c r="BD783" i="14"/>
  <c r="AM783" i="14"/>
  <c r="W783" i="14"/>
  <c r="V783" i="14"/>
  <c r="U783" i="14"/>
  <c r="D783" i="14"/>
  <c r="F783" i="14" s="1"/>
  <c r="BS782" i="14"/>
  <c r="BR782" i="14"/>
  <c r="BP782" i="14"/>
  <c r="BO782" i="14"/>
  <c r="BQ782" i="14" s="1"/>
  <c r="BJ782" i="14"/>
  <c r="BI782" i="14"/>
  <c r="BH782" i="14"/>
  <c r="BG782" i="14"/>
  <c r="BF782" i="14"/>
  <c r="BE782" i="14"/>
  <c r="BD782" i="14"/>
  <c r="AM782" i="14"/>
  <c r="W782" i="14"/>
  <c r="V782" i="14"/>
  <c r="U782" i="14"/>
  <c r="D782" i="14"/>
  <c r="F782" i="14" s="1"/>
  <c r="BS781" i="14"/>
  <c r="BR781" i="14"/>
  <c r="BQ781" i="14"/>
  <c r="BP781" i="14"/>
  <c r="BO781" i="14"/>
  <c r="BJ781" i="14"/>
  <c r="BI781" i="14"/>
  <c r="BH781" i="14"/>
  <c r="BG781" i="14"/>
  <c r="BF781" i="14"/>
  <c r="BE781" i="14"/>
  <c r="BD781" i="14"/>
  <c r="AM781" i="14"/>
  <c r="W781" i="14"/>
  <c r="V781" i="14"/>
  <c r="U781" i="14"/>
  <c r="D781" i="14"/>
  <c r="F781" i="14" s="1"/>
  <c r="BR780" i="14"/>
  <c r="BP780" i="14"/>
  <c r="BO780" i="14"/>
  <c r="BQ780" i="14" s="1"/>
  <c r="BJ780" i="14"/>
  <c r="BI780" i="14"/>
  <c r="BH780" i="14"/>
  <c r="BG780" i="14"/>
  <c r="BF780" i="14"/>
  <c r="BE780" i="14"/>
  <c r="BD780" i="14"/>
  <c r="AM780" i="14"/>
  <c r="W780" i="14"/>
  <c r="V780" i="14"/>
  <c r="U780" i="14"/>
  <c r="D780" i="14"/>
  <c r="F780" i="14" s="1"/>
  <c r="BR779" i="14"/>
  <c r="BQ779" i="14"/>
  <c r="BP779" i="14"/>
  <c r="BO779" i="14"/>
  <c r="BS779" i="14" s="1"/>
  <c r="BJ779" i="14"/>
  <c r="BI779" i="14"/>
  <c r="BH779" i="14"/>
  <c r="BG779" i="14"/>
  <c r="BF779" i="14"/>
  <c r="BE779" i="14"/>
  <c r="BD779" i="14"/>
  <c r="AM779" i="14"/>
  <c r="W779" i="14"/>
  <c r="V779" i="14"/>
  <c r="U779" i="14"/>
  <c r="D779" i="14"/>
  <c r="F779" i="14" s="1"/>
  <c r="BS778" i="14"/>
  <c r="BR778" i="14"/>
  <c r="BP778" i="14"/>
  <c r="BO778" i="14"/>
  <c r="BQ778" i="14" s="1"/>
  <c r="BJ778" i="14"/>
  <c r="BI778" i="14"/>
  <c r="BH778" i="14"/>
  <c r="BG778" i="14"/>
  <c r="BF778" i="14"/>
  <c r="BE778" i="14"/>
  <c r="BD778" i="14"/>
  <c r="AM778" i="14"/>
  <c r="W778" i="14"/>
  <c r="V778" i="14"/>
  <c r="U778" i="14"/>
  <c r="D778" i="14"/>
  <c r="F778" i="14" s="1"/>
  <c r="BS777" i="14"/>
  <c r="BR777" i="14"/>
  <c r="BQ777" i="14"/>
  <c r="BP777" i="14"/>
  <c r="BO777" i="14"/>
  <c r="BJ777" i="14"/>
  <c r="BI777" i="14"/>
  <c r="BH777" i="14"/>
  <c r="BG777" i="14"/>
  <c r="BF777" i="14"/>
  <c r="BE777" i="14"/>
  <c r="BD777" i="14"/>
  <c r="AM777" i="14"/>
  <c r="W777" i="14"/>
  <c r="V777" i="14"/>
  <c r="U777" i="14"/>
  <c r="D777" i="14"/>
  <c r="F777" i="14" s="1"/>
  <c r="BR776" i="14"/>
  <c r="BP776" i="14"/>
  <c r="BO776" i="14"/>
  <c r="BQ776" i="14" s="1"/>
  <c r="BJ776" i="14"/>
  <c r="BI776" i="14"/>
  <c r="BH776" i="14"/>
  <c r="BG776" i="14"/>
  <c r="BF776" i="14"/>
  <c r="BE776" i="14"/>
  <c r="BD776" i="14"/>
  <c r="AM776" i="14"/>
  <c r="W776" i="14"/>
  <c r="V776" i="14"/>
  <c r="U776" i="14"/>
  <c r="D776" i="14"/>
  <c r="F776" i="14" s="1"/>
  <c r="BR775" i="14"/>
  <c r="BQ775" i="14"/>
  <c r="BP775" i="14"/>
  <c r="BO775" i="14"/>
  <c r="BS775" i="14" s="1"/>
  <c r="BJ775" i="14"/>
  <c r="BI775" i="14"/>
  <c r="BH775" i="14"/>
  <c r="BG775" i="14"/>
  <c r="BF775" i="14"/>
  <c r="BE775" i="14"/>
  <c r="BD775" i="14"/>
  <c r="AM775" i="14"/>
  <c r="W775" i="14"/>
  <c r="V775" i="14"/>
  <c r="U775" i="14"/>
  <c r="D775" i="14"/>
  <c r="F775" i="14" s="1"/>
  <c r="BS774" i="14"/>
  <c r="BR774" i="14"/>
  <c r="BP774" i="14"/>
  <c r="BO774" i="14"/>
  <c r="BQ774" i="14" s="1"/>
  <c r="BJ774" i="14"/>
  <c r="BI774" i="14"/>
  <c r="BH774" i="14"/>
  <c r="BG774" i="14"/>
  <c r="BF774" i="14"/>
  <c r="BE774" i="14"/>
  <c r="BD774" i="14"/>
  <c r="AM774" i="14"/>
  <c r="W774" i="14"/>
  <c r="V774" i="14"/>
  <c r="U774" i="14"/>
  <c r="D774" i="14"/>
  <c r="F774" i="14" s="1"/>
  <c r="BS773" i="14"/>
  <c r="BR773" i="14"/>
  <c r="BQ773" i="14"/>
  <c r="BP773" i="14"/>
  <c r="BO773" i="14"/>
  <c r="BJ773" i="14"/>
  <c r="BI773" i="14"/>
  <c r="BH773" i="14"/>
  <c r="BG773" i="14"/>
  <c r="BF773" i="14"/>
  <c r="BE773" i="14"/>
  <c r="BD773" i="14"/>
  <c r="AM773" i="14"/>
  <c r="W773" i="14"/>
  <c r="V773" i="14"/>
  <c r="U773" i="14"/>
  <c r="D773" i="14"/>
  <c r="F773" i="14" s="1"/>
  <c r="BR772" i="14"/>
  <c r="BP772" i="14"/>
  <c r="BO772" i="14"/>
  <c r="BQ772" i="14" s="1"/>
  <c r="BJ772" i="14"/>
  <c r="BI772" i="14"/>
  <c r="BH772" i="14"/>
  <c r="BG772" i="14"/>
  <c r="BF772" i="14"/>
  <c r="BE772" i="14"/>
  <c r="BD772" i="14"/>
  <c r="AM772" i="14"/>
  <c r="W772" i="14"/>
  <c r="V772" i="14"/>
  <c r="U772" i="14"/>
  <c r="D772" i="14"/>
  <c r="F772" i="14" s="1"/>
  <c r="BR771" i="14"/>
  <c r="BQ771" i="14"/>
  <c r="BP771" i="14"/>
  <c r="BO771" i="14"/>
  <c r="BS771" i="14" s="1"/>
  <c r="BJ771" i="14"/>
  <c r="BI771" i="14"/>
  <c r="BH771" i="14"/>
  <c r="BG771" i="14"/>
  <c r="BF771" i="14"/>
  <c r="BE771" i="14"/>
  <c r="BD771" i="14"/>
  <c r="AM771" i="14"/>
  <c r="W771" i="14"/>
  <c r="V771" i="14"/>
  <c r="U771" i="14"/>
  <c r="D771" i="14"/>
  <c r="F771" i="14" s="1"/>
  <c r="BS770" i="14"/>
  <c r="BR770" i="14"/>
  <c r="BP770" i="14"/>
  <c r="BO770" i="14"/>
  <c r="BQ770" i="14" s="1"/>
  <c r="BJ770" i="14"/>
  <c r="BI770" i="14"/>
  <c r="BH770" i="14"/>
  <c r="BG770" i="14"/>
  <c r="BF770" i="14"/>
  <c r="BE770" i="14"/>
  <c r="BD770" i="14"/>
  <c r="AM770" i="14"/>
  <c r="W770" i="14"/>
  <c r="V770" i="14"/>
  <c r="U770" i="14"/>
  <c r="D770" i="14"/>
  <c r="F770" i="14" s="1"/>
  <c r="BS769" i="14"/>
  <c r="BR769" i="14"/>
  <c r="BQ769" i="14"/>
  <c r="BP769" i="14"/>
  <c r="BO769" i="14"/>
  <c r="BJ769" i="14"/>
  <c r="BI769" i="14"/>
  <c r="BH769" i="14"/>
  <c r="BG769" i="14"/>
  <c r="BF769" i="14"/>
  <c r="BE769" i="14"/>
  <c r="BD769" i="14"/>
  <c r="AM769" i="14"/>
  <c r="W769" i="14"/>
  <c r="V769" i="14"/>
  <c r="U769" i="14"/>
  <c r="D769" i="14"/>
  <c r="F769" i="14" s="1"/>
  <c r="BR768" i="14"/>
  <c r="BP768" i="14"/>
  <c r="BO768" i="14"/>
  <c r="BQ768" i="14" s="1"/>
  <c r="BJ768" i="14"/>
  <c r="BI768" i="14"/>
  <c r="BH768" i="14"/>
  <c r="BG768" i="14"/>
  <c r="BF768" i="14"/>
  <c r="BE768" i="14"/>
  <c r="BD768" i="14"/>
  <c r="AM768" i="14"/>
  <c r="W768" i="14"/>
  <c r="V768" i="14"/>
  <c r="U768" i="14"/>
  <c r="D768" i="14"/>
  <c r="F768" i="14" s="1"/>
  <c r="BR767" i="14"/>
  <c r="BQ767" i="14"/>
  <c r="BP767" i="14"/>
  <c r="BO767" i="14"/>
  <c r="BS767" i="14" s="1"/>
  <c r="BJ767" i="14"/>
  <c r="BI767" i="14"/>
  <c r="BH767" i="14"/>
  <c r="BG767" i="14"/>
  <c r="BF767" i="14"/>
  <c r="BE767" i="14"/>
  <c r="BD767" i="14"/>
  <c r="AM767" i="14"/>
  <c r="W767" i="14"/>
  <c r="V767" i="14"/>
  <c r="U767" i="14"/>
  <c r="D767" i="14"/>
  <c r="F767" i="14" s="1"/>
  <c r="BS766" i="14"/>
  <c r="BR766" i="14"/>
  <c r="BP766" i="14"/>
  <c r="BO766" i="14"/>
  <c r="BQ766" i="14" s="1"/>
  <c r="BJ766" i="14"/>
  <c r="BI766" i="14"/>
  <c r="BH766" i="14"/>
  <c r="BG766" i="14"/>
  <c r="BF766" i="14"/>
  <c r="BE766" i="14"/>
  <c r="BD766" i="14"/>
  <c r="AM766" i="14"/>
  <c r="W766" i="14"/>
  <c r="V766" i="14"/>
  <c r="U766" i="14"/>
  <c r="D766" i="14"/>
  <c r="F766" i="14" s="1"/>
  <c r="BS765" i="14"/>
  <c r="BR765" i="14"/>
  <c r="BQ765" i="14"/>
  <c r="BP765" i="14"/>
  <c r="BO765" i="14"/>
  <c r="BJ765" i="14"/>
  <c r="BI765" i="14"/>
  <c r="BH765" i="14"/>
  <c r="BG765" i="14"/>
  <c r="BF765" i="14"/>
  <c r="BE765" i="14"/>
  <c r="BD765" i="14"/>
  <c r="AM765" i="14"/>
  <c r="W765" i="14"/>
  <c r="V765" i="14"/>
  <c r="U765" i="14"/>
  <c r="D765" i="14"/>
  <c r="F765" i="14" s="1"/>
  <c r="BR764" i="14"/>
  <c r="BP764" i="14"/>
  <c r="BO764" i="14"/>
  <c r="BQ764" i="14" s="1"/>
  <c r="BJ764" i="14"/>
  <c r="BI764" i="14"/>
  <c r="BH764" i="14"/>
  <c r="BG764" i="14"/>
  <c r="BF764" i="14"/>
  <c r="BE764" i="14"/>
  <c r="BD764" i="14"/>
  <c r="AM764" i="14"/>
  <c r="W764" i="14"/>
  <c r="V764" i="14"/>
  <c r="U764" i="14"/>
  <c r="D764" i="14"/>
  <c r="F764" i="14" s="1"/>
  <c r="BR763" i="14"/>
  <c r="BQ763" i="14"/>
  <c r="BP763" i="14"/>
  <c r="BO763" i="14"/>
  <c r="BS763" i="14" s="1"/>
  <c r="BJ763" i="14"/>
  <c r="BI763" i="14"/>
  <c r="BH763" i="14"/>
  <c r="BG763" i="14"/>
  <c r="BF763" i="14"/>
  <c r="BE763" i="14"/>
  <c r="BD763" i="14"/>
  <c r="AM763" i="14"/>
  <c r="W763" i="14"/>
  <c r="V763" i="14"/>
  <c r="U763" i="14"/>
  <c r="D763" i="14"/>
  <c r="F763" i="14" s="1"/>
  <c r="BS762" i="14"/>
  <c r="BR762" i="14"/>
  <c r="BP762" i="14"/>
  <c r="BO762" i="14"/>
  <c r="BQ762" i="14" s="1"/>
  <c r="BJ762" i="14"/>
  <c r="BI762" i="14"/>
  <c r="BH762" i="14"/>
  <c r="BG762" i="14"/>
  <c r="BF762" i="14"/>
  <c r="BE762" i="14"/>
  <c r="BD762" i="14"/>
  <c r="AM762" i="14"/>
  <c r="W762" i="14"/>
  <c r="V762" i="14"/>
  <c r="U762" i="14"/>
  <c r="D762" i="14"/>
  <c r="F762" i="14" s="1"/>
  <c r="BS761" i="14"/>
  <c r="BR761" i="14"/>
  <c r="BQ761" i="14"/>
  <c r="BP761" i="14"/>
  <c r="BO761" i="14"/>
  <c r="BJ761" i="14"/>
  <c r="BI761" i="14"/>
  <c r="BH761" i="14"/>
  <c r="BG761" i="14"/>
  <c r="BF761" i="14"/>
  <c r="BE761" i="14"/>
  <c r="BD761" i="14"/>
  <c r="AM761" i="14"/>
  <c r="W761" i="14"/>
  <c r="V761" i="14"/>
  <c r="U761" i="14"/>
  <c r="D761" i="14"/>
  <c r="F761" i="14" s="1"/>
  <c r="BR760" i="14"/>
  <c r="BP760" i="14"/>
  <c r="BO760" i="14"/>
  <c r="BQ760" i="14" s="1"/>
  <c r="BJ760" i="14"/>
  <c r="BI760" i="14"/>
  <c r="BH760" i="14"/>
  <c r="BG760" i="14"/>
  <c r="BF760" i="14"/>
  <c r="BE760" i="14"/>
  <c r="BD760" i="14"/>
  <c r="AM760" i="14"/>
  <c r="W760" i="14"/>
  <c r="V760" i="14"/>
  <c r="U760" i="14"/>
  <c r="D760" i="14"/>
  <c r="F760" i="14" s="1"/>
  <c r="BR759" i="14"/>
  <c r="BQ759" i="14"/>
  <c r="BP759" i="14"/>
  <c r="BO759" i="14"/>
  <c r="BS759" i="14" s="1"/>
  <c r="BJ759" i="14"/>
  <c r="BI759" i="14"/>
  <c r="BH759" i="14"/>
  <c r="BG759" i="14"/>
  <c r="BF759" i="14"/>
  <c r="BE759" i="14"/>
  <c r="BD759" i="14"/>
  <c r="AM759" i="14"/>
  <c r="W759" i="14"/>
  <c r="V759" i="14"/>
  <c r="U759" i="14"/>
  <c r="D759" i="14"/>
  <c r="F759" i="14" s="1"/>
  <c r="BS758" i="14"/>
  <c r="BR758" i="14"/>
  <c r="BP758" i="14"/>
  <c r="BO758" i="14"/>
  <c r="BQ758" i="14" s="1"/>
  <c r="BJ758" i="14"/>
  <c r="BI758" i="14"/>
  <c r="BH758" i="14"/>
  <c r="BG758" i="14"/>
  <c r="BF758" i="14"/>
  <c r="BE758" i="14"/>
  <c r="BD758" i="14"/>
  <c r="AM758" i="14"/>
  <c r="W758" i="14"/>
  <c r="V758" i="14"/>
  <c r="U758" i="14"/>
  <c r="D758" i="14"/>
  <c r="F758" i="14" s="1"/>
  <c r="BS757" i="14"/>
  <c r="BR757" i="14"/>
  <c r="BQ757" i="14"/>
  <c r="BP757" i="14"/>
  <c r="BO757" i="14"/>
  <c r="BJ757" i="14"/>
  <c r="BI757" i="14"/>
  <c r="BH757" i="14"/>
  <c r="BG757" i="14"/>
  <c r="BF757" i="14"/>
  <c r="BE757" i="14"/>
  <c r="BD757" i="14"/>
  <c r="AM757" i="14"/>
  <c r="W757" i="14"/>
  <c r="V757" i="14"/>
  <c r="U757" i="14"/>
  <c r="D757" i="14"/>
  <c r="F757" i="14" s="1"/>
  <c r="BR756" i="14"/>
  <c r="BP756" i="14"/>
  <c r="BO756" i="14"/>
  <c r="BQ756" i="14" s="1"/>
  <c r="BJ756" i="14"/>
  <c r="BI756" i="14"/>
  <c r="BH756" i="14"/>
  <c r="BG756" i="14"/>
  <c r="BF756" i="14"/>
  <c r="BE756" i="14"/>
  <c r="BD756" i="14"/>
  <c r="AM756" i="14"/>
  <c r="W756" i="14"/>
  <c r="V756" i="14"/>
  <c r="U756" i="14"/>
  <c r="D756" i="14"/>
  <c r="F756" i="14" s="1"/>
  <c r="BR755" i="14"/>
  <c r="BQ755" i="14"/>
  <c r="BP755" i="14"/>
  <c r="BO755" i="14"/>
  <c r="BS755" i="14" s="1"/>
  <c r="BJ755" i="14"/>
  <c r="BI755" i="14"/>
  <c r="BH755" i="14"/>
  <c r="BG755" i="14"/>
  <c r="BF755" i="14"/>
  <c r="BE755" i="14"/>
  <c r="BD755" i="14"/>
  <c r="AM755" i="14"/>
  <c r="W755" i="14"/>
  <c r="V755" i="14"/>
  <c r="U755" i="14"/>
  <c r="D755" i="14"/>
  <c r="F755" i="14" s="1"/>
  <c r="BS754" i="14"/>
  <c r="BR754" i="14"/>
  <c r="BP754" i="14"/>
  <c r="BO754" i="14"/>
  <c r="BQ754" i="14" s="1"/>
  <c r="BJ754" i="14"/>
  <c r="BI754" i="14"/>
  <c r="BH754" i="14"/>
  <c r="BG754" i="14"/>
  <c r="BF754" i="14"/>
  <c r="BE754" i="14"/>
  <c r="BD754" i="14"/>
  <c r="AM754" i="14"/>
  <c r="W754" i="14"/>
  <c r="V754" i="14"/>
  <c r="U754" i="14"/>
  <c r="D754" i="14"/>
  <c r="F754" i="14" s="1"/>
  <c r="BS753" i="14"/>
  <c r="BR753" i="14"/>
  <c r="BQ753" i="14"/>
  <c r="BP753" i="14"/>
  <c r="BO753" i="14"/>
  <c r="BJ753" i="14"/>
  <c r="BI753" i="14"/>
  <c r="BH753" i="14"/>
  <c r="BG753" i="14"/>
  <c r="BF753" i="14"/>
  <c r="BE753" i="14"/>
  <c r="BD753" i="14"/>
  <c r="AM753" i="14"/>
  <c r="W753" i="14"/>
  <c r="V753" i="14"/>
  <c r="U753" i="14"/>
  <c r="D753" i="14"/>
  <c r="F753" i="14" s="1"/>
  <c r="BR752" i="14"/>
  <c r="BP752" i="14"/>
  <c r="BO752" i="14"/>
  <c r="BQ752" i="14" s="1"/>
  <c r="BJ752" i="14"/>
  <c r="BI752" i="14"/>
  <c r="BH752" i="14"/>
  <c r="BG752" i="14"/>
  <c r="BF752" i="14"/>
  <c r="BE752" i="14"/>
  <c r="BD752" i="14"/>
  <c r="AM752" i="14"/>
  <c r="W752" i="14"/>
  <c r="V752" i="14"/>
  <c r="U752" i="14"/>
  <c r="D752" i="14"/>
  <c r="F752" i="14" s="1"/>
  <c r="BR751" i="14"/>
  <c r="BQ751" i="14"/>
  <c r="BP751" i="14"/>
  <c r="BO751" i="14"/>
  <c r="BS751" i="14" s="1"/>
  <c r="BJ751" i="14"/>
  <c r="BI751" i="14"/>
  <c r="BH751" i="14"/>
  <c r="BG751" i="14"/>
  <c r="BF751" i="14"/>
  <c r="BE751" i="14"/>
  <c r="BD751" i="14"/>
  <c r="AM751" i="14"/>
  <c r="W751" i="14"/>
  <c r="V751" i="14"/>
  <c r="U751" i="14"/>
  <c r="D751" i="14"/>
  <c r="F751" i="14" s="1"/>
  <c r="BS750" i="14"/>
  <c r="BR750" i="14"/>
  <c r="BP750" i="14"/>
  <c r="BO750" i="14"/>
  <c r="BQ750" i="14" s="1"/>
  <c r="BJ750" i="14"/>
  <c r="BI750" i="14"/>
  <c r="BH750" i="14"/>
  <c r="BG750" i="14"/>
  <c r="BF750" i="14"/>
  <c r="BE750" i="14"/>
  <c r="BD750" i="14"/>
  <c r="AM750" i="14"/>
  <c r="W750" i="14"/>
  <c r="V750" i="14"/>
  <c r="U750" i="14"/>
  <c r="D750" i="14"/>
  <c r="F750" i="14" s="1"/>
  <c r="BS749" i="14"/>
  <c r="BR749" i="14"/>
  <c r="BQ749" i="14"/>
  <c r="BP749" i="14"/>
  <c r="BO749" i="14"/>
  <c r="BJ749" i="14"/>
  <c r="BI749" i="14"/>
  <c r="BH749" i="14"/>
  <c r="BG749" i="14"/>
  <c r="BF749" i="14"/>
  <c r="BE749" i="14"/>
  <c r="BD749" i="14"/>
  <c r="AM749" i="14"/>
  <c r="W749" i="14"/>
  <c r="V749" i="14"/>
  <c r="U749" i="14"/>
  <c r="D749" i="14"/>
  <c r="F749" i="14" s="1"/>
  <c r="BR748" i="14"/>
  <c r="BP748" i="14"/>
  <c r="BO748" i="14"/>
  <c r="BQ748" i="14" s="1"/>
  <c r="BJ748" i="14"/>
  <c r="BI748" i="14"/>
  <c r="BH748" i="14"/>
  <c r="BG748" i="14"/>
  <c r="BF748" i="14"/>
  <c r="BE748" i="14"/>
  <c r="BD748" i="14"/>
  <c r="AM748" i="14"/>
  <c r="W748" i="14"/>
  <c r="V748" i="14"/>
  <c r="U748" i="14"/>
  <c r="D748" i="14"/>
  <c r="F748" i="14" s="1"/>
  <c r="BR747" i="14"/>
  <c r="BQ747" i="14"/>
  <c r="BP747" i="14"/>
  <c r="BO747" i="14"/>
  <c r="BS747" i="14" s="1"/>
  <c r="BJ747" i="14"/>
  <c r="BI747" i="14"/>
  <c r="BH747" i="14"/>
  <c r="BG747" i="14"/>
  <c r="BF747" i="14"/>
  <c r="BE747" i="14"/>
  <c r="BD747" i="14"/>
  <c r="AM747" i="14"/>
  <c r="W747" i="14"/>
  <c r="V747" i="14"/>
  <c r="U747" i="14"/>
  <c r="D747" i="14"/>
  <c r="F747" i="14" s="1"/>
  <c r="BS746" i="14"/>
  <c r="BR746" i="14"/>
  <c r="BP746" i="14"/>
  <c r="BO746" i="14"/>
  <c r="BQ746" i="14" s="1"/>
  <c r="BJ746" i="14"/>
  <c r="BI746" i="14"/>
  <c r="BH746" i="14"/>
  <c r="BG746" i="14"/>
  <c r="BF746" i="14"/>
  <c r="BE746" i="14"/>
  <c r="BD746" i="14"/>
  <c r="AM746" i="14"/>
  <c r="W746" i="14"/>
  <c r="V746" i="14"/>
  <c r="U746" i="14"/>
  <c r="D746" i="14"/>
  <c r="F746" i="14" s="1"/>
  <c r="BS745" i="14"/>
  <c r="BR745" i="14"/>
  <c r="BQ745" i="14"/>
  <c r="BP745" i="14"/>
  <c r="BO745" i="14"/>
  <c r="BJ745" i="14"/>
  <c r="BI745" i="14"/>
  <c r="BH745" i="14"/>
  <c r="BG745" i="14"/>
  <c r="BF745" i="14"/>
  <c r="BE745" i="14"/>
  <c r="BD745" i="14"/>
  <c r="AM745" i="14"/>
  <c r="W745" i="14"/>
  <c r="V745" i="14"/>
  <c r="U745" i="14"/>
  <c r="D745" i="14"/>
  <c r="F745" i="14" s="1"/>
  <c r="BR744" i="14"/>
  <c r="BP744" i="14"/>
  <c r="BO744" i="14"/>
  <c r="BJ744" i="14"/>
  <c r="BI744" i="14"/>
  <c r="BH744" i="14"/>
  <c r="BG744" i="14"/>
  <c r="BF744" i="14"/>
  <c r="BE744" i="14"/>
  <c r="BD744" i="14"/>
  <c r="AM744" i="14"/>
  <c r="W744" i="14"/>
  <c r="V744" i="14"/>
  <c r="U744" i="14"/>
  <c r="D744" i="14"/>
  <c r="F744" i="14" s="1"/>
  <c r="BR743" i="14"/>
  <c r="BQ743" i="14"/>
  <c r="BP743" i="14"/>
  <c r="BO743" i="14"/>
  <c r="BS743" i="14" s="1"/>
  <c r="BJ743" i="14"/>
  <c r="BI743" i="14"/>
  <c r="BH743" i="14"/>
  <c r="BG743" i="14"/>
  <c r="BF743" i="14"/>
  <c r="BE743" i="14"/>
  <c r="BD743" i="14"/>
  <c r="AM743" i="14"/>
  <c r="W743" i="14"/>
  <c r="V743" i="14"/>
  <c r="U743" i="14"/>
  <c r="D743" i="14"/>
  <c r="F743" i="14" s="1"/>
  <c r="BS742" i="14"/>
  <c r="BR742" i="14"/>
  <c r="BP742" i="14"/>
  <c r="BO742" i="14"/>
  <c r="BQ742" i="14" s="1"/>
  <c r="BJ742" i="14"/>
  <c r="BI742" i="14"/>
  <c r="BH742" i="14"/>
  <c r="BG742" i="14"/>
  <c r="BF742" i="14"/>
  <c r="BE742" i="14"/>
  <c r="BD742" i="14"/>
  <c r="AM742" i="14"/>
  <c r="W742" i="14"/>
  <c r="V742" i="14"/>
  <c r="U742" i="14"/>
  <c r="F742" i="14"/>
  <c r="D742" i="14"/>
  <c r="BS741" i="14"/>
  <c r="BR741" i="14"/>
  <c r="BQ741" i="14"/>
  <c r="BP741" i="14"/>
  <c r="BO741" i="14"/>
  <c r="BJ741" i="14"/>
  <c r="BI741" i="14"/>
  <c r="BH741" i="14"/>
  <c r="BG741" i="14"/>
  <c r="BF741" i="14"/>
  <c r="BE741" i="14"/>
  <c r="BD741" i="14"/>
  <c r="AM741" i="14"/>
  <c r="W741" i="14"/>
  <c r="V741" i="14"/>
  <c r="U741" i="14"/>
  <c r="D741" i="14"/>
  <c r="F741" i="14" s="1"/>
  <c r="BS740" i="14"/>
  <c r="BO740" i="14"/>
  <c r="BQ740" i="14" s="1"/>
  <c r="BJ740" i="14"/>
  <c r="BI740" i="14"/>
  <c r="BH740" i="14"/>
  <c r="BG740" i="14"/>
  <c r="BF740" i="14"/>
  <c r="BE740" i="14"/>
  <c r="BD740" i="14"/>
  <c r="AM740" i="14"/>
  <c r="W740" i="14"/>
  <c r="V740" i="14"/>
  <c r="U740" i="14"/>
  <c r="D740" i="14"/>
  <c r="F740" i="14" s="1"/>
  <c r="BR739" i="14"/>
  <c r="BQ739" i="14"/>
  <c r="BP739" i="14"/>
  <c r="BO739" i="14"/>
  <c r="BS739" i="14" s="1"/>
  <c r="BJ739" i="14"/>
  <c r="BI739" i="14"/>
  <c r="BH739" i="14"/>
  <c r="BG739" i="14"/>
  <c r="BF739" i="14"/>
  <c r="BE739" i="14"/>
  <c r="BD739" i="14"/>
  <c r="AM739" i="14"/>
  <c r="W739" i="14"/>
  <c r="V739" i="14"/>
  <c r="U739" i="14"/>
  <c r="D739" i="14"/>
  <c r="F739" i="14" s="1"/>
  <c r="BO738" i="14"/>
  <c r="BQ738" i="14" s="1"/>
  <c r="BJ738" i="14"/>
  <c r="BI738" i="14"/>
  <c r="BH738" i="14"/>
  <c r="BG738" i="14"/>
  <c r="BF738" i="14"/>
  <c r="BE738" i="14"/>
  <c r="BD738" i="14"/>
  <c r="AM738" i="14"/>
  <c r="W738" i="14"/>
  <c r="V738" i="14"/>
  <c r="U738" i="14"/>
  <c r="F738" i="14"/>
  <c r="D738" i="14"/>
  <c r="BS737" i="14"/>
  <c r="BR737" i="14"/>
  <c r="BQ737" i="14"/>
  <c r="BP737" i="14"/>
  <c r="BO737" i="14"/>
  <c r="BJ737" i="14"/>
  <c r="BI737" i="14"/>
  <c r="BH737" i="14"/>
  <c r="BG737" i="14"/>
  <c r="BF737" i="14"/>
  <c r="BE737" i="14"/>
  <c r="BD737" i="14"/>
  <c r="AM737" i="14"/>
  <c r="W737" i="14"/>
  <c r="V737" i="14"/>
  <c r="U737" i="14"/>
  <c r="D737" i="14"/>
  <c r="F737" i="14" s="1"/>
  <c r="BR736" i="14"/>
  <c r="BP736" i="14"/>
  <c r="BO736" i="14"/>
  <c r="BQ736" i="14" s="1"/>
  <c r="BJ736" i="14"/>
  <c r="BI736" i="14"/>
  <c r="BH736" i="14"/>
  <c r="BG736" i="14"/>
  <c r="BF736" i="14"/>
  <c r="BE736" i="14"/>
  <c r="BD736" i="14"/>
  <c r="AM736" i="14"/>
  <c r="W736" i="14"/>
  <c r="V736" i="14"/>
  <c r="U736" i="14"/>
  <c r="D736" i="14"/>
  <c r="F736" i="14" s="1"/>
  <c r="BR735" i="14"/>
  <c r="BQ735" i="14"/>
  <c r="BP735" i="14"/>
  <c r="BO735" i="14"/>
  <c r="BS735" i="14" s="1"/>
  <c r="BJ735" i="14"/>
  <c r="BI735" i="14"/>
  <c r="BH735" i="14"/>
  <c r="BG735" i="14"/>
  <c r="BF735" i="14"/>
  <c r="BE735" i="14"/>
  <c r="BD735" i="14"/>
  <c r="AM735" i="14"/>
  <c r="W735" i="14"/>
  <c r="V735" i="14"/>
  <c r="U735" i="14"/>
  <c r="D735" i="14"/>
  <c r="F735" i="14" s="1"/>
  <c r="BO734" i="14"/>
  <c r="BQ734" i="14" s="1"/>
  <c r="BJ734" i="14"/>
  <c r="BI734" i="14"/>
  <c r="BH734" i="14"/>
  <c r="BG734" i="14"/>
  <c r="BF734" i="14"/>
  <c r="BE734" i="14"/>
  <c r="BD734" i="14"/>
  <c r="AM734" i="14"/>
  <c r="W734" i="14"/>
  <c r="V734" i="14"/>
  <c r="U734" i="14"/>
  <c r="D734" i="14"/>
  <c r="F734" i="14" s="1"/>
  <c r="BS733" i="14"/>
  <c r="BR733" i="14"/>
  <c r="BQ733" i="14"/>
  <c r="BP733" i="14"/>
  <c r="BO733" i="14"/>
  <c r="BJ733" i="14"/>
  <c r="BI733" i="14"/>
  <c r="BH733" i="14"/>
  <c r="BG733" i="14"/>
  <c r="BF733" i="14"/>
  <c r="BE733" i="14"/>
  <c r="BD733" i="14"/>
  <c r="AM733" i="14"/>
  <c r="W733" i="14"/>
  <c r="V733" i="14"/>
  <c r="U733" i="14"/>
  <c r="D733" i="14"/>
  <c r="F733" i="14" s="1"/>
  <c r="BS732" i="14"/>
  <c r="BR732" i="14"/>
  <c r="BP732" i="14"/>
  <c r="BO732" i="14"/>
  <c r="BQ732" i="14" s="1"/>
  <c r="BJ732" i="14"/>
  <c r="BI732" i="14"/>
  <c r="BH732" i="14"/>
  <c r="BG732" i="14"/>
  <c r="BF732" i="14"/>
  <c r="BE732" i="14"/>
  <c r="BD732" i="14"/>
  <c r="AM732" i="14"/>
  <c r="W732" i="14"/>
  <c r="V732" i="14"/>
  <c r="U732" i="14"/>
  <c r="F732" i="14"/>
  <c r="D732" i="14"/>
  <c r="BR731" i="14"/>
  <c r="BQ731" i="14"/>
  <c r="BP731" i="14"/>
  <c r="BO731" i="14"/>
  <c r="BS731" i="14" s="1"/>
  <c r="BJ731" i="14"/>
  <c r="BI731" i="14"/>
  <c r="BH731" i="14"/>
  <c r="BG731" i="14"/>
  <c r="BF731" i="14"/>
  <c r="BE731" i="14"/>
  <c r="BD731" i="14"/>
  <c r="AM731" i="14"/>
  <c r="W731" i="14"/>
  <c r="V731" i="14"/>
  <c r="U731" i="14"/>
  <c r="D731" i="14"/>
  <c r="F731" i="14" s="1"/>
  <c r="BS730" i="14"/>
  <c r="BR730" i="14"/>
  <c r="BO730" i="14"/>
  <c r="BQ730" i="14" s="1"/>
  <c r="BJ730" i="14"/>
  <c r="BI730" i="14"/>
  <c r="BH730" i="14"/>
  <c r="BG730" i="14"/>
  <c r="BF730" i="14"/>
  <c r="BE730" i="14"/>
  <c r="BD730" i="14"/>
  <c r="AM730" i="14"/>
  <c r="W730" i="14"/>
  <c r="V730" i="14"/>
  <c r="U730" i="14"/>
  <c r="D730" i="14"/>
  <c r="F730" i="14" s="1"/>
  <c r="BS729" i="14"/>
  <c r="BR729" i="14"/>
  <c r="BQ729" i="14"/>
  <c r="BP729" i="14"/>
  <c r="BO729" i="14"/>
  <c r="BJ729" i="14"/>
  <c r="BI729" i="14"/>
  <c r="BH729" i="14"/>
  <c r="BG729" i="14"/>
  <c r="BF729" i="14"/>
  <c r="BE729" i="14"/>
  <c r="BD729" i="14"/>
  <c r="AM729" i="14"/>
  <c r="W729" i="14"/>
  <c r="V729" i="14"/>
  <c r="U729" i="14"/>
  <c r="F729" i="14"/>
  <c r="D729" i="14"/>
  <c r="BO728" i="14"/>
  <c r="BQ728" i="14" s="1"/>
  <c r="BJ728" i="14"/>
  <c r="BI728" i="14"/>
  <c r="BH728" i="14"/>
  <c r="BG728" i="14"/>
  <c r="BF728" i="14"/>
  <c r="BE728" i="14"/>
  <c r="BD728" i="14"/>
  <c r="AM728" i="14"/>
  <c r="W728" i="14"/>
  <c r="V728" i="14"/>
  <c r="U728" i="14"/>
  <c r="D728" i="14"/>
  <c r="F728" i="14" s="1"/>
  <c r="BP727" i="14"/>
  <c r="BO727" i="14"/>
  <c r="BS727" i="14" s="1"/>
  <c r="BJ727" i="14"/>
  <c r="BI727" i="14"/>
  <c r="BH727" i="14"/>
  <c r="BG727" i="14"/>
  <c r="BF727" i="14"/>
  <c r="BE727" i="14"/>
  <c r="BD727" i="14"/>
  <c r="AM727" i="14"/>
  <c r="W727" i="14"/>
  <c r="V727" i="14"/>
  <c r="U727" i="14"/>
  <c r="D727" i="14"/>
  <c r="F727" i="14" s="1"/>
  <c r="BO726" i="14"/>
  <c r="BS726" i="14" s="1"/>
  <c r="BJ726" i="14"/>
  <c r="BI726" i="14"/>
  <c r="BH726" i="14"/>
  <c r="BG726" i="14"/>
  <c r="BF726" i="14"/>
  <c r="BE726" i="14"/>
  <c r="BD726" i="14"/>
  <c r="AM726" i="14"/>
  <c r="W726" i="14"/>
  <c r="V726" i="14"/>
  <c r="U726" i="14"/>
  <c r="D726" i="14"/>
  <c r="F726" i="14" s="1"/>
  <c r="BS725" i="14"/>
  <c r="BR725" i="14"/>
  <c r="BQ725" i="14"/>
  <c r="BP725" i="14"/>
  <c r="BO725" i="14"/>
  <c r="BJ725" i="14"/>
  <c r="BI725" i="14"/>
  <c r="BH725" i="14"/>
  <c r="BG725" i="14"/>
  <c r="BF725" i="14"/>
  <c r="BE725" i="14"/>
  <c r="BD725" i="14"/>
  <c r="AM725" i="14"/>
  <c r="W725" i="14"/>
  <c r="V725" i="14"/>
  <c r="U725" i="14"/>
  <c r="F725" i="14"/>
  <c r="D725" i="14"/>
  <c r="BS724" i="14"/>
  <c r="BR724" i="14"/>
  <c r="BO724" i="14"/>
  <c r="BQ724" i="14" s="1"/>
  <c r="BJ724" i="14"/>
  <c r="BI724" i="14"/>
  <c r="BH724" i="14"/>
  <c r="BG724" i="14"/>
  <c r="BF724" i="14"/>
  <c r="BE724" i="14"/>
  <c r="BD724" i="14"/>
  <c r="AM724" i="14"/>
  <c r="W724" i="14"/>
  <c r="V724" i="14"/>
  <c r="U724" i="14"/>
  <c r="D724" i="14"/>
  <c r="F724" i="14" s="1"/>
  <c r="BR723" i="14"/>
  <c r="BO723" i="14"/>
  <c r="BS723" i="14" s="1"/>
  <c r="BJ723" i="14"/>
  <c r="BI723" i="14"/>
  <c r="BH723" i="14"/>
  <c r="BG723" i="14"/>
  <c r="BF723" i="14"/>
  <c r="BE723" i="14"/>
  <c r="BD723" i="14"/>
  <c r="AM723" i="14"/>
  <c r="W723" i="14"/>
  <c r="V723" i="14"/>
  <c r="U723" i="14"/>
  <c r="D723" i="14"/>
  <c r="F723" i="14" s="1"/>
  <c r="BS722" i="14"/>
  <c r="BO722" i="14"/>
  <c r="BR722" i="14" s="1"/>
  <c r="BJ722" i="14"/>
  <c r="BI722" i="14"/>
  <c r="BH722" i="14"/>
  <c r="BG722" i="14"/>
  <c r="BF722" i="14"/>
  <c r="BE722" i="14"/>
  <c r="BD722" i="14"/>
  <c r="AM722" i="14"/>
  <c r="W722" i="14"/>
  <c r="V722" i="14"/>
  <c r="U722" i="14"/>
  <c r="F722" i="14"/>
  <c r="D722" i="14"/>
  <c r="BS721" i="14"/>
  <c r="BR721" i="14"/>
  <c r="BQ721" i="14"/>
  <c r="BP721" i="14"/>
  <c r="BO721" i="14"/>
  <c r="BJ721" i="14"/>
  <c r="BI721" i="14"/>
  <c r="BH721" i="14"/>
  <c r="BG721" i="14"/>
  <c r="BF721" i="14"/>
  <c r="BE721" i="14"/>
  <c r="BD721" i="14"/>
  <c r="AM721" i="14"/>
  <c r="W721" i="14"/>
  <c r="V721" i="14"/>
  <c r="U721" i="14"/>
  <c r="D721" i="14"/>
  <c r="F721" i="14" s="1"/>
  <c r="BO720" i="14"/>
  <c r="BQ720" i="14" s="1"/>
  <c r="BJ720" i="14"/>
  <c r="BI720" i="14"/>
  <c r="BH720" i="14"/>
  <c r="BG720" i="14"/>
  <c r="BF720" i="14"/>
  <c r="BE720" i="14"/>
  <c r="BD720" i="14"/>
  <c r="AM720" i="14"/>
  <c r="W720" i="14"/>
  <c r="V720" i="14"/>
  <c r="U720" i="14"/>
  <c r="D720" i="14"/>
  <c r="F720" i="14" s="1"/>
  <c r="BO719" i="14"/>
  <c r="BS719" i="14" s="1"/>
  <c r="BJ719" i="14"/>
  <c r="BI719" i="14"/>
  <c r="BH719" i="14"/>
  <c r="BG719" i="14"/>
  <c r="BF719" i="14"/>
  <c r="BE719" i="14"/>
  <c r="BD719" i="14"/>
  <c r="AM719" i="14"/>
  <c r="W719" i="14"/>
  <c r="V719" i="14"/>
  <c r="U719" i="14"/>
  <c r="D719" i="14"/>
  <c r="F719" i="14" s="1"/>
  <c r="BS718" i="14"/>
  <c r="BR718" i="14"/>
  <c r="BQ718" i="14"/>
  <c r="BP718" i="14"/>
  <c r="BO718" i="14"/>
  <c r="BJ718" i="14"/>
  <c r="BI718" i="14"/>
  <c r="BH718" i="14"/>
  <c r="BG718" i="14"/>
  <c r="BF718" i="14"/>
  <c r="BE718" i="14"/>
  <c r="BD718" i="14"/>
  <c r="AM718" i="14"/>
  <c r="W718" i="14"/>
  <c r="V718" i="14"/>
  <c r="U718" i="14"/>
  <c r="F718" i="14"/>
  <c r="D718" i="14"/>
  <c r="BS717" i="14"/>
  <c r="BR717" i="14"/>
  <c r="BQ717" i="14"/>
  <c r="BP717" i="14"/>
  <c r="BO717" i="14"/>
  <c r="BJ717" i="14"/>
  <c r="BI717" i="14"/>
  <c r="BH717" i="14"/>
  <c r="BG717" i="14"/>
  <c r="BF717" i="14"/>
  <c r="BE717" i="14"/>
  <c r="BD717" i="14"/>
  <c r="AM717" i="14"/>
  <c r="W717" i="14"/>
  <c r="V717" i="14"/>
  <c r="U717" i="14"/>
  <c r="D717" i="14"/>
  <c r="F717" i="14" s="1"/>
  <c r="BO716" i="14"/>
  <c r="BQ716" i="14" s="1"/>
  <c r="BJ716" i="14"/>
  <c r="BI716" i="14"/>
  <c r="BH716" i="14"/>
  <c r="BG716" i="14"/>
  <c r="BF716" i="14"/>
  <c r="BE716" i="14"/>
  <c r="BD716" i="14"/>
  <c r="AM716" i="14"/>
  <c r="W716" i="14"/>
  <c r="V716" i="14"/>
  <c r="U716" i="14"/>
  <c r="F716" i="14"/>
  <c r="D716" i="14"/>
  <c r="BO715" i="14"/>
  <c r="BS715" i="14" s="1"/>
  <c r="BJ715" i="14"/>
  <c r="BI715" i="14"/>
  <c r="BH715" i="14"/>
  <c r="BG715" i="14"/>
  <c r="BF715" i="14"/>
  <c r="BE715" i="14"/>
  <c r="BD715" i="14"/>
  <c r="AM715" i="14"/>
  <c r="W715" i="14"/>
  <c r="V715" i="14"/>
  <c r="U715" i="14"/>
  <c r="D715" i="14"/>
  <c r="F715" i="14" s="1"/>
  <c r="BP714" i="14"/>
  <c r="BO714" i="14"/>
  <c r="BS714" i="14" s="1"/>
  <c r="BJ714" i="14"/>
  <c r="BI714" i="14"/>
  <c r="BH714" i="14"/>
  <c r="BG714" i="14"/>
  <c r="BF714" i="14"/>
  <c r="BE714" i="14"/>
  <c r="BD714" i="14"/>
  <c r="AM714" i="14"/>
  <c r="W714" i="14"/>
  <c r="V714" i="14"/>
  <c r="U714" i="14"/>
  <c r="D714" i="14"/>
  <c r="F714" i="14" s="1"/>
  <c r="BS713" i="14"/>
  <c r="BR713" i="14"/>
  <c r="BQ713" i="14"/>
  <c r="BP713" i="14"/>
  <c r="BO713" i="14"/>
  <c r="BJ713" i="14"/>
  <c r="BI713" i="14"/>
  <c r="BH713" i="14"/>
  <c r="BG713" i="14"/>
  <c r="BF713" i="14"/>
  <c r="BE713" i="14"/>
  <c r="BD713" i="14"/>
  <c r="AM713" i="14"/>
  <c r="W713" i="14"/>
  <c r="V713" i="14"/>
  <c r="U713" i="14"/>
  <c r="D713" i="14"/>
  <c r="F713" i="14" s="1"/>
  <c r="BS712" i="14"/>
  <c r="BR712" i="14"/>
  <c r="BP712" i="14"/>
  <c r="BO712" i="14"/>
  <c r="BQ712" i="14" s="1"/>
  <c r="BJ712" i="14"/>
  <c r="BI712" i="14"/>
  <c r="BH712" i="14"/>
  <c r="BG712" i="14"/>
  <c r="BF712" i="14"/>
  <c r="BE712" i="14"/>
  <c r="BD712" i="14"/>
  <c r="AM712" i="14"/>
  <c r="W712" i="14"/>
  <c r="V712" i="14"/>
  <c r="U712" i="14"/>
  <c r="F712" i="14"/>
  <c r="D712" i="14"/>
  <c r="BR711" i="14"/>
  <c r="BQ711" i="14"/>
  <c r="BO711" i="14"/>
  <c r="BS711" i="14" s="1"/>
  <c r="BJ711" i="14"/>
  <c r="BI711" i="14"/>
  <c r="BH711" i="14"/>
  <c r="BG711" i="14"/>
  <c r="BF711" i="14"/>
  <c r="BE711" i="14"/>
  <c r="BD711" i="14"/>
  <c r="AM711" i="14"/>
  <c r="W711" i="14"/>
  <c r="V711" i="14"/>
  <c r="U711" i="14"/>
  <c r="D711" i="14"/>
  <c r="F711" i="14" s="1"/>
  <c r="BS710" i="14"/>
  <c r="BR710" i="14"/>
  <c r="BO710" i="14"/>
  <c r="BQ710" i="14" s="1"/>
  <c r="BJ710" i="14"/>
  <c r="BI710" i="14"/>
  <c r="BH710" i="14"/>
  <c r="BG710" i="14"/>
  <c r="BF710" i="14"/>
  <c r="BE710" i="14"/>
  <c r="BD710" i="14"/>
  <c r="AM710" i="14"/>
  <c r="W710" i="14"/>
  <c r="V710" i="14"/>
  <c r="U710" i="14"/>
  <c r="D710" i="14"/>
  <c r="F710" i="14" s="1"/>
  <c r="BS709" i="14"/>
  <c r="BR709" i="14"/>
  <c r="BQ709" i="14"/>
  <c r="BP709" i="14"/>
  <c r="BO709" i="14"/>
  <c r="BJ709" i="14"/>
  <c r="BI709" i="14"/>
  <c r="BH709" i="14"/>
  <c r="BG709" i="14"/>
  <c r="BF709" i="14"/>
  <c r="BE709" i="14"/>
  <c r="BD709" i="14"/>
  <c r="AM709" i="14"/>
  <c r="W709" i="14"/>
  <c r="V709" i="14"/>
  <c r="U709" i="14"/>
  <c r="D709" i="14"/>
  <c r="F709" i="14" s="1"/>
  <c r="BP708" i="14"/>
  <c r="BO708" i="14"/>
  <c r="BQ708" i="14" s="1"/>
  <c r="BJ708" i="14"/>
  <c r="BI708" i="14"/>
  <c r="BH708" i="14"/>
  <c r="BG708" i="14"/>
  <c r="BF708" i="14"/>
  <c r="BE708" i="14"/>
  <c r="BD708" i="14"/>
  <c r="AM708" i="14"/>
  <c r="W708" i="14"/>
  <c r="V708" i="14"/>
  <c r="U708" i="14"/>
  <c r="D708" i="14"/>
  <c r="F708" i="14" s="1"/>
  <c r="BO707" i="14"/>
  <c r="BS707" i="14" s="1"/>
  <c r="BJ707" i="14"/>
  <c r="BI707" i="14"/>
  <c r="BH707" i="14"/>
  <c r="BG707" i="14"/>
  <c r="BF707" i="14"/>
  <c r="BE707" i="14"/>
  <c r="BD707" i="14"/>
  <c r="AM707" i="14"/>
  <c r="W707" i="14"/>
  <c r="V707" i="14"/>
  <c r="U707" i="14"/>
  <c r="D707" i="14"/>
  <c r="F707" i="14" s="1"/>
  <c r="BO706" i="14"/>
  <c r="BS706" i="14" s="1"/>
  <c r="BJ706" i="14"/>
  <c r="BI706" i="14"/>
  <c r="BH706" i="14"/>
  <c r="BG706" i="14"/>
  <c r="BF706" i="14"/>
  <c r="BE706" i="14"/>
  <c r="BD706" i="14"/>
  <c r="AM706" i="14"/>
  <c r="W706" i="14"/>
  <c r="V706" i="14"/>
  <c r="U706" i="14"/>
  <c r="D706" i="14"/>
  <c r="F706" i="14" s="1"/>
  <c r="BS705" i="14"/>
  <c r="BR705" i="14"/>
  <c r="BQ705" i="14"/>
  <c r="BP705" i="14"/>
  <c r="BO705" i="14"/>
  <c r="BJ705" i="14"/>
  <c r="BI705" i="14"/>
  <c r="BH705" i="14"/>
  <c r="BG705" i="14"/>
  <c r="BF705" i="14"/>
  <c r="BE705" i="14"/>
  <c r="BD705" i="14"/>
  <c r="AM705" i="14"/>
  <c r="W705" i="14"/>
  <c r="V705" i="14"/>
  <c r="U705" i="14"/>
  <c r="D705" i="14"/>
  <c r="F705" i="14" s="1"/>
  <c r="BS704" i="14"/>
  <c r="BO704" i="14"/>
  <c r="BQ704" i="14" s="1"/>
  <c r="BJ704" i="14"/>
  <c r="BI704" i="14"/>
  <c r="BH704" i="14"/>
  <c r="BG704" i="14"/>
  <c r="BF704" i="14"/>
  <c r="BE704" i="14"/>
  <c r="BD704" i="14"/>
  <c r="AM704" i="14"/>
  <c r="W704" i="14"/>
  <c r="V704" i="14"/>
  <c r="U704" i="14"/>
  <c r="D704" i="14"/>
  <c r="F704" i="14" s="1"/>
  <c r="BO703" i="14"/>
  <c r="BS703" i="14" s="1"/>
  <c r="BJ703" i="14"/>
  <c r="BI703" i="14"/>
  <c r="BH703" i="14"/>
  <c r="BG703" i="14"/>
  <c r="BF703" i="14"/>
  <c r="BE703" i="14"/>
  <c r="BD703" i="14"/>
  <c r="AM703" i="14"/>
  <c r="W703" i="14"/>
  <c r="V703" i="14"/>
  <c r="U703" i="14"/>
  <c r="D703" i="14"/>
  <c r="F703" i="14" s="1"/>
  <c r="BO702" i="14"/>
  <c r="BS702" i="14" s="1"/>
  <c r="BJ702" i="14"/>
  <c r="BI702" i="14"/>
  <c r="BH702" i="14"/>
  <c r="BG702" i="14"/>
  <c r="BF702" i="14"/>
  <c r="BE702" i="14"/>
  <c r="BD702" i="14"/>
  <c r="AM702" i="14"/>
  <c r="W702" i="14"/>
  <c r="V702" i="14"/>
  <c r="U702" i="14"/>
  <c r="D702" i="14"/>
  <c r="F702" i="14" s="1"/>
  <c r="BS701" i="14"/>
  <c r="BR701" i="14"/>
  <c r="BQ701" i="14"/>
  <c r="BP701" i="14"/>
  <c r="BO701" i="14"/>
  <c r="BJ701" i="14"/>
  <c r="BI701" i="14"/>
  <c r="BH701" i="14"/>
  <c r="BG701" i="14"/>
  <c r="BF701" i="14"/>
  <c r="BE701" i="14"/>
  <c r="BD701" i="14"/>
  <c r="AM701" i="14"/>
  <c r="W701" i="14"/>
  <c r="V701" i="14"/>
  <c r="U701" i="14"/>
  <c r="D701" i="14"/>
  <c r="F701" i="14" s="1"/>
  <c r="BO700" i="14"/>
  <c r="BQ700" i="14" s="1"/>
  <c r="BJ700" i="14"/>
  <c r="BI700" i="14"/>
  <c r="BH700" i="14"/>
  <c r="BG700" i="14"/>
  <c r="BF700" i="14"/>
  <c r="BE700" i="14"/>
  <c r="BD700" i="14"/>
  <c r="AM700" i="14"/>
  <c r="W700" i="14"/>
  <c r="V700" i="14"/>
  <c r="U700" i="14"/>
  <c r="D700" i="14"/>
  <c r="F700" i="14" s="1"/>
  <c r="BR699" i="14"/>
  <c r="BQ699" i="14"/>
  <c r="BP699" i="14"/>
  <c r="BO699" i="14"/>
  <c r="BS699" i="14" s="1"/>
  <c r="BJ699" i="14"/>
  <c r="BI699" i="14"/>
  <c r="BH699" i="14"/>
  <c r="BG699" i="14"/>
  <c r="BF699" i="14"/>
  <c r="BE699" i="14"/>
  <c r="BD699" i="14"/>
  <c r="AM699" i="14"/>
  <c r="W699" i="14"/>
  <c r="V699" i="14"/>
  <c r="U699" i="14"/>
  <c r="D699" i="14"/>
  <c r="F699" i="14" s="1"/>
  <c r="BS698" i="14"/>
  <c r="BR698" i="14"/>
  <c r="BQ698" i="14"/>
  <c r="BO698" i="14"/>
  <c r="BP698" i="14" s="1"/>
  <c r="BJ698" i="14"/>
  <c r="BI698" i="14"/>
  <c r="BH698" i="14"/>
  <c r="BG698" i="14"/>
  <c r="BF698" i="14"/>
  <c r="BE698" i="14"/>
  <c r="BD698" i="14"/>
  <c r="AM698" i="14"/>
  <c r="W698" i="14"/>
  <c r="V698" i="14"/>
  <c r="U698" i="14"/>
  <c r="D698" i="14"/>
  <c r="F698" i="14" s="1"/>
  <c r="BS697" i="14"/>
  <c r="BR697" i="14"/>
  <c r="BQ697" i="14"/>
  <c r="BP697" i="14"/>
  <c r="BO697" i="14"/>
  <c r="BJ697" i="14"/>
  <c r="BI697" i="14"/>
  <c r="BH697" i="14"/>
  <c r="BG697" i="14"/>
  <c r="BF697" i="14"/>
  <c r="BE697" i="14"/>
  <c r="BD697" i="14"/>
  <c r="AM697" i="14"/>
  <c r="W697" i="14"/>
  <c r="V697" i="14"/>
  <c r="U697" i="14"/>
  <c r="F697" i="14"/>
  <c r="D697" i="14"/>
  <c r="BO696" i="14"/>
  <c r="BQ696" i="14" s="1"/>
  <c r="BJ696" i="14"/>
  <c r="BI696" i="14"/>
  <c r="BH696" i="14"/>
  <c r="BG696" i="14"/>
  <c r="BF696" i="14"/>
  <c r="BE696" i="14"/>
  <c r="BD696" i="14"/>
  <c r="AM696" i="14"/>
  <c r="W696" i="14"/>
  <c r="V696" i="14"/>
  <c r="U696" i="14"/>
  <c r="D696" i="14"/>
  <c r="F696" i="14" s="1"/>
  <c r="BP695" i="14"/>
  <c r="BO695" i="14"/>
  <c r="BS695" i="14" s="1"/>
  <c r="BJ695" i="14"/>
  <c r="BI695" i="14"/>
  <c r="BH695" i="14"/>
  <c r="BG695" i="14"/>
  <c r="BF695" i="14"/>
  <c r="BE695" i="14"/>
  <c r="BD695" i="14"/>
  <c r="AM695" i="14"/>
  <c r="W695" i="14"/>
  <c r="V695" i="14"/>
  <c r="U695" i="14"/>
  <c r="D695" i="14"/>
  <c r="F695" i="14" s="1"/>
  <c r="BO694" i="14"/>
  <c r="BS694" i="14" s="1"/>
  <c r="BJ694" i="14"/>
  <c r="BI694" i="14"/>
  <c r="BH694" i="14"/>
  <c r="BG694" i="14"/>
  <c r="BF694" i="14"/>
  <c r="BE694" i="14"/>
  <c r="BD694" i="14"/>
  <c r="AM694" i="14"/>
  <c r="W694" i="14"/>
  <c r="V694" i="14"/>
  <c r="U694" i="14"/>
  <c r="D694" i="14"/>
  <c r="F694" i="14" s="1"/>
  <c r="BS693" i="14"/>
  <c r="BR693" i="14"/>
  <c r="BQ693" i="14"/>
  <c r="BP693" i="14"/>
  <c r="BO693" i="14"/>
  <c r="BJ693" i="14"/>
  <c r="BI693" i="14"/>
  <c r="BH693" i="14"/>
  <c r="BG693" i="14"/>
  <c r="BF693" i="14"/>
  <c r="BE693" i="14"/>
  <c r="BD693" i="14"/>
  <c r="AM693" i="14"/>
  <c r="W693" i="14"/>
  <c r="V693" i="14"/>
  <c r="U693" i="14"/>
  <c r="F693" i="14"/>
  <c r="D693" i="14"/>
  <c r="BS692" i="14"/>
  <c r="BR692" i="14"/>
  <c r="BO692" i="14"/>
  <c r="BQ692" i="14" s="1"/>
  <c r="BJ692" i="14"/>
  <c r="BI692" i="14"/>
  <c r="BH692" i="14"/>
  <c r="BG692" i="14"/>
  <c r="BF692" i="14"/>
  <c r="BE692" i="14"/>
  <c r="BD692" i="14"/>
  <c r="AM692" i="14"/>
  <c r="W692" i="14"/>
  <c r="V692" i="14"/>
  <c r="U692" i="14"/>
  <c r="D692" i="14"/>
  <c r="F692" i="14" s="1"/>
  <c r="BR691" i="14"/>
  <c r="BO691" i="14"/>
  <c r="BS691" i="14" s="1"/>
  <c r="BJ691" i="14"/>
  <c r="BI691" i="14"/>
  <c r="BH691" i="14"/>
  <c r="BG691" i="14"/>
  <c r="BF691" i="14"/>
  <c r="BE691" i="14"/>
  <c r="BD691" i="14"/>
  <c r="AM691" i="14"/>
  <c r="W691" i="14"/>
  <c r="V691" i="14"/>
  <c r="U691" i="14"/>
  <c r="D691" i="14"/>
  <c r="F691" i="14" s="1"/>
  <c r="BS690" i="14"/>
  <c r="BO690" i="14"/>
  <c r="BR690" i="14" s="1"/>
  <c r="BJ690" i="14"/>
  <c r="BI690" i="14"/>
  <c r="BH690" i="14"/>
  <c r="BG690" i="14"/>
  <c r="BF690" i="14"/>
  <c r="BE690" i="14"/>
  <c r="BD690" i="14"/>
  <c r="AM690" i="14"/>
  <c r="W690" i="14"/>
  <c r="V690" i="14"/>
  <c r="U690" i="14"/>
  <c r="F690" i="14"/>
  <c r="D690" i="14"/>
  <c r="BS689" i="14"/>
  <c r="BR689" i="14"/>
  <c r="BQ689" i="14"/>
  <c r="BP689" i="14"/>
  <c r="BO689" i="14"/>
  <c r="BJ689" i="14"/>
  <c r="BI689" i="14"/>
  <c r="BH689" i="14"/>
  <c r="BG689" i="14"/>
  <c r="BF689" i="14"/>
  <c r="BE689" i="14"/>
  <c r="BD689" i="14"/>
  <c r="AM689" i="14"/>
  <c r="W689" i="14"/>
  <c r="V689" i="14"/>
  <c r="U689" i="14"/>
  <c r="D689" i="14"/>
  <c r="F689" i="14" s="1"/>
  <c r="BO688" i="14"/>
  <c r="BQ688" i="14" s="1"/>
  <c r="BJ688" i="14"/>
  <c r="BI688" i="14"/>
  <c r="BH688" i="14"/>
  <c r="BG688" i="14"/>
  <c r="BF688" i="14"/>
  <c r="BE688" i="14"/>
  <c r="BD688" i="14"/>
  <c r="AM688" i="14"/>
  <c r="W688" i="14"/>
  <c r="V688" i="14"/>
  <c r="U688" i="14"/>
  <c r="D688" i="14"/>
  <c r="F688" i="14" s="1"/>
  <c r="BO687" i="14"/>
  <c r="BS687" i="14" s="1"/>
  <c r="BJ687" i="14"/>
  <c r="BI687" i="14"/>
  <c r="BH687" i="14"/>
  <c r="BG687" i="14"/>
  <c r="BF687" i="14"/>
  <c r="BE687" i="14"/>
  <c r="BD687" i="14"/>
  <c r="AM687" i="14"/>
  <c r="W687" i="14"/>
  <c r="V687" i="14"/>
  <c r="U687" i="14"/>
  <c r="D687" i="14"/>
  <c r="F687" i="14" s="1"/>
  <c r="BS686" i="14"/>
  <c r="BR686" i="14"/>
  <c r="BQ686" i="14"/>
  <c r="BP686" i="14"/>
  <c r="BO686" i="14"/>
  <c r="BJ686" i="14"/>
  <c r="BI686" i="14"/>
  <c r="BH686" i="14"/>
  <c r="BG686" i="14"/>
  <c r="BF686" i="14"/>
  <c r="BE686" i="14"/>
  <c r="BD686" i="14"/>
  <c r="AM686" i="14"/>
  <c r="W686" i="14"/>
  <c r="V686" i="14"/>
  <c r="U686" i="14"/>
  <c r="F686" i="14"/>
  <c r="D686" i="14"/>
  <c r="BS685" i="14"/>
  <c r="BR685" i="14"/>
  <c r="BQ685" i="14"/>
  <c r="BP685" i="14"/>
  <c r="BO685" i="14"/>
  <c r="BJ685" i="14"/>
  <c r="BI685" i="14"/>
  <c r="BH685" i="14"/>
  <c r="BG685" i="14"/>
  <c r="BF685" i="14"/>
  <c r="BE685" i="14"/>
  <c r="BD685" i="14"/>
  <c r="AM685" i="14"/>
  <c r="W685" i="14"/>
  <c r="V685" i="14"/>
  <c r="U685" i="14"/>
  <c r="D685" i="14"/>
  <c r="F685" i="14" s="1"/>
  <c r="BO684" i="14"/>
  <c r="BQ684" i="14" s="1"/>
  <c r="BJ684" i="14"/>
  <c r="BI684" i="14"/>
  <c r="BH684" i="14"/>
  <c r="BG684" i="14"/>
  <c r="BF684" i="14"/>
  <c r="BE684" i="14"/>
  <c r="BD684" i="14"/>
  <c r="AM684" i="14"/>
  <c r="W684" i="14"/>
  <c r="V684" i="14"/>
  <c r="U684" i="14"/>
  <c r="F684" i="14"/>
  <c r="D684" i="14"/>
  <c r="BO683" i="14"/>
  <c r="BS683" i="14" s="1"/>
  <c r="BJ683" i="14"/>
  <c r="BI683" i="14"/>
  <c r="BH683" i="14"/>
  <c r="BG683" i="14"/>
  <c r="BF683" i="14"/>
  <c r="BE683" i="14"/>
  <c r="BD683" i="14"/>
  <c r="AM683" i="14"/>
  <c r="W683" i="14"/>
  <c r="V683" i="14"/>
  <c r="U683" i="14"/>
  <c r="D683" i="14"/>
  <c r="F683" i="14" s="1"/>
  <c r="BP682" i="14"/>
  <c r="BO682" i="14"/>
  <c r="BS682" i="14" s="1"/>
  <c r="BJ682" i="14"/>
  <c r="BI682" i="14"/>
  <c r="BH682" i="14"/>
  <c r="BG682" i="14"/>
  <c r="BF682" i="14"/>
  <c r="BE682" i="14"/>
  <c r="BD682" i="14"/>
  <c r="AM682" i="14"/>
  <c r="W682" i="14"/>
  <c r="V682" i="14"/>
  <c r="U682" i="14"/>
  <c r="D682" i="14"/>
  <c r="F682" i="14" s="1"/>
  <c r="BS681" i="14"/>
  <c r="BR681" i="14"/>
  <c r="BQ681" i="14"/>
  <c r="BP681" i="14"/>
  <c r="BO681" i="14"/>
  <c r="BJ681" i="14"/>
  <c r="BI681" i="14"/>
  <c r="BH681" i="14"/>
  <c r="BG681" i="14"/>
  <c r="BF681" i="14"/>
  <c r="BE681" i="14"/>
  <c r="BD681" i="14"/>
  <c r="AM681" i="14"/>
  <c r="W681" i="14"/>
  <c r="V681" i="14"/>
  <c r="U681" i="14"/>
  <c r="D681" i="14"/>
  <c r="F681" i="14" s="1"/>
  <c r="BS680" i="14"/>
  <c r="BR680" i="14"/>
  <c r="BP680" i="14"/>
  <c r="BO680" i="14"/>
  <c r="BQ680" i="14" s="1"/>
  <c r="BJ680" i="14"/>
  <c r="BI680" i="14"/>
  <c r="BH680" i="14"/>
  <c r="BG680" i="14"/>
  <c r="BF680" i="14"/>
  <c r="BE680" i="14"/>
  <c r="BD680" i="14"/>
  <c r="AM680" i="14"/>
  <c r="W680" i="14"/>
  <c r="V680" i="14"/>
  <c r="U680" i="14"/>
  <c r="F680" i="14"/>
  <c r="D680" i="14"/>
  <c r="BR679" i="14"/>
  <c r="BQ679" i="14"/>
  <c r="BO679" i="14"/>
  <c r="BS679" i="14" s="1"/>
  <c r="BJ679" i="14"/>
  <c r="BI679" i="14"/>
  <c r="BH679" i="14"/>
  <c r="BG679" i="14"/>
  <c r="BF679" i="14"/>
  <c r="BE679" i="14"/>
  <c r="BD679" i="14"/>
  <c r="AM679" i="14"/>
  <c r="W679" i="14"/>
  <c r="V679" i="14"/>
  <c r="U679" i="14"/>
  <c r="D679" i="14"/>
  <c r="F679" i="14" s="1"/>
  <c r="BS678" i="14"/>
  <c r="BR678" i="14"/>
  <c r="BO678" i="14"/>
  <c r="BQ678" i="14" s="1"/>
  <c r="BJ678" i="14"/>
  <c r="BI678" i="14"/>
  <c r="BH678" i="14"/>
  <c r="BG678" i="14"/>
  <c r="BF678" i="14"/>
  <c r="BE678" i="14"/>
  <c r="BD678" i="14"/>
  <c r="AM678" i="14"/>
  <c r="W678" i="14"/>
  <c r="V678" i="14"/>
  <c r="U678" i="14"/>
  <c r="D678" i="14"/>
  <c r="F678" i="14" s="1"/>
  <c r="BS677" i="14"/>
  <c r="BR677" i="14"/>
  <c r="BQ677" i="14"/>
  <c r="BP677" i="14"/>
  <c r="BO677" i="14"/>
  <c r="BJ677" i="14"/>
  <c r="BI677" i="14"/>
  <c r="BH677" i="14"/>
  <c r="BG677" i="14"/>
  <c r="BF677" i="14"/>
  <c r="BE677" i="14"/>
  <c r="BD677" i="14"/>
  <c r="AM677" i="14"/>
  <c r="W677" i="14"/>
  <c r="V677" i="14"/>
  <c r="U677" i="14"/>
  <c r="D677" i="14"/>
  <c r="F677" i="14" s="1"/>
  <c r="BP676" i="14"/>
  <c r="BO676" i="14"/>
  <c r="BQ676" i="14" s="1"/>
  <c r="BJ676" i="14"/>
  <c r="BI676" i="14"/>
  <c r="BH676" i="14"/>
  <c r="BG676" i="14"/>
  <c r="BF676" i="14"/>
  <c r="BE676" i="14"/>
  <c r="BD676" i="14"/>
  <c r="AM676" i="14"/>
  <c r="W676" i="14"/>
  <c r="V676" i="14"/>
  <c r="U676" i="14"/>
  <c r="D676" i="14"/>
  <c r="F676" i="14" s="1"/>
  <c r="BO675" i="14"/>
  <c r="BS675" i="14" s="1"/>
  <c r="BJ675" i="14"/>
  <c r="BI675" i="14"/>
  <c r="BH675" i="14"/>
  <c r="BG675" i="14"/>
  <c r="BF675" i="14"/>
  <c r="BE675" i="14"/>
  <c r="BD675" i="14"/>
  <c r="AM675" i="14"/>
  <c r="W675" i="14"/>
  <c r="V675" i="14"/>
  <c r="U675" i="14"/>
  <c r="D675" i="14"/>
  <c r="F675" i="14" s="1"/>
  <c r="BO674" i="14"/>
  <c r="BS674" i="14" s="1"/>
  <c r="BJ674" i="14"/>
  <c r="BI674" i="14"/>
  <c r="BH674" i="14"/>
  <c r="BG674" i="14"/>
  <c r="BF674" i="14"/>
  <c r="BE674" i="14"/>
  <c r="BD674" i="14"/>
  <c r="AM674" i="14"/>
  <c r="W674" i="14"/>
  <c r="V674" i="14"/>
  <c r="U674" i="14"/>
  <c r="D674" i="14"/>
  <c r="F674" i="14" s="1"/>
  <c r="BS673" i="14"/>
  <c r="BR673" i="14"/>
  <c r="BQ673" i="14"/>
  <c r="BP673" i="14"/>
  <c r="BO673" i="14"/>
  <c r="BJ673" i="14"/>
  <c r="BI673" i="14"/>
  <c r="BH673" i="14"/>
  <c r="BG673" i="14"/>
  <c r="BF673" i="14"/>
  <c r="BE673" i="14"/>
  <c r="BD673" i="14"/>
  <c r="AM673" i="14"/>
  <c r="W673" i="14"/>
  <c r="V673" i="14"/>
  <c r="U673" i="14"/>
  <c r="D673" i="14"/>
  <c r="F673" i="14" s="1"/>
  <c r="BS672" i="14"/>
  <c r="BO672" i="14"/>
  <c r="BQ672" i="14" s="1"/>
  <c r="BJ672" i="14"/>
  <c r="BI672" i="14"/>
  <c r="BH672" i="14"/>
  <c r="BG672" i="14"/>
  <c r="BF672" i="14"/>
  <c r="BE672" i="14"/>
  <c r="BD672" i="14"/>
  <c r="AM672" i="14"/>
  <c r="W672" i="14"/>
  <c r="V672" i="14"/>
  <c r="U672" i="14"/>
  <c r="D672" i="14"/>
  <c r="F672" i="14" s="1"/>
  <c r="BO671" i="14"/>
  <c r="BS671" i="14" s="1"/>
  <c r="BJ671" i="14"/>
  <c r="BI671" i="14"/>
  <c r="BH671" i="14"/>
  <c r="BG671" i="14"/>
  <c r="BF671" i="14"/>
  <c r="BE671" i="14"/>
  <c r="BD671" i="14"/>
  <c r="AM671" i="14"/>
  <c r="W671" i="14"/>
  <c r="V671" i="14"/>
  <c r="U671" i="14"/>
  <c r="D671" i="14"/>
  <c r="F671" i="14" s="1"/>
  <c r="BO670" i="14"/>
  <c r="BS670" i="14" s="1"/>
  <c r="BJ670" i="14"/>
  <c r="BI670" i="14"/>
  <c r="BH670" i="14"/>
  <c r="BG670" i="14"/>
  <c r="BF670" i="14"/>
  <c r="BE670" i="14"/>
  <c r="BD670" i="14"/>
  <c r="AM670" i="14"/>
  <c r="W670" i="14"/>
  <c r="V670" i="14"/>
  <c r="U670" i="14"/>
  <c r="D670" i="14"/>
  <c r="F670" i="14" s="1"/>
  <c r="BS669" i="14"/>
  <c r="BR669" i="14"/>
  <c r="BQ669" i="14"/>
  <c r="BP669" i="14"/>
  <c r="BO669" i="14"/>
  <c r="BJ669" i="14"/>
  <c r="BI669" i="14"/>
  <c r="BH669" i="14"/>
  <c r="BG669" i="14"/>
  <c r="BF669" i="14"/>
  <c r="BE669" i="14"/>
  <c r="BD669" i="14"/>
  <c r="AM669" i="14"/>
  <c r="W669" i="14"/>
  <c r="V669" i="14"/>
  <c r="U669" i="14"/>
  <c r="D669" i="14"/>
  <c r="F669" i="14" s="1"/>
  <c r="BO668" i="14"/>
  <c r="BQ668" i="14" s="1"/>
  <c r="BJ668" i="14"/>
  <c r="BI668" i="14"/>
  <c r="BH668" i="14"/>
  <c r="BG668" i="14"/>
  <c r="BF668" i="14"/>
  <c r="BE668" i="14"/>
  <c r="BD668" i="14"/>
  <c r="AM668" i="14"/>
  <c r="W668" i="14"/>
  <c r="V668" i="14"/>
  <c r="U668" i="14"/>
  <c r="D668" i="14"/>
  <c r="F668" i="14" s="1"/>
  <c r="BR667" i="14"/>
  <c r="BQ667" i="14"/>
  <c r="BP667" i="14"/>
  <c r="BO667" i="14"/>
  <c r="BS667" i="14" s="1"/>
  <c r="BJ667" i="14"/>
  <c r="BI667" i="14"/>
  <c r="BH667" i="14"/>
  <c r="BG667" i="14"/>
  <c r="BF667" i="14"/>
  <c r="BE667" i="14"/>
  <c r="BD667" i="14"/>
  <c r="AM667" i="14"/>
  <c r="W667" i="14"/>
  <c r="V667" i="14"/>
  <c r="U667" i="14"/>
  <c r="D667" i="14"/>
  <c r="F667" i="14" s="1"/>
  <c r="BS666" i="14"/>
  <c r="BR666" i="14"/>
  <c r="BQ666" i="14"/>
  <c r="BO666" i="14"/>
  <c r="BP666" i="14" s="1"/>
  <c r="BJ666" i="14"/>
  <c r="BI666" i="14"/>
  <c r="BH666" i="14"/>
  <c r="BG666" i="14"/>
  <c r="BF666" i="14"/>
  <c r="BE666" i="14"/>
  <c r="BD666" i="14"/>
  <c r="AM666" i="14"/>
  <c r="W666" i="14"/>
  <c r="V666" i="14"/>
  <c r="U666" i="14"/>
  <c r="D666" i="14"/>
  <c r="F666" i="14" s="1"/>
  <c r="BS665" i="14"/>
  <c r="BR665" i="14"/>
  <c r="BQ665" i="14"/>
  <c r="BP665" i="14"/>
  <c r="BO665" i="14"/>
  <c r="BJ665" i="14"/>
  <c r="BI665" i="14"/>
  <c r="BH665" i="14"/>
  <c r="BG665" i="14"/>
  <c r="BF665" i="14"/>
  <c r="BE665" i="14"/>
  <c r="BD665" i="14"/>
  <c r="AM665" i="14"/>
  <c r="W665" i="14"/>
  <c r="V665" i="14"/>
  <c r="U665" i="14"/>
  <c r="F665" i="14"/>
  <c r="D665" i="14"/>
  <c r="BO664" i="14"/>
  <c r="BQ664" i="14" s="1"/>
  <c r="BJ664" i="14"/>
  <c r="BI664" i="14"/>
  <c r="BH664" i="14"/>
  <c r="BG664" i="14"/>
  <c r="BF664" i="14"/>
  <c r="BE664" i="14"/>
  <c r="BD664" i="14"/>
  <c r="AM664" i="14"/>
  <c r="W664" i="14"/>
  <c r="V664" i="14"/>
  <c r="U664" i="14"/>
  <c r="D664" i="14"/>
  <c r="F664" i="14" s="1"/>
  <c r="BP663" i="14"/>
  <c r="BO663" i="14"/>
  <c r="BS663" i="14" s="1"/>
  <c r="BJ663" i="14"/>
  <c r="BI663" i="14"/>
  <c r="BH663" i="14"/>
  <c r="BG663" i="14"/>
  <c r="BF663" i="14"/>
  <c r="BE663" i="14"/>
  <c r="BD663" i="14"/>
  <c r="AM663" i="14"/>
  <c r="W663" i="14"/>
  <c r="V663" i="14"/>
  <c r="U663" i="14"/>
  <c r="D663" i="14"/>
  <c r="F663" i="14" s="1"/>
  <c r="BO662" i="14"/>
  <c r="BS662" i="14" s="1"/>
  <c r="BJ662" i="14"/>
  <c r="BI662" i="14"/>
  <c r="BH662" i="14"/>
  <c r="BG662" i="14"/>
  <c r="BF662" i="14"/>
  <c r="BE662" i="14"/>
  <c r="BD662" i="14"/>
  <c r="AM662" i="14"/>
  <c r="W662" i="14"/>
  <c r="V662" i="14"/>
  <c r="U662" i="14"/>
  <c r="D662" i="14"/>
  <c r="F662" i="14" s="1"/>
  <c r="BS661" i="14"/>
  <c r="BR661" i="14"/>
  <c r="BQ661" i="14"/>
  <c r="BP661" i="14"/>
  <c r="BO661" i="14"/>
  <c r="BJ661" i="14"/>
  <c r="BI661" i="14"/>
  <c r="BH661" i="14"/>
  <c r="BG661" i="14"/>
  <c r="BF661" i="14"/>
  <c r="BE661" i="14"/>
  <c r="BD661" i="14"/>
  <c r="AM661" i="14"/>
  <c r="W661" i="14"/>
  <c r="V661" i="14"/>
  <c r="U661" i="14"/>
  <c r="F661" i="14"/>
  <c r="D661" i="14"/>
  <c r="BS660" i="14"/>
  <c r="BR660" i="14"/>
  <c r="BO660" i="14"/>
  <c r="BQ660" i="14" s="1"/>
  <c r="BJ660" i="14"/>
  <c r="BI660" i="14"/>
  <c r="BH660" i="14"/>
  <c r="BG660" i="14"/>
  <c r="BF660" i="14"/>
  <c r="BE660" i="14"/>
  <c r="BD660" i="14"/>
  <c r="AM660" i="14"/>
  <c r="W660" i="14"/>
  <c r="V660" i="14"/>
  <c r="U660" i="14"/>
  <c r="D660" i="14"/>
  <c r="F660" i="14" s="1"/>
  <c r="BR659" i="14"/>
  <c r="BO659" i="14"/>
  <c r="BS659" i="14" s="1"/>
  <c r="BJ659" i="14"/>
  <c r="BI659" i="14"/>
  <c r="BH659" i="14"/>
  <c r="BG659" i="14"/>
  <c r="BF659" i="14"/>
  <c r="BE659" i="14"/>
  <c r="BD659" i="14"/>
  <c r="AM659" i="14"/>
  <c r="W659" i="14"/>
  <c r="V659" i="14"/>
  <c r="U659" i="14"/>
  <c r="D659" i="14"/>
  <c r="F659" i="14" s="1"/>
  <c r="BS658" i="14"/>
  <c r="BP658" i="14"/>
  <c r="BO658" i="14"/>
  <c r="BR658" i="14" s="1"/>
  <c r="BJ658" i="14"/>
  <c r="BI658" i="14"/>
  <c r="BH658" i="14"/>
  <c r="BG658" i="14"/>
  <c r="BF658" i="14"/>
  <c r="BE658" i="14"/>
  <c r="BD658" i="14"/>
  <c r="AM658" i="14"/>
  <c r="W658" i="14"/>
  <c r="V658" i="14"/>
  <c r="U658" i="14"/>
  <c r="F658" i="14"/>
  <c r="D658" i="14"/>
  <c r="BS657" i="14"/>
  <c r="BR657" i="14"/>
  <c r="BQ657" i="14"/>
  <c r="BP657" i="14"/>
  <c r="BO657" i="14"/>
  <c r="BJ657" i="14"/>
  <c r="BI657" i="14"/>
  <c r="BH657" i="14"/>
  <c r="BG657" i="14"/>
  <c r="BF657" i="14"/>
  <c r="BE657" i="14"/>
  <c r="BD657" i="14"/>
  <c r="AM657" i="14"/>
  <c r="W657" i="14"/>
  <c r="V657" i="14"/>
  <c r="U657" i="14"/>
  <c r="D657" i="14"/>
  <c r="F657" i="14" s="1"/>
  <c r="BO656" i="14"/>
  <c r="BQ656" i="14" s="1"/>
  <c r="BJ656" i="14"/>
  <c r="BI656" i="14"/>
  <c r="BH656" i="14"/>
  <c r="BG656" i="14"/>
  <c r="BF656" i="14"/>
  <c r="BE656" i="14"/>
  <c r="BD656" i="14"/>
  <c r="AM656" i="14"/>
  <c r="W656" i="14"/>
  <c r="V656" i="14"/>
  <c r="U656" i="14"/>
  <c r="F656" i="14"/>
  <c r="D656" i="14"/>
  <c r="BO655" i="14"/>
  <c r="BS655" i="14" s="1"/>
  <c r="BJ655" i="14"/>
  <c r="BI655" i="14"/>
  <c r="BH655" i="14"/>
  <c r="BG655" i="14"/>
  <c r="BF655" i="14"/>
  <c r="BE655" i="14"/>
  <c r="BD655" i="14"/>
  <c r="AM655" i="14"/>
  <c r="W655" i="14"/>
  <c r="V655" i="14"/>
  <c r="U655" i="14"/>
  <c r="D655" i="14"/>
  <c r="F655" i="14" s="1"/>
  <c r="BS654" i="14"/>
  <c r="BR654" i="14"/>
  <c r="BQ654" i="14"/>
  <c r="BP654" i="14"/>
  <c r="BO654" i="14"/>
  <c r="BJ654" i="14"/>
  <c r="BI654" i="14"/>
  <c r="BH654" i="14"/>
  <c r="BG654" i="14"/>
  <c r="BF654" i="14"/>
  <c r="BE654" i="14"/>
  <c r="BD654" i="14"/>
  <c r="AM654" i="14"/>
  <c r="W654" i="14"/>
  <c r="V654" i="14"/>
  <c r="U654" i="14"/>
  <c r="F654" i="14"/>
  <c r="D654" i="14"/>
  <c r="BS653" i="14"/>
  <c r="BR653" i="14"/>
  <c r="BQ653" i="14"/>
  <c r="BP653" i="14"/>
  <c r="BO653" i="14"/>
  <c r="BJ653" i="14"/>
  <c r="BI653" i="14"/>
  <c r="BH653" i="14"/>
  <c r="BG653" i="14"/>
  <c r="BF653" i="14"/>
  <c r="BE653" i="14"/>
  <c r="BD653" i="14"/>
  <c r="AM653" i="14"/>
  <c r="W653" i="14"/>
  <c r="V653" i="14"/>
  <c r="U653" i="14"/>
  <c r="D653" i="14"/>
  <c r="F653" i="14" s="1"/>
  <c r="BP652" i="14"/>
  <c r="BO652" i="14"/>
  <c r="BQ652" i="14" s="1"/>
  <c r="BJ652" i="14"/>
  <c r="BI652" i="14"/>
  <c r="BH652" i="14"/>
  <c r="BG652" i="14"/>
  <c r="BF652" i="14"/>
  <c r="BE652" i="14"/>
  <c r="BD652" i="14"/>
  <c r="AM652" i="14"/>
  <c r="W652" i="14"/>
  <c r="V652" i="14"/>
  <c r="U652" i="14"/>
  <c r="F652" i="14"/>
  <c r="D652" i="14"/>
  <c r="BO651" i="14"/>
  <c r="BS651" i="14" s="1"/>
  <c r="BJ651" i="14"/>
  <c r="BI651" i="14"/>
  <c r="BH651" i="14"/>
  <c r="BG651" i="14"/>
  <c r="BF651" i="14"/>
  <c r="BE651" i="14"/>
  <c r="BD651" i="14"/>
  <c r="AM651" i="14"/>
  <c r="W651" i="14"/>
  <c r="V651" i="14"/>
  <c r="U651" i="14"/>
  <c r="D651" i="14"/>
  <c r="F651" i="14" s="1"/>
  <c r="BP650" i="14"/>
  <c r="BO650" i="14"/>
  <c r="BS650" i="14" s="1"/>
  <c r="BJ650" i="14"/>
  <c r="BI650" i="14"/>
  <c r="BH650" i="14"/>
  <c r="BG650" i="14"/>
  <c r="BF650" i="14"/>
  <c r="BE650" i="14"/>
  <c r="BD650" i="14"/>
  <c r="AM650" i="14"/>
  <c r="W650" i="14"/>
  <c r="V650" i="14"/>
  <c r="U650" i="14"/>
  <c r="D650" i="14"/>
  <c r="F650" i="14" s="1"/>
  <c r="BS649" i="14"/>
  <c r="BR649" i="14"/>
  <c r="BQ649" i="14"/>
  <c r="BP649" i="14"/>
  <c r="BO649" i="14"/>
  <c r="BJ649" i="14"/>
  <c r="BI649" i="14"/>
  <c r="BH649" i="14"/>
  <c r="BG649" i="14"/>
  <c r="BF649" i="14"/>
  <c r="BE649" i="14"/>
  <c r="BD649" i="14"/>
  <c r="AM649" i="14"/>
  <c r="W649" i="14"/>
  <c r="V649" i="14"/>
  <c r="U649" i="14"/>
  <c r="D649" i="14"/>
  <c r="F649" i="14" s="1"/>
  <c r="BS648" i="14"/>
  <c r="BR648" i="14"/>
  <c r="BP648" i="14"/>
  <c r="BO648" i="14"/>
  <c r="BQ648" i="14" s="1"/>
  <c r="BJ648" i="14"/>
  <c r="BI648" i="14"/>
  <c r="BH648" i="14"/>
  <c r="BG648" i="14"/>
  <c r="BF648" i="14"/>
  <c r="BE648" i="14"/>
  <c r="BD648" i="14"/>
  <c r="AM648" i="14"/>
  <c r="W648" i="14"/>
  <c r="V648" i="14"/>
  <c r="U648" i="14"/>
  <c r="F648" i="14"/>
  <c r="D648" i="14"/>
  <c r="BR647" i="14"/>
  <c r="BQ647" i="14"/>
  <c r="BO647" i="14"/>
  <c r="BS647" i="14" s="1"/>
  <c r="BJ647" i="14"/>
  <c r="BI647" i="14"/>
  <c r="BH647" i="14"/>
  <c r="BG647" i="14"/>
  <c r="BF647" i="14"/>
  <c r="BE647" i="14"/>
  <c r="BD647" i="14"/>
  <c r="AM647" i="14"/>
  <c r="W647" i="14"/>
  <c r="V647" i="14"/>
  <c r="U647" i="14"/>
  <c r="D647" i="14"/>
  <c r="F647" i="14" s="1"/>
  <c r="BS646" i="14"/>
  <c r="BR646" i="14"/>
  <c r="BO646" i="14"/>
  <c r="BQ646" i="14" s="1"/>
  <c r="BJ646" i="14"/>
  <c r="BI646" i="14"/>
  <c r="BH646" i="14"/>
  <c r="BG646" i="14"/>
  <c r="BF646" i="14"/>
  <c r="BE646" i="14"/>
  <c r="BD646" i="14"/>
  <c r="AM646" i="14"/>
  <c r="W646" i="14"/>
  <c r="V646" i="14"/>
  <c r="U646" i="14"/>
  <c r="D646" i="14"/>
  <c r="F646" i="14" s="1"/>
  <c r="BS645" i="14"/>
  <c r="BR645" i="14"/>
  <c r="BQ645" i="14"/>
  <c r="BP645" i="14"/>
  <c r="BO645" i="14"/>
  <c r="BJ645" i="14"/>
  <c r="BI645" i="14"/>
  <c r="BH645" i="14"/>
  <c r="BG645" i="14"/>
  <c r="BF645" i="14"/>
  <c r="BE645" i="14"/>
  <c r="BD645" i="14"/>
  <c r="AM645" i="14"/>
  <c r="W645" i="14"/>
  <c r="V645" i="14"/>
  <c r="U645" i="14"/>
  <c r="D645" i="14"/>
  <c r="F645" i="14" s="1"/>
  <c r="BP644" i="14"/>
  <c r="BO644" i="14"/>
  <c r="BQ644" i="14" s="1"/>
  <c r="BJ644" i="14"/>
  <c r="BI644" i="14"/>
  <c r="BH644" i="14"/>
  <c r="BG644" i="14"/>
  <c r="BF644" i="14"/>
  <c r="BE644" i="14"/>
  <c r="BD644" i="14"/>
  <c r="AM644" i="14"/>
  <c r="W644" i="14"/>
  <c r="V644" i="14"/>
  <c r="U644" i="14"/>
  <c r="D644" i="14"/>
  <c r="F644" i="14" s="1"/>
  <c r="BO643" i="14"/>
  <c r="BS643" i="14" s="1"/>
  <c r="BJ643" i="14"/>
  <c r="BI643" i="14"/>
  <c r="BH643" i="14"/>
  <c r="BG643" i="14"/>
  <c r="BF643" i="14"/>
  <c r="BE643" i="14"/>
  <c r="BD643" i="14"/>
  <c r="AM643" i="14"/>
  <c r="W643" i="14"/>
  <c r="V643" i="14"/>
  <c r="U643" i="14"/>
  <c r="D643" i="14"/>
  <c r="F643" i="14" s="1"/>
  <c r="BO642" i="14"/>
  <c r="BS642" i="14" s="1"/>
  <c r="BJ642" i="14"/>
  <c r="BI642" i="14"/>
  <c r="BH642" i="14"/>
  <c r="BG642" i="14"/>
  <c r="BF642" i="14"/>
  <c r="BE642" i="14"/>
  <c r="BD642" i="14"/>
  <c r="AM642" i="14"/>
  <c r="W642" i="14"/>
  <c r="V642" i="14"/>
  <c r="U642" i="14"/>
  <c r="D642" i="14"/>
  <c r="F642" i="14" s="1"/>
  <c r="BS641" i="14"/>
  <c r="BR641" i="14"/>
  <c r="BQ641" i="14"/>
  <c r="BP641" i="14"/>
  <c r="BO641" i="14"/>
  <c r="BJ641" i="14"/>
  <c r="BI641" i="14"/>
  <c r="BH641" i="14"/>
  <c r="BG641" i="14"/>
  <c r="BF641" i="14"/>
  <c r="BE641" i="14"/>
  <c r="BD641" i="14"/>
  <c r="AM641" i="14"/>
  <c r="W641" i="14"/>
  <c r="V641" i="14"/>
  <c r="U641" i="14"/>
  <c r="D641" i="14"/>
  <c r="F641" i="14" s="1"/>
  <c r="BS640" i="14"/>
  <c r="BO640" i="14"/>
  <c r="BQ640" i="14" s="1"/>
  <c r="BJ640" i="14"/>
  <c r="BI640" i="14"/>
  <c r="BH640" i="14"/>
  <c r="BG640" i="14"/>
  <c r="BF640" i="14"/>
  <c r="BE640" i="14"/>
  <c r="BD640" i="14"/>
  <c r="AM640" i="14"/>
  <c r="W640" i="14"/>
  <c r="V640" i="14"/>
  <c r="U640" i="14"/>
  <c r="D640" i="14"/>
  <c r="F640" i="14" s="1"/>
  <c r="BP639" i="14"/>
  <c r="BO639" i="14"/>
  <c r="BS639" i="14" s="1"/>
  <c r="BJ639" i="14"/>
  <c r="BI639" i="14"/>
  <c r="BH639" i="14"/>
  <c r="BG639" i="14"/>
  <c r="BF639" i="14"/>
  <c r="BE639" i="14"/>
  <c r="BD639" i="14"/>
  <c r="AM639" i="14"/>
  <c r="W639" i="14"/>
  <c r="V639" i="14"/>
  <c r="U639" i="14"/>
  <c r="D639" i="14"/>
  <c r="F639" i="14" s="1"/>
  <c r="BO638" i="14"/>
  <c r="BS638" i="14" s="1"/>
  <c r="BJ638" i="14"/>
  <c r="BI638" i="14"/>
  <c r="BH638" i="14"/>
  <c r="BG638" i="14"/>
  <c r="BF638" i="14"/>
  <c r="BE638" i="14"/>
  <c r="BD638" i="14"/>
  <c r="AM638" i="14"/>
  <c r="W638" i="14"/>
  <c r="V638" i="14"/>
  <c r="U638" i="14"/>
  <c r="D638" i="14"/>
  <c r="F638" i="14" s="1"/>
  <c r="BS637" i="14"/>
  <c r="BR637" i="14"/>
  <c r="BQ637" i="14"/>
  <c r="BP637" i="14"/>
  <c r="BO637" i="14"/>
  <c r="BJ637" i="14"/>
  <c r="BI637" i="14"/>
  <c r="BH637" i="14"/>
  <c r="BG637" i="14"/>
  <c r="BF637" i="14"/>
  <c r="BE637" i="14"/>
  <c r="BD637" i="14"/>
  <c r="AM637" i="14"/>
  <c r="W637" i="14"/>
  <c r="V637" i="14"/>
  <c r="U637" i="14"/>
  <c r="F637" i="14"/>
  <c r="D637" i="14"/>
  <c r="BO636" i="14"/>
  <c r="BQ636" i="14" s="1"/>
  <c r="BJ636" i="14"/>
  <c r="BI636" i="14"/>
  <c r="BH636" i="14"/>
  <c r="BG636" i="14"/>
  <c r="BF636" i="14"/>
  <c r="BE636" i="14"/>
  <c r="BD636" i="14"/>
  <c r="AM636" i="14"/>
  <c r="W636" i="14"/>
  <c r="V636" i="14"/>
  <c r="U636" i="14"/>
  <c r="D636" i="14"/>
  <c r="F636" i="14" s="1"/>
  <c r="BR635" i="14"/>
  <c r="BQ635" i="14"/>
  <c r="BP635" i="14"/>
  <c r="BO635" i="14"/>
  <c r="BS635" i="14" s="1"/>
  <c r="BJ635" i="14"/>
  <c r="BI635" i="14"/>
  <c r="BH635" i="14"/>
  <c r="BG635" i="14"/>
  <c r="BF635" i="14"/>
  <c r="BE635" i="14"/>
  <c r="BD635" i="14"/>
  <c r="AM635" i="14"/>
  <c r="W635" i="14"/>
  <c r="V635" i="14"/>
  <c r="U635" i="14"/>
  <c r="D635" i="14"/>
  <c r="F635" i="14" s="1"/>
  <c r="BS634" i="14"/>
  <c r="BR634" i="14"/>
  <c r="BQ634" i="14"/>
  <c r="BO634" i="14"/>
  <c r="BP634" i="14" s="1"/>
  <c r="BJ634" i="14"/>
  <c r="BI634" i="14"/>
  <c r="BH634" i="14"/>
  <c r="BG634" i="14"/>
  <c r="BF634" i="14"/>
  <c r="BE634" i="14"/>
  <c r="BD634" i="14"/>
  <c r="AM634" i="14"/>
  <c r="W634" i="14"/>
  <c r="V634" i="14"/>
  <c r="U634" i="14"/>
  <c r="D634" i="14"/>
  <c r="F634" i="14" s="1"/>
  <c r="BS633" i="14"/>
  <c r="BR633" i="14"/>
  <c r="BQ633" i="14"/>
  <c r="BP633" i="14"/>
  <c r="BO633" i="14"/>
  <c r="BJ633" i="14"/>
  <c r="BI633" i="14"/>
  <c r="BH633" i="14"/>
  <c r="BG633" i="14"/>
  <c r="BF633" i="14"/>
  <c r="BE633" i="14"/>
  <c r="BD633" i="14"/>
  <c r="AM633" i="14"/>
  <c r="W633" i="14"/>
  <c r="V633" i="14"/>
  <c r="U633" i="14"/>
  <c r="F633" i="14"/>
  <c r="D633" i="14"/>
  <c r="BO632" i="14"/>
  <c r="BQ632" i="14" s="1"/>
  <c r="BJ632" i="14"/>
  <c r="BI632" i="14"/>
  <c r="BH632" i="14"/>
  <c r="BG632" i="14"/>
  <c r="BF632" i="14"/>
  <c r="BE632" i="14"/>
  <c r="BD632" i="14"/>
  <c r="AM632" i="14"/>
  <c r="W632" i="14"/>
  <c r="V632" i="14"/>
  <c r="U632" i="14"/>
  <c r="D632" i="14"/>
  <c r="F632" i="14" s="1"/>
  <c r="BP631" i="14"/>
  <c r="BO631" i="14"/>
  <c r="BS631" i="14" s="1"/>
  <c r="BJ631" i="14"/>
  <c r="BI631" i="14"/>
  <c r="BH631" i="14"/>
  <c r="BG631" i="14"/>
  <c r="BF631" i="14"/>
  <c r="BE631" i="14"/>
  <c r="BD631" i="14"/>
  <c r="AM631" i="14"/>
  <c r="W631" i="14"/>
  <c r="V631" i="14"/>
  <c r="U631" i="14"/>
  <c r="D631" i="14"/>
  <c r="F631" i="14" s="1"/>
  <c r="BO630" i="14"/>
  <c r="BS630" i="14" s="1"/>
  <c r="BJ630" i="14"/>
  <c r="BI630" i="14"/>
  <c r="BH630" i="14"/>
  <c r="BG630" i="14"/>
  <c r="BF630" i="14"/>
  <c r="BE630" i="14"/>
  <c r="BD630" i="14"/>
  <c r="AM630" i="14"/>
  <c r="W630" i="14"/>
  <c r="V630" i="14"/>
  <c r="U630" i="14"/>
  <c r="F630" i="14"/>
  <c r="D630" i="14"/>
  <c r="BS629" i="14"/>
  <c r="BR629" i="14"/>
  <c r="BQ629" i="14"/>
  <c r="BP629" i="14"/>
  <c r="BO629" i="14"/>
  <c r="BJ629" i="14"/>
  <c r="BI629" i="14"/>
  <c r="BH629" i="14"/>
  <c r="BG629" i="14"/>
  <c r="BF629" i="14"/>
  <c r="BE629" i="14"/>
  <c r="BD629" i="14"/>
  <c r="AM629" i="14"/>
  <c r="W629" i="14"/>
  <c r="V629" i="14"/>
  <c r="U629" i="14"/>
  <c r="F629" i="14"/>
  <c r="D629" i="14"/>
  <c r="BS628" i="14"/>
  <c r="BR628" i="14"/>
  <c r="BO628" i="14"/>
  <c r="BQ628" i="14" s="1"/>
  <c r="BJ628" i="14"/>
  <c r="BI628" i="14"/>
  <c r="BH628" i="14"/>
  <c r="BG628" i="14"/>
  <c r="BF628" i="14"/>
  <c r="BE628" i="14"/>
  <c r="BD628" i="14"/>
  <c r="AM628" i="14"/>
  <c r="W628" i="14"/>
  <c r="V628" i="14"/>
  <c r="U628" i="14"/>
  <c r="D628" i="14"/>
  <c r="F628" i="14" s="1"/>
  <c r="BR627" i="14"/>
  <c r="BO627" i="14"/>
  <c r="BS627" i="14" s="1"/>
  <c r="BJ627" i="14"/>
  <c r="BI627" i="14"/>
  <c r="BH627" i="14"/>
  <c r="BG627" i="14"/>
  <c r="BF627" i="14"/>
  <c r="BE627" i="14"/>
  <c r="BD627" i="14"/>
  <c r="AM627" i="14"/>
  <c r="W627" i="14"/>
  <c r="V627" i="14"/>
  <c r="U627" i="14"/>
  <c r="D627" i="14"/>
  <c r="F627" i="14" s="1"/>
  <c r="BS626" i="14"/>
  <c r="BP626" i="14"/>
  <c r="BO626" i="14"/>
  <c r="BR626" i="14" s="1"/>
  <c r="BJ626" i="14"/>
  <c r="BI626" i="14"/>
  <c r="BH626" i="14"/>
  <c r="BG626" i="14"/>
  <c r="BF626" i="14"/>
  <c r="BE626" i="14"/>
  <c r="BD626" i="14"/>
  <c r="AM626" i="14"/>
  <c r="W626" i="14"/>
  <c r="V626" i="14"/>
  <c r="U626" i="14"/>
  <c r="F626" i="14"/>
  <c r="D626" i="14"/>
  <c r="BS625" i="14"/>
  <c r="BR625" i="14"/>
  <c r="BQ625" i="14"/>
  <c r="BP625" i="14"/>
  <c r="BO625" i="14"/>
  <c r="BJ625" i="14"/>
  <c r="BI625" i="14"/>
  <c r="BH625" i="14"/>
  <c r="BG625" i="14"/>
  <c r="BF625" i="14"/>
  <c r="BE625" i="14"/>
  <c r="BD625" i="14"/>
  <c r="AM625" i="14"/>
  <c r="W625" i="14"/>
  <c r="V625" i="14"/>
  <c r="U625" i="14"/>
  <c r="D625" i="14"/>
  <c r="F625" i="14" s="1"/>
  <c r="BR624" i="14"/>
  <c r="BO624" i="14"/>
  <c r="BQ624" i="14" s="1"/>
  <c r="BJ624" i="14"/>
  <c r="BI624" i="14"/>
  <c r="BH624" i="14"/>
  <c r="BG624" i="14"/>
  <c r="BF624" i="14"/>
  <c r="BE624" i="14"/>
  <c r="BD624" i="14"/>
  <c r="AM624" i="14"/>
  <c r="W624" i="14"/>
  <c r="V624" i="14"/>
  <c r="U624" i="14"/>
  <c r="F624" i="14"/>
  <c r="D624" i="14"/>
  <c r="BO623" i="14"/>
  <c r="BS623" i="14" s="1"/>
  <c r="BJ623" i="14"/>
  <c r="BI623" i="14"/>
  <c r="BH623" i="14"/>
  <c r="BG623" i="14"/>
  <c r="BF623" i="14"/>
  <c r="BE623" i="14"/>
  <c r="BD623" i="14"/>
  <c r="AM623" i="14"/>
  <c r="W623" i="14"/>
  <c r="V623" i="14"/>
  <c r="U623" i="14"/>
  <c r="D623" i="14"/>
  <c r="F623" i="14" s="1"/>
  <c r="BS622" i="14"/>
  <c r="BR622" i="14"/>
  <c r="BQ622" i="14"/>
  <c r="BP622" i="14"/>
  <c r="BO622" i="14"/>
  <c r="BJ622" i="14"/>
  <c r="BI622" i="14"/>
  <c r="BH622" i="14"/>
  <c r="BG622" i="14"/>
  <c r="BF622" i="14"/>
  <c r="BE622" i="14"/>
  <c r="BD622" i="14"/>
  <c r="AM622" i="14"/>
  <c r="W622" i="14"/>
  <c r="V622" i="14"/>
  <c r="U622" i="14"/>
  <c r="F622" i="14"/>
  <c r="D622" i="14"/>
  <c r="BS621" i="14"/>
  <c r="BR621" i="14"/>
  <c r="BQ621" i="14"/>
  <c r="BP621" i="14"/>
  <c r="BO621" i="14"/>
  <c r="BJ621" i="14"/>
  <c r="BI621" i="14"/>
  <c r="BH621" i="14"/>
  <c r="BG621" i="14"/>
  <c r="BF621" i="14"/>
  <c r="BE621" i="14"/>
  <c r="BD621" i="14"/>
  <c r="AM621" i="14"/>
  <c r="W621" i="14"/>
  <c r="V621" i="14"/>
  <c r="U621" i="14"/>
  <c r="D621" i="14"/>
  <c r="F621" i="14" s="1"/>
  <c r="BP620" i="14"/>
  <c r="BO620" i="14"/>
  <c r="BQ620" i="14" s="1"/>
  <c r="BJ620" i="14"/>
  <c r="BI620" i="14"/>
  <c r="BH620" i="14"/>
  <c r="BG620" i="14"/>
  <c r="BF620" i="14"/>
  <c r="BE620" i="14"/>
  <c r="BD620" i="14"/>
  <c r="AM620" i="14"/>
  <c r="W620" i="14"/>
  <c r="V620" i="14"/>
  <c r="U620" i="14"/>
  <c r="F620" i="14"/>
  <c r="D620" i="14"/>
  <c r="BO619" i="14"/>
  <c r="BS619" i="14" s="1"/>
  <c r="BJ619" i="14"/>
  <c r="BI619" i="14"/>
  <c r="BH619" i="14"/>
  <c r="BG619" i="14"/>
  <c r="BF619" i="14"/>
  <c r="BE619" i="14"/>
  <c r="BD619" i="14"/>
  <c r="AM619" i="14"/>
  <c r="W619" i="14"/>
  <c r="V619" i="14"/>
  <c r="U619" i="14"/>
  <c r="D619" i="14"/>
  <c r="F619" i="14" s="1"/>
  <c r="BP618" i="14"/>
  <c r="BO618" i="14"/>
  <c r="BS618" i="14" s="1"/>
  <c r="BJ618" i="14"/>
  <c r="BI618" i="14"/>
  <c r="BH618" i="14"/>
  <c r="BG618" i="14"/>
  <c r="BF618" i="14"/>
  <c r="BE618" i="14"/>
  <c r="BD618" i="14"/>
  <c r="AM618" i="14"/>
  <c r="W618" i="14"/>
  <c r="V618" i="14"/>
  <c r="U618" i="14"/>
  <c r="D618" i="14"/>
  <c r="F618" i="14" s="1"/>
  <c r="BS617" i="14"/>
  <c r="BR617" i="14"/>
  <c r="BQ617" i="14"/>
  <c r="BP617" i="14"/>
  <c r="BO617" i="14"/>
  <c r="BJ617" i="14"/>
  <c r="BI617" i="14"/>
  <c r="BH617" i="14"/>
  <c r="BG617" i="14"/>
  <c r="BF617" i="14"/>
  <c r="BE617" i="14"/>
  <c r="BD617" i="14"/>
  <c r="AM617" i="14"/>
  <c r="W617" i="14"/>
  <c r="V617" i="14"/>
  <c r="U617" i="14"/>
  <c r="D617" i="14"/>
  <c r="F617" i="14" s="1"/>
  <c r="BS616" i="14"/>
  <c r="BR616" i="14"/>
  <c r="BP616" i="14"/>
  <c r="BO616" i="14"/>
  <c r="BQ616" i="14" s="1"/>
  <c r="BJ616" i="14"/>
  <c r="BI616" i="14"/>
  <c r="BH616" i="14"/>
  <c r="BG616" i="14"/>
  <c r="BF616" i="14"/>
  <c r="BE616" i="14"/>
  <c r="BD616" i="14"/>
  <c r="AM616" i="14"/>
  <c r="W616" i="14"/>
  <c r="V616" i="14"/>
  <c r="U616" i="14"/>
  <c r="F616" i="14"/>
  <c r="D616" i="14"/>
  <c r="BR615" i="14"/>
  <c r="BQ615" i="14"/>
  <c r="BO615" i="14"/>
  <c r="BS615" i="14" s="1"/>
  <c r="BJ615" i="14"/>
  <c r="BI615" i="14"/>
  <c r="BH615" i="14"/>
  <c r="BG615" i="14"/>
  <c r="BF615" i="14"/>
  <c r="BE615" i="14"/>
  <c r="BD615" i="14"/>
  <c r="AM615" i="14"/>
  <c r="W615" i="14"/>
  <c r="V615" i="14"/>
  <c r="U615" i="14"/>
  <c r="D615" i="14"/>
  <c r="F615" i="14" s="1"/>
  <c r="BS614" i="14"/>
  <c r="BR614" i="14"/>
  <c r="BO614" i="14"/>
  <c r="BQ614" i="14" s="1"/>
  <c r="BJ614" i="14"/>
  <c r="BI614" i="14"/>
  <c r="BH614" i="14"/>
  <c r="BG614" i="14"/>
  <c r="BF614" i="14"/>
  <c r="BE614" i="14"/>
  <c r="BD614" i="14"/>
  <c r="AM614" i="14"/>
  <c r="W614" i="14"/>
  <c r="V614" i="14"/>
  <c r="U614" i="14"/>
  <c r="D614" i="14"/>
  <c r="F614" i="14" s="1"/>
  <c r="BS613" i="14"/>
  <c r="BR613" i="14"/>
  <c r="BQ613" i="14"/>
  <c r="BP613" i="14"/>
  <c r="BO613" i="14"/>
  <c r="BJ613" i="14"/>
  <c r="BI613" i="14"/>
  <c r="BH613" i="14"/>
  <c r="BG613" i="14"/>
  <c r="BF613" i="14"/>
  <c r="BE613" i="14"/>
  <c r="BD613" i="14"/>
  <c r="AM613" i="14"/>
  <c r="W613" i="14"/>
  <c r="V613" i="14"/>
  <c r="U613" i="14"/>
  <c r="D613" i="14"/>
  <c r="F613" i="14" s="1"/>
  <c r="BP612" i="14"/>
  <c r="BO612" i="14"/>
  <c r="BQ612" i="14" s="1"/>
  <c r="BJ612" i="14"/>
  <c r="BI612" i="14"/>
  <c r="BH612" i="14"/>
  <c r="BG612" i="14"/>
  <c r="BF612" i="14"/>
  <c r="BE612" i="14"/>
  <c r="BD612" i="14"/>
  <c r="AM612" i="14"/>
  <c r="W612" i="14"/>
  <c r="V612" i="14"/>
  <c r="U612" i="14"/>
  <c r="D612" i="14"/>
  <c r="F612" i="14" s="1"/>
  <c r="BO611" i="14"/>
  <c r="BS611" i="14" s="1"/>
  <c r="BJ611" i="14"/>
  <c r="BI611" i="14"/>
  <c r="BH611" i="14"/>
  <c r="BG611" i="14"/>
  <c r="BF611" i="14"/>
  <c r="BE611" i="14"/>
  <c r="BD611" i="14"/>
  <c r="AM611" i="14"/>
  <c r="W611" i="14"/>
  <c r="V611" i="14"/>
  <c r="U611" i="14"/>
  <c r="D611" i="14"/>
  <c r="F611" i="14" s="1"/>
  <c r="BO610" i="14"/>
  <c r="BS610" i="14" s="1"/>
  <c r="BJ610" i="14"/>
  <c r="BI610" i="14"/>
  <c r="BH610" i="14"/>
  <c r="BG610" i="14"/>
  <c r="BF610" i="14"/>
  <c r="BE610" i="14"/>
  <c r="BD610" i="14"/>
  <c r="AM610" i="14"/>
  <c r="W610" i="14"/>
  <c r="V610" i="14"/>
  <c r="U610" i="14"/>
  <c r="D610" i="14"/>
  <c r="F610" i="14" s="1"/>
  <c r="BS609" i="14"/>
  <c r="BR609" i="14"/>
  <c r="BQ609" i="14"/>
  <c r="BP609" i="14"/>
  <c r="BO609" i="14"/>
  <c r="BJ609" i="14"/>
  <c r="BI609" i="14"/>
  <c r="BH609" i="14"/>
  <c r="BG609" i="14"/>
  <c r="BF609" i="14"/>
  <c r="BE609" i="14"/>
  <c r="BD609" i="14"/>
  <c r="AM609" i="14"/>
  <c r="W609" i="14"/>
  <c r="V609" i="14"/>
  <c r="U609" i="14"/>
  <c r="D609" i="14"/>
  <c r="F609" i="14" s="1"/>
  <c r="BS608" i="14"/>
  <c r="BO608" i="14"/>
  <c r="BQ608" i="14" s="1"/>
  <c r="BJ608" i="14"/>
  <c r="BI608" i="14"/>
  <c r="BH608" i="14"/>
  <c r="BG608" i="14"/>
  <c r="BF608" i="14"/>
  <c r="BE608" i="14"/>
  <c r="BD608" i="14"/>
  <c r="AM608" i="14"/>
  <c r="W608" i="14"/>
  <c r="V608" i="14"/>
  <c r="U608" i="14"/>
  <c r="D608" i="14"/>
  <c r="F608" i="14" s="1"/>
  <c r="BP607" i="14"/>
  <c r="BO607" i="14"/>
  <c r="BS607" i="14" s="1"/>
  <c r="BJ607" i="14"/>
  <c r="BI607" i="14"/>
  <c r="BH607" i="14"/>
  <c r="BG607" i="14"/>
  <c r="BF607" i="14"/>
  <c r="BE607" i="14"/>
  <c r="BD607" i="14"/>
  <c r="AM607" i="14"/>
  <c r="W607" i="14"/>
  <c r="V607" i="14"/>
  <c r="U607" i="14"/>
  <c r="D607" i="14"/>
  <c r="F607" i="14" s="1"/>
  <c r="BO606" i="14"/>
  <c r="BS606" i="14" s="1"/>
  <c r="BJ606" i="14"/>
  <c r="BI606" i="14"/>
  <c r="BH606" i="14"/>
  <c r="BG606" i="14"/>
  <c r="BF606" i="14"/>
  <c r="BE606" i="14"/>
  <c r="BD606" i="14"/>
  <c r="AM606" i="14"/>
  <c r="W606" i="14"/>
  <c r="V606" i="14"/>
  <c r="U606" i="14"/>
  <c r="D606" i="14"/>
  <c r="F606" i="14" s="1"/>
  <c r="BS605" i="14"/>
  <c r="BR605" i="14"/>
  <c r="BQ605" i="14"/>
  <c r="BP605" i="14"/>
  <c r="BO605" i="14"/>
  <c r="BJ605" i="14"/>
  <c r="BI605" i="14"/>
  <c r="BH605" i="14"/>
  <c r="BG605" i="14"/>
  <c r="BF605" i="14"/>
  <c r="BE605" i="14"/>
  <c r="BD605" i="14"/>
  <c r="AM605" i="14"/>
  <c r="W605" i="14"/>
  <c r="V605" i="14"/>
  <c r="U605" i="14"/>
  <c r="F605" i="14"/>
  <c r="D605" i="14"/>
  <c r="BO604" i="14"/>
  <c r="BQ604" i="14" s="1"/>
  <c r="BJ604" i="14"/>
  <c r="BI604" i="14"/>
  <c r="BH604" i="14"/>
  <c r="BG604" i="14"/>
  <c r="BF604" i="14"/>
  <c r="BE604" i="14"/>
  <c r="BD604" i="14"/>
  <c r="AM604" i="14"/>
  <c r="W604" i="14"/>
  <c r="V604" i="14"/>
  <c r="U604" i="14"/>
  <c r="D604" i="14"/>
  <c r="F604" i="14" s="1"/>
  <c r="BR603" i="14"/>
  <c r="BQ603" i="14"/>
  <c r="BP603" i="14"/>
  <c r="BO603" i="14"/>
  <c r="BS603" i="14" s="1"/>
  <c r="BJ603" i="14"/>
  <c r="BI603" i="14"/>
  <c r="BH603" i="14"/>
  <c r="BG603" i="14"/>
  <c r="BF603" i="14"/>
  <c r="BE603" i="14"/>
  <c r="BD603" i="14"/>
  <c r="AM603" i="14"/>
  <c r="W603" i="14"/>
  <c r="V603" i="14"/>
  <c r="U603" i="14"/>
  <c r="D603" i="14"/>
  <c r="F603" i="14" s="1"/>
  <c r="BS602" i="14"/>
  <c r="BR602" i="14"/>
  <c r="BQ602" i="14"/>
  <c r="BO602" i="14"/>
  <c r="BP602" i="14" s="1"/>
  <c r="BJ602" i="14"/>
  <c r="BI602" i="14"/>
  <c r="BH602" i="14"/>
  <c r="BG602" i="14"/>
  <c r="BF602" i="14"/>
  <c r="BE602" i="14"/>
  <c r="BD602" i="14"/>
  <c r="AM602" i="14"/>
  <c r="W602" i="14"/>
  <c r="V602" i="14"/>
  <c r="U602" i="14"/>
  <c r="D602" i="14"/>
  <c r="F602" i="14" s="1"/>
  <c r="BS601" i="14"/>
  <c r="BR601" i="14"/>
  <c r="BQ601" i="14"/>
  <c r="BP601" i="14"/>
  <c r="BO601" i="14"/>
  <c r="BJ601" i="14"/>
  <c r="BI601" i="14"/>
  <c r="BH601" i="14"/>
  <c r="BG601" i="14"/>
  <c r="BF601" i="14"/>
  <c r="BE601" i="14"/>
  <c r="BD601" i="14"/>
  <c r="AM601" i="14"/>
  <c r="W601" i="14"/>
  <c r="V601" i="14"/>
  <c r="U601" i="14"/>
  <c r="F601" i="14"/>
  <c r="D601" i="14"/>
  <c r="BO600" i="14"/>
  <c r="BQ600" i="14" s="1"/>
  <c r="BJ600" i="14"/>
  <c r="BI600" i="14"/>
  <c r="BH600" i="14"/>
  <c r="BG600" i="14"/>
  <c r="BF600" i="14"/>
  <c r="BE600" i="14"/>
  <c r="BD600" i="14"/>
  <c r="AM600" i="14"/>
  <c r="W600" i="14"/>
  <c r="V600" i="14"/>
  <c r="U600" i="14"/>
  <c r="D600" i="14"/>
  <c r="F600" i="14" s="1"/>
  <c r="BP599" i="14"/>
  <c r="BO599" i="14"/>
  <c r="BS599" i="14" s="1"/>
  <c r="BJ599" i="14"/>
  <c r="BI599" i="14"/>
  <c r="BH599" i="14"/>
  <c r="BG599" i="14"/>
  <c r="BF599" i="14"/>
  <c r="BE599" i="14"/>
  <c r="BD599" i="14"/>
  <c r="AM599" i="14"/>
  <c r="W599" i="14"/>
  <c r="V599" i="14"/>
  <c r="U599" i="14"/>
  <c r="D599" i="14"/>
  <c r="F599" i="14" s="1"/>
  <c r="BQ598" i="14"/>
  <c r="BO598" i="14"/>
  <c r="BS598" i="14" s="1"/>
  <c r="BJ598" i="14"/>
  <c r="BI598" i="14"/>
  <c r="BH598" i="14"/>
  <c r="BG598" i="14"/>
  <c r="BF598" i="14"/>
  <c r="BE598" i="14"/>
  <c r="BD598" i="14"/>
  <c r="AM598" i="14"/>
  <c r="W598" i="14"/>
  <c r="V598" i="14"/>
  <c r="U598" i="14"/>
  <c r="F598" i="14"/>
  <c r="D598" i="14"/>
  <c r="BS597" i="14"/>
  <c r="BR597" i="14"/>
  <c r="BQ597" i="14"/>
  <c r="BP597" i="14"/>
  <c r="BO597" i="14"/>
  <c r="BJ597" i="14"/>
  <c r="BI597" i="14"/>
  <c r="BH597" i="14"/>
  <c r="BG597" i="14"/>
  <c r="BF597" i="14"/>
  <c r="BE597" i="14"/>
  <c r="BD597" i="14"/>
  <c r="AM597" i="14"/>
  <c r="W597" i="14"/>
  <c r="V597" i="14"/>
  <c r="U597" i="14"/>
  <c r="F597" i="14"/>
  <c r="D597" i="14"/>
  <c r="BS596" i="14"/>
  <c r="BR596" i="14"/>
  <c r="BO596" i="14"/>
  <c r="BQ596" i="14" s="1"/>
  <c r="BJ596" i="14"/>
  <c r="BI596" i="14"/>
  <c r="BH596" i="14"/>
  <c r="BG596" i="14"/>
  <c r="BF596" i="14"/>
  <c r="BE596" i="14"/>
  <c r="BD596" i="14"/>
  <c r="AM596" i="14"/>
  <c r="W596" i="14"/>
  <c r="V596" i="14"/>
  <c r="U596" i="14"/>
  <c r="D596" i="14"/>
  <c r="F596" i="14" s="1"/>
  <c r="BR595" i="14"/>
  <c r="BO595" i="14"/>
  <c r="BS595" i="14" s="1"/>
  <c r="BJ595" i="14"/>
  <c r="BI595" i="14"/>
  <c r="BH595" i="14"/>
  <c r="BG595" i="14"/>
  <c r="BF595" i="14"/>
  <c r="BE595" i="14"/>
  <c r="BD595" i="14"/>
  <c r="AM595" i="14"/>
  <c r="W595" i="14"/>
  <c r="V595" i="14"/>
  <c r="U595" i="14"/>
  <c r="D595" i="14"/>
  <c r="F595" i="14" s="1"/>
  <c r="BO594" i="14"/>
  <c r="BS594" i="14" s="1"/>
  <c r="BJ594" i="14"/>
  <c r="BI594" i="14"/>
  <c r="BH594" i="14"/>
  <c r="BG594" i="14"/>
  <c r="BF594" i="14"/>
  <c r="BE594" i="14"/>
  <c r="BD594" i="14"/>
  <c r="AM594" i="14"/>
  <c r="W594" i="14"/>
  <c r="V594" i="14"/>
  <c r="U594" i="14"/>
  <c r="D594" i="14"/>
  <c r="F594" i="14" s="1"/>
  <c r="BQ593" i="14"/>
  <c r="BO593" i="14"/>
  <c r="BS593" i="14" s="1"/>
  <c r="BJ593" i="14"/>
  <c r="BI593" i="14"/>
  <c r="BH593" i="14"/>
  <c r="BG593" i="14"/>
  <c r="BF593" i="14"/>
  <c r="BE593" i="14"/>
  <c r="BD593" i="14"/>
  <c r="AM593" i="14"/>
  <c r="W593" i="14"/>
  <c r="V593" i="14"/>
  <c r="U593" i="14"/>
  <c r="F593" i="14"/>
  <c r="D593" i="14"/>
  <c r="BS592" i="14"/>
  <c r="BR592" i="14"/>
  <c r="BQ592" i="14"/>
  <c r="BP592" i="14"/>
  <c r="BO592" i="14"/>
  <c r="BJ592" i="14"/>
  <c r="BI592" i="14"/>
  <c r="BH592" i="14"/>
  <c r="BG592" i="14"/>
  <c r="BF592" i="14"/>
  <c r="BE592" i="14"/>
  <c r="BD592" i="14"/>
  <c r="AM592" i="14"/>
  <c r="W592" i="14"/>
  <c r="V592" i="14"/>
  <c r="U592" i="14"/>
  <c r="F592" i="14"/>
  <c r="D592" i="14"/>
  <c r="BS591" i="14"/>
  <c r="BR591" i="14"/>
  <c r="BO591" i="14"/>
  <c r="BQ591" i="14" s="1"/>
  <c r="BJ591" i="14"/>
  <c r="BI591" i="14"/>
  <c r="BH591" i="14"/>
  <c r="BG591" i="14"/>
  <c r="BF591" i="14"/>
  <c r="BE591" i="14"/>
  <c r="BD591" i="14"/>
  <c r="AM591" i="14"/>
  <c r="W591" i="14"/>
  <c r="V591" i="14"/>
  <c r="U591" i="14"/>
  <c r="D591" i="14"/>
  <c r="F591" i="14" s="1"/>
  <c r="BO590" i="14"/>
  <c r="BS590" i="14" s="1"/>
  <c r="BJ590" i="14"/>
  <c r="BI590" i="14"/>
  <c r="BH590" i="14"/>
  <c r="BG590" i="14"/>
  <c r="BF590" i="14"/>
  <c r="BE590" i="14"/>
  <c r="BD590" i="14"/>
  <c r="AM590" i="14"/>
  <c r="W590" i="14"/>
  <c r="V590" i="14"/>
  <c r="U590" i="14"/>
  <c r="D590" i="14"/>
  <c r="F590" i="14" s="1"/>
  <c r="BQ589" i="14"/>
  <c r="BO589" i="14"/>
  <c r="BS589" i="14" s="1"/>
  <c r="BJ589" i="14"/>
  <c r="BI589" i="14"/>
  <c r="BH589" i="14"/>
  <c r="BG589" i="14"/>
  <c r="BF589" i="14"/>
  <c r="BE589" i="14"/>
  <c r="BD589" i="14"/>
  <c r="AM589" i="14"/>
  <c r="W589" i="14"/>
  <c r="V589" i="14"/>
  <c r="U589" i="14"/>
  <c r="F589" i="14"/>
  <c r="D589" i="14"/>
  <c r="BS588" i="14"/>
  <c r="BR588" i="14"/>
  <c r="BQ588" i="14"/>
  <c r="BP588" i="14"/>
  <c r="BO588" i="14"/>
  <c r="BJ588" i="14"/>
  <c r="BI588" i="14"/>
  <c r="BH588" i="14"/>
  <c r="BG588" i="14"/>
  <c r="BF588" i="14"/>
  <c r="BE588" i="14"/>
  <c r="BD588" i="14"/>
  <c r="AM588" i="14"/>
  <c r="W588" i="14"/>
  <c r="V588" i="14"/>
  <c r="U588" i="14"/>
  <c r="F588" i="14"/>
  <c r="D588" i="14"/>
  <c r="BS587" i="14"/>
  <c r="BR587" i="14"/>
  <c r="BO587" i="14"/>
  <c r="BQ587" i="14" s="1"/>
  <c r="BJ587" i="14"/>
  <c r="BI587" i="14"/>
  <c r="BH587" i="14"/>
  <c r="BG587" i="14"/>
  <c r="BF587" i="14"/>
  <c r="BE587" i="14"/>
  <c r="BD587" i="14"/>
  <c r="AM587" i="14"/>
  <c r="W587" i="14"/>
  <c r="V587" i="14"/>
  <c r="U587" i="14"/>
  <c r="D587" i="14"/>
  <c r="F587" i="14" s="1"/>
  <c r="BO586" i="14"/>
  <c r="BS586" i="14" s="1"/>
  <c r="BJ586" i="14"/>
  <c r="BI586" i="14"/>
  <c r="BH586" i="14"/>
  <c r="BG586" i="14"/>
  <c r="BF586" i="14"/>
  <c r="BE586" i="14"/>
  <c r="BD586" i="14"/>
  <c r="AM586" i="14"/>
  <c r="W586" i="14"/>
  <c r="V586" i="14"/>
  <c r="U586" i="14"/>
  <c r="D586" i="14"/>
  <c r="F586" i="14" s="1"/>
  <c r="BQ585" i="14"/>
  <c r="BO585" i="14"/>
  <c r="BS585" i="14" s="1"/>
  <c r="BJ585" i="14"/>
  <c r="BI585" i="14"/>
  <c r="BH585" i="14"/>
  <c r="BG585" i="14"/>
  <c r="BF585" i="14"/>
  <c r="BE585" i="14"/>
  <c r="BD585" i="14"/>
  <c r="AM585" i="14"/>
  <c r="W585" i="14"/>
  <c r="V585" i="14"/>
  <c r="U585" i="14"/>
  <c r="F585" i="14"/>
  <c r="D585" i="14"/>
  <c r="BS584" i="14"/>
  <c r="BR584" i="14"/>
  <c r="BQ584" i="14"/>
  <c r="BP584" i="14"/>
  <c r="BO584" i="14"/>
  <c r="BJ584" i="14"/>
  <c r="BI584" i="14"/>
  <c r="BH584" i="14"/>
  <c r="BG584" i="14"/>
  <c r="BF584" i="14"/>
  <c r="BE584" i="14"/>
  <c r="BD584" i="14"/>
  <c r="AM584" i="14"/>
  <c r="W584" i="14"/>
  <c r="V584" i="14"/>
  <c r="U584" i="14"/>
  <c r="F584" i="14"/>
  <c r="D584" i="14"/>
  <c r="BS583" i="14"/>
  <c r="BR583" i="14"/>
  <c r="BO583" i="14"/>
  <c r="BQ583" i="14" s="1"/>
  <c r="BJ583" i="14"/>
  <c r="BI583" i="14"/>
  <c r="BH583" i="14"/>
  <c r="BG583" i="14"/>
  <c r="BF583" i="14"/>
  <c r="BE583" i="14"/>
  <c r="BD583" i="14"/>
  <c r="AM583" i="14"/>
  <c r="W583" i="14"/>
  <c r="V583" i="14"/>
  <c r="U583" i="14"/>
  <c r="D583" i="14"/>
  <c r="F583" i="14" s="1"/>
  <c r="BO582" i="14"/>
  <c r="BS582" i="14" s="1"/>
  <c r="BJ582" i="14"/>
  <c r="BI582" i="14"/>
  <c r="BH582" i="14"/>
  <c r="BG582" i="14"/>
  <c r="BF582" i="14"/>
  <c r="BE582" i="14"/>
  <c r="BD582" i="14"/>
  <c r="AM582" i="14"/>
  <c r="W582" i="14"/>
  <c r="V582" i="14"/>
  <c r="U582" i="14"/>
  <c r="D582" i="14"/>
  <c r="F582" i="14" s="1"/>
  <c r="BQ581" i="14"/>
  <c r="BO581" i="14"/>
  <c r="BS581" i="14" s="1"/>
  <c r="BJ581" i="14"/>
  <c r="BI581" i="14"/>
  <c r="BH581" i="14"/>
  <c r="BG581" i="14"/>
  <c r="BF581" i="14"/>
  <c r="BE581" i="14"/>
  <c r="BD581" i="14"/>
  <c r="AM581" i="14"/>
  <c r="W581" i="14"/>
  <c r="V581" i="14"/>
  <c r="U581" i="14"/>
  <c r="F581" i="14"/>
  <c r="D581" i="14"/>
  <c r="BS580" i="14"/>
  <c r="BR580" i="14"/>
  <c r="BQ580" i="14"/>
  <c r="BP580" i="14"/>
  <c r="BO580" i="14"/>
  <c r="BJ580" i="14"/>
  <c r="BI580" i="14"/>
  <c r="BH580" i="14"/>
  <c r="BG580" i="14"/>
  <c r="BF580" i="14"/>
  <c r="BE580" i="14"/>
  <c r="BD580" i="14"/>
  <c r="AM580" i="14"/>
  <c r="W580" i="14"/>
  <c r="V580" i="14"/>
  <c r="U580" i="14"/>
  <c r="F580" i="14"/>
  <c r="D580" i="14"/>
  <c r="BS579" i="14"/>
  <c r="BR579" i="14"/>
  <c r="BO579" i="14"/>
  <c r="BQ579" i="14" s="1"/>
  <c r="BJ579" i="14"/>
  <c r="BI579" i="14"/>
  <c r="BH579" i="14"/>
  <c r="BG579" i="14"/>
  <c r="BF579" i="14"/>
  <c r="BE579" i="14"/>
  <c r="BD579" i="14"/>
  <c r="AM579" i="14"/>
  <c r="W579" i="14"/>
  <c r="V579" i="14"/>
  <c r="U579" i="14"/>
  <c r="D579" i="14"/>
  <c r="F579" i="14" s="1"/>
  <c r="BO578" i="14"/>
  <c r="BS578" i="14" s="1"/>
  <c r="BJ578" i="14"/>
  <c r="BI578" i="14"/>
  <c r="BH578" i="14"/>
  <c r="BG578" i="14"/>
  <c r="BF578" i="14"/>
  <c r="BE578" i="14"/>
  <c r="BD578" i="14"/>
  <c r="AM578" i="14"/>
  <c r="W578" i="14"/>
  <c r="V578" i="14"/>
  <c r="U578" i="14"/>
  <c r="D578" i="14"/>
  <c r="F578" i="14" s="1"/>
  <c r="BQ577" i="14"/>
  <c r="BO577" i="14"/>
  <c r="BS577" i="14" s="1"/>
  <c r="BJ577" i="14"/>
  <c r="BI577" i="14"/>
  <c r="BH577" i="14"/>
  <c r="BG577" i="14"/>
  <c r="BF577" i="14"/>
  <c r="BE577" i="14"/>
  <c r="BD577" i="14"/>
  <c r="AM577" i="14"/>
  <c r="W577" i="14"/>
  <c r="V577" i="14"/>
  <c r="U577" i="14"/>
  <c r="F577" i="14"/>
  <c r="D577" i="14"/>
  <c r="BS576" i="14"/>
  <c r="BR576" i="14"/>
  <c r="BQ576" i="14"/>
  <c r="BP576" i="14"/>
  <c r="BO576" i="14"/>
  <c r="BJ576" i="14"/>
  <c r="BI576" i="14"/>
  <c r="BH576" i="14"/>
  <c r="BG576" i="14"/>
  <c r="BF576" i="14"/>
  <c r="BE576" i="14"/>
  <c r="BD576" i="14"/>
  <c r="AM576" i="14"/>
  <c r="W576" i="14"/>
  <c r="V576" i="14"/>
  <c r="U576" i="14"/>
  <c r="F576" i="14"/>
  <c r="D576" i="14"/>
  <c r="BS575" i="14"/>
  <c r="BR575" i="14"/>
  <c r="BO575" i="14"/>
  <c r="BQ575" i="14" s="1"/>
  <c r="BJ575" i="14"/>
  <c r="BI575" i="14"/>
  <c r="BH575" i="14"/>
  <c r="BG575" i="14"/>
  <c r="BF575" i="14"/>
  <c r="BE575" i="14"/>
  <c r="BD575" i="14"/>
  <c r="AM575" i="14"/>
  <c r="W575" i="14"/>
  <c r="V575" i="14"/>
  <c r="U575" i="14"/>
  <c r="D575" i="14"/>
  <c r="F575" i="14" s="1"/>
  <c r="BO574" i="14"/>
  <c r="BS574" i="14" s="1"/>
  <c r="BJ574" i="14"/>
  <c r="BI574" i="14"/>
  <c r="BH574" i="14"/>
  <c r="BG574" i="14"/>
  <c r="BF574" i="14"/>
  <c r="BE574" i="14"/>
  <c r="BD574" i="14"/>
  <c r="AM574" i="14"/>
  <c r="W574" i="14"/>
  <c r="V574" i="14"/>
  <c r="U574" i="14"/>
  <c r="D574" i="14"/>
  <c r="F574" i="14" s="1"/>
  <c r="BQ573" i="14"/>
  <c r="BO573" i="14"/>
  <c r="BS573" i="14" s="1"/>
  <c r="BJ573" i="14"/>
  <c r="BI573" i="14"/>
  <c r="BH573" i="14"/>
  <c r="BG573" i="14"/>
  <c r="BF573" i="14"/>
  <c r="BE573" i="14"/>
  <c r="BD573" i="14"/>
  <c r="AM573" i="14"/>
  <c r="W573" i="14"/>
  <c r="V573" i="14"/>
  <c r="U573" i="14"/>
  <c r="F573" i="14"/>
  <c r="D573" i="14"/>
  <c r="BS572" i="14"/>
  <c r="BR572" i="14"/>
  <c r="BQ572" i="14"/>
  <c r="BP572" i="14"/>
  <c r="BO572" i="14"/>
  <c r="BJ572" i="14"/>
  <c r="BI572" i="14"/>
  <c r="BH572" i="14"/>
  <c r="BG572" i="14"/>
  <c r="BF572" i="14"/>
  <c r="BE572" i="14"/>
  <c r="BD572" i="14"/>
  <c r="AM572" i="14"/>
  <c r="W572" i="14"/>
  <c r="V572" i="14"/>
  <c r="U572" i="14"/>
  <c r="F572" i="14"/>
  <c r="D572" i="14"/>
  <c r="BS571" i="14"/>
  <c r="BR571" i="14"/>
  <c r="BO571" i="14"/>
  <c r="BQ571" i="14" s="1"/>
  <c r="BJ571" i="14"/>
  <c r="BI571" i="14"/>
  <c r="BH571" i="14"/>
  <c r="BG571" i="14"/>
  <c r="BF571" i="14"/>
  <c r="BE571" i="14"/>
  <c r="BD571" i="14"/>
  <c r="AM571" i="14"/>
  <c r="W571" i="14"/>
  <c r="V571" i="14"/>
  <c r="U571" i="14"/>
  <c r="D571" i="14"/>
  <c r="F571" i="14" s="1"/>
  <c r="BO570" i="14"/>
  <c r="BJ570" i="14"/>
  <c r="BI570" i="14"/>
  <c r="BH570" i="14"/>
  <c r="BG570" i="14"/>
  <c r="BF570" i="14"/>
  <c r="BE570" i="14"/>
  <c r="BD570" i="14"/>
  <c r="AM570" i="14"/>
  <c r="W570" i="14"/>
  <c r="V570" i="14"/>
  <c r="U570" i="14"/>
  <c r="D570" i="14"/>
  <c r="F570" i="14" s="1"/>
  <c r="BQ569" i="14"/>
  <c r="BO569" i="14"/>
  <c r="BJ569" i="14"/>
  <c r="BI569" i="14"/>
  <c r="BH569" i="14"/>
  <c r="BG569" i="14"/>
  <c r="BF569" i="14"/>
  <c r="BE569" i="14"/>
  <c r="BD569" i="14"/>
  <c r="AM569" i="14"/>
  <c r="W569" i="14"/>
  <c r="V569" i="14"/>
  <c r="U569" i="14"/>
  <c r="F569" i="14"/>
  <c r="D569" i="14"/>
  <c r="BS568" i="14"/>
  <c r="BR568" i="14"/>
  <c r="BQ568" i="14"/>
  <c r="BP568" i="14"/>
  <c r="BO568" i="14"/>
  <c r="BJ568" i="14"/>
  <c r="BI568" i="14"/>
  <c r="BH568" i="14"/>
  <c r="BG568" i="14"/>
  <c r="BF568" i="14"/>
  <c r="BE568" i="14"/>
  <c r="BD568" i="14"/>
  <c r="AM568" i="14"/>
  <c r="W568" i="14"/>
  <c r="V568" i="14"/>
  <c r="U568" i="14"/>
  <c r="F568" i="14"/>
  <c r="D568" i="14"/>
  <c r="BS567" i="14"/>
  <c r="BR567" i="14"/>
  <c r="BO567" i="14"/>
  <c r="BQ567" i="14" s="1"/>
  <c r="BJ567" i="14"/>
  <c r="BI567" i="14"/>
  <c r="BH567" i="14"/>
  <c r="BG567" i="14"/>
  <c r="BF567" i="14"/>
  <c r="BE567" i="14"/>
  <c r="BD567" i="14"/>
  <c r="AM567" i="14"/>
  <c r="W567" i="14"/>
  <c r="V567" i="14"/>
  <c r="U567" i="14"/>
  <c r="F567" i="14"/>
  <c r="D567" i="14"/>
  <c r="BO566" i="14"/>
  <c r="BJ566" i="14"/>
  <c r="BI566" i="14"/>
  <c r="BH566" i="14"/>
  <c r="BG566" i="14"/>
  <c r="BF566" i="14"/>
  <c r="BE566" i="14"/>
  <c r="BD566" i="14"/>
  <c r="AM566" i="14"/>
  <c r="W566" i="14"/>
  <c r="V566" i="14"/>
  <c r="U566" i="14"/>
  <c r="D566" i="14"/>
  <c r="F566" i="14" s="1"/>
  <c r="BS565" i="14"/>
  <c r="BQ565" i="14"/>
  <c r="BO565" i="14"/>
  <c r="BJ565" i="14"/>
  <c r="BI565" i="14"/>
  <c r="BH565" i="14"/>
  <c r="BG565" i="14"/>
  <c r="BF565" i="14"/>
  <c r="BE565" i="14"/>
  <c r="BD565" i="14"/>
  <c r="AM565" i="14"/>
  <c r="W565" i="14"/>
  <c r="V565" i="14"/>
  <c r="U565" i="14"/>
  <c r="F565" i="14"/>
  <c r="D565" i="14"/>
  <c r="BS564" i="14"/>
  <c r="BR564" i="14"/>
  <c r="BQ564" i="14"/>
  <c r="BP564" i="14"/>
  <c r="BO564" i="14"/>
  <c r="BJ564" i="14"/>
  <c r="BI564" i="14"/>
  <c r="BH564" i="14"/>
  <c r="BG564" i="14"/>
  <c r="BF564" i="14"/>
  <c r="BE564" i="14"/>
  <c r="BD564" i="14"/>
  <c r="AM564" i="14"/>
  <c r="W564" i="14"/>
  <c r="V564" i="14"/>
  <c r="U564" i="14"/>
  <c r="D564" i="14"/>
  <c r="F564" i="14" s="1"/>
  <c r="BS563" i="14"/>
  <c r="BO563" i="14"/>
  <c r="BJ563" i="14"/>
  <c r="BI563" i="14"/>
  <c r="BH563" i="14"/>
  <c r="BG563" i="14"/>
  <c r="BF563" i="14"/>
  <c r="BE563" i="14"/>
  <c r="BD563" i="14"/>
  <c r="AM563" i="14"/>
  <c r="W563" i="14"/>
  <c r="V563" i="14"/>
  <c r="U563" i="14"/>
  <c r="D563" i="14"/>
  <c r="F563" i="14" s="1"/>
  <c r="BQ562" i="14"/>
  <c r="BO562" i="14"/>
  <c r="BJ562" i="14"/>
  <c r="BI562" i="14"/>
  <c r="BH562" i="14"/>
  <c r="BG562" i="14"/>
  <c r="BF562" i="14"/>
  <c r="BE562" i="14"/>
  <c r="BD562" i="14"/>
  <c r="AM562" i="14"/>
  <c r="W562" i="14"/>
  <c r="V562" i="14"/>
  <c r="U562" i="14"/>
  <c r="D562" i="14"/>
  <c r="F562" i="14" s="1"/>
  <c r="BS561" i="14"/>
  <c r="BQ561" i="14"/>
  <c r="BP561" i="14"/>
  <c r="BO561" i="14"/>
  <c r="BR561" i="14" s="1"/>
  <c r="BJ561" i="14"/>
  <c r="BI561" i="14"/>
  <c r="BH561" i="14"/>
  <c r="BG561" i="14"/>
  <c r="BF561" i="14"/>
  <c r="BE561" i="14"/>
  <c r="BD561" i="14"/>
  <c r="AM561" i="14"/>
  <c r="W561" i="14"/>
  <c r="V561" i="14"/>
  <c r="U561" i="14"/>
  <c r="F561" i="14"/>
  <c r="D561" i="14"/>
  <c r="BS560" i="14"/>
  <c r="BR560" i="14"/>
  <c r="BQ560" i="14"/>
  <c r="BP560" i="14"/>
  <c r="BO560" i="14"/>
  <c r="BJ560" i="14"/>
  <c r="BI560" i="14"/>
  <c r="BH560" i="14"/>
  <c r="BG560" i="14"/>
  <c r="BF560" i="14"/>
  <c r="BE560" i="14"/>
  <c r="BD560" i="14"/>
  <c r="AM560" i="14"/>
  <c r="W560" i="14"/>
  <c r="V560" i="14"/>
  <c r="U560" i="14"/>
  <c r="F560" i="14"/>
  <c r="D560" i="14"/>
  <c r="BO559" i="14"/>
  <c r="BJ559" i="14"/>
  <c r="BI559" i="14"/>
  <c r="BH559" i="14"/>
  <c r="BG559" i="14"/>
  <c r="BF559" i="14"/>
  <c r="BE559" i="14"/>
  <c r="BD559" i="14"/>
  <c r="AM559" i="14"/>
  <c r="W559" i="14"/>
  <c r="V559" i="14"/>
  <c r="U559" i="14"/>
  <c r="F559" i="14"/>
  <c r="D559" i="14"/>
  <c r="BO558" i="14"/>
  <c r="BJ558" i="14"/>
  <c r="BI558" i="14"/>
  <c r="BH558" i="14"/>
  <c r="BG558" i="14"/>
  <c r="BF558" i="14"/>
  <c r="BE558" i="14"/>
  <c r="BD558" i="14"/>
  <c r="AM558" i="14"/>
  <c r="W558" i="14"/>
  <c r="V558" i="14"/>
  <c r="U558" i="14"/>
  <c r="D558" i="14"/>
  <c r="F558" i="14" s="1"/>
  <c r="BS557" i="14"/>
  <c r="BO557" i="14"/>
  <c r="BQ557" i="14" s="1"/>
  <c r="BJ557" i="14"/>
  <c r="BI557" i="14"/>
  <c r="BH557" i="14"/>
  <c r="BG557" i="14"/>
  <c r="BF557" i="14"/>
  <c r="BE557" i="14"/>
  <c r="BD557" i="14"/>
  <c r="AM557" i="14"/>
  <c r="W557" i="14"/>
  <c r="V557" i="14"/>
  <c r="U557" i="14"/>
  <c r="F557" i="14"/>
  <c r="D557" i="14"/>
  <c r="BS556" i="14"/>
  <c r="BR556" i="14"/>
  <c r="BQ556" i="14"/>
  <c r="BP556" i="14"/>
  <c r="BO556" i="14"/>
  <c r="BJ556" i="14"/>
  <c r="BI556" i="14"/>
  <c r="BH556" i="14"/>
  <c r="BG556" i="14"/>
  <c r="BF556" i="14"/>
  <c r="BE556" i="14"/>
  <c r="BD556" i="14"/>
  <c r="AM556" i="14"/>
  <c r="W556" i="14"/>
  <c r="V556" i="14"/>
  <c r="U556" i="14"/>
  <c r="D556" i="14"/>
  <c r="F556" i="14" s="1"/>
  <c r="BO555" i="14"/>
  <c r="BJ555" i="14"/>
  <c r="BI555" i="14"/>
  <c r="BH555" i="14"/>
  <c r="BG555" i="14"/>
  <c r="BF555" i="14"/>
  <c r="BE555" i="14"/>
  <c r="BD555" i="14"/>
  <c r="AM555" i="14"/>
  <c r="W555" i="14"/>
  <c r="V555" i="14"/>
  <c r="U555" i="14"/>
  <c r="D555" i="14"/>
  <c r="F555" i="14" s="1"/>
  <c r="BO554" i="14"/>
  <c r="BJ554" i="14"/>
  <c r="BI554" i="14"/>
  <c r="BH554" i="14"/>
  <c r="BG554" i="14"/>
  <c r="BF554" i="14"/>
  <c r="BE554" i="14"/>
  <c r="BD554" i="14"/>
  <c r="AM554" i="14"/>
  <c r="W554" i="14"/>
  <c r="V554" i="14"/>
  <c r="U554" i="14"/>
  <c r="D554" i="14"/>
  <c r="F554" i="14" s="1"/>
  <c r="BR553" i="14"/>
  <c r="BQ553" i="14"/>
  <c r="BP553" i="14"/>
  <c r="BO553" i="14"/>
  <c r="BS553" i="14" s="1"/>
  <c r="BJ553" i="14"/>
  <c r="BI553" i="14"/>
  <c r="BH553" i="14"/>
  <c r="BG553" i="14"/>
  <c r="BF553" i="14"/>
  <c r="BE553" i="14"/>
  <c r="BD553" i="14"/>
  <c r="AM553" i="14"/>
  <c r="W553" i="14"/>
  <c r="V553" i="14"/>
  <c r="U553" i="14"/>
  <c r="D553" i="14"/>
  <c r="F553" i="14" s="1"/>
  <c r="BS552" i="14"/>
  <c r="BR552" i="14"/>
  <c r="BQ552" i="14"/>
  <c r="BP552" i="14"/>
  <c r="BO552" i="14"/>
  <c r="BJ552" i="14"/>
  <c r="BI552" i="14"/>
  <c r="BH552" i="14"/>
  <c r="BG552" i="14"/>
  <c r="BF552" i="14"/>
  <c r="BE552" i="14"/>
  <c r="BD552" i="14"/>
  <c r="AM552" i="14"/>
  <c r="W552" i="14"/>
  <c r="V552" i="14"/>
  <c r="U552" i="14"/>
  <c r="D552" i="14"/>
  <c r="F552" i="14" s="1"/>
  <c r="BR551" i="14"/>
  <c r="BO551" i="14"/>
  <c r="BJ551" i="14"/>
  <c r="BI551" i="14"/>
  <c r="BH551" i="14"/>
  <c r="BG551" i="14"/>
  <c r="BF551" i="14"/>
  <c r="BE551" i="14"/>
  <c r="BD551" i="14"/>
  <c r="AM551" i="14"/>
  <c r="W551" i="14"/>
  <c r="V551" i="14"/>
  <c r="U551" i="14"/>
  <c r="D551" i="14"/>
  <c r="F551" i="14" s="1"/>
  <c r="BP550" i="14"/>
  <c r="BO550" i="14"/>
  <c r="BJ550" i="14"/>
  <c r="BI550" i="14"/>
  <c r="BH550" i="14"/>
  <c r="BG550" i="14"/>
  <c r="BF550" i="14"/>
  <c r="BE550" i="14"/>
  <c r="BD550" i="14"/>
  <c r="AM550" i="14"/>
  <c r="W550" i="14"/>
  <c r="V550" i="14"/>
  <c r="U550" i="14"/>
  <c r="D550" i="14"/>
  <c r="F550" i="14" s="1"/>
  <c r="BS549" i="14"/>
  <c r="BR549" i="14"/>
  <c r="BQ549" i="14"/>
  <c r="BP549" i="14"/>
  <c r="BO549" i="14"/>
  <c r="BJ549" i="14"/>
  <c r="BI549" i="14"/>
  <c r="BH549" i="14"/>
  <c r="BG549" i="14"/>
  <c r="BF549" i="14"/>
  <c r="BE549" i="14"/>
  <c r="BD549" i="14"/>
  <c r="AM549" i="14"/>
  <c r="W549" i="14"/>
  <c r="V549" i="14"/>
  <c r="U549" i="14"/>
  <c r="F549" i="14"/>
  <c r="D549" i="14"/>
  <c r="BS548" i="14"/>
  <c r="BR548" i="14"/>
  <c r="BQ548" i="14"/>
  <c r="BP548" i="14"/>
  <c r="BO548" i="14"/>
  <c r="BJ548" i="14"/>
  <c r="BI548" i="14"/>
  <c r="BH548" i="14"/>
  <c r="BG548" i="14"/>
  <c r="BF548" i="14"/>
  <c r="BE548" i="14"/>
  <c r="BD548" i="14"/>
  <c r="AM548" i="14"/>
  <c r="W548" i="14"/>
  <c r="V548" i="14"/>
  <c r="U548" i="14"/>
  <c r="F548" i="14"/>
  <c r="D548" i="14"/>
  <c r="BO547" i="14"/>
  <c r="BJ547" i="14"/>
  <c r="BI547" i="14"/>
  <c r="BH547" i="14"/>
  <c r="BG547" i="14"/>
  <c r="BF547" i="14"/>
  <c r="BE547" i="14"/>
  <c r="BD547" i="14"/>
  <c r="AM547" i="14"/>
  <c r="W547" i="14"/>
  <c r="V547" i="14"/>
  <c r="U547" i="14"/>
  <c r="F547" i="14"/>
  <c r="D547" i="14"/>
  <c r="BO546" i="14"/>
  <c r="BJ546" i="14"/>
  <c r="BI546" i="14"/>
  <c r="BH546" i="14"/>
  <c r="BG546" i="14"/>
  <c r="BF546" i="14"/>
  <c r="BE546" i="14"/>
  <c r="BD546" i="14"/>
  <c r="AM546" i="14"/>
  <c r="W546" i="14"/>
  <c r="V546" i="14"/>
  <c r="U546" i="14"/>
  <c r="D546" i="14"/>
  <c r="F546" i="14" s="1"/>
  <c r="BS545" i="14"/>
  <c r="BP545" i="14"/>
  <c r="BO545" i="14"/>
  <c r="BR545" i="14" s="1"/>
  <c r="BJ545" i="14"/>
  <c r="BI545" i="14"/>
  <c r="BH545" i="14"/>
  <c r="BG545" i="14"/>
  <c r="BF545" i="14"/>
  <c r="BE545" i="14"/>
  <c r="BD545" i="14"/>
  <c r="AM545" i="14"/>
  <c r="W545" i="14"/>
  <c r="V545" i="14"/>
  <c r="U545" i="14"/>
  <c r="F545" i="14"/>
  <c r="D545" i="14"/>
  <c r="BS544" i="14"/>
  <c r="BR544" i="14"/>
  <c r="BQ544" i="14"/>
  <c r="BP544" i="14"/>
  <c r="BO544" i="14"/>
  <c r="BJ544" i="14"/>
  <c r="BI544" i="14"/>
  <c r="BH544" i="14"/>
  <c r="BG544" i="14"/>
  <c r="BF544" i="14"/>
  <c r="BE544" i="14"/>
  <c r="BD544" i="14"/>
  <c r="AM544" i="14"/>
  <c r="W544" i="14"/>
  <c r="V544" i="14"/>
  <c r="U544" i="14"/>
  <c r="D544" i="14"/>
  <c r="F544" i="14" s="1"/>
  <c r="BS543" i="14"/>
  <c r="BR543" i="14"/>
  <c r="BO543" i="14"/>
  <c r="BJ543" i="14"/>
  <c r="BI543" i="14"/>
  <c r="BH543" i="14"/>
  <c r="BG543" i="14"/>
  <c r="BF543" i="14"/>
  <c r="BE543" i="14"/>
  <c r="BD543" i="14"/>
  <c r="AM543" i="14"/>
  <c r="W543" i="14"/>
  <c r="V543" i="14"/>
  <c r="U543" i="14"/>
  <c r="D543" i="14"/>
  <c r="F543" i="14" s="1"/>
  <c r="BQ542" i="14"/>
  <c r="BP542" i="14"/>
  <c r="BO542" i="14"/>
  <c r="BJ542" i="14"/>
  <c r="BI542" i="14"/>
  <c r="BH542" i="14"/>
  <c r="BG542" i="14"/>
  <c r="BF542" i="14"/>
  <c r="BE542" i="14"/>
  <c r="BD542" i="14"/>
  <c r="AM542" i="14"/>
  <c r="W542" i="14"/>
  <c r="V542" i="14"/>
  <c r="U542" i="14"/>
  <c r="D542" i="14"/>
  <c r="F542" i="14" s="1"/>
  <c r="BO541" i="14"/>
  <c r="BS541" i="14" s="1"/>
  <c r="BJ541" i="14"/>
  <c r="BI541" i="14"/>
  <c r="BH541" i="14"/>
  <c r="BG541" i="14"/>
  <c r="BF541" i="14"/>
  <c r="BE541" i="14"/>
  <c r="BD541" i="14"/>
  <c r="AM541" i="14"/>
  <c r="W541" i="14"/>
  <c r="V541" i="14"/>
  <c r="U541" i="14"/>
  <c r="F541" i="14"/>
  <c r="D541" i="14"/>
  <c r="BS540" i="14"/>
  <c r="BR540" i="14"/>
  <c r="BQ540" i="14"/>
  <c r="BP540" i="14"/>
  <c r="BO540" i="14"/>
  <c r="BJ540" i="14"/>
  <c r="BI540" i="14"/>
  <c r="BH540" i="14"/>
  <c r="BG540" i="14"/>
  <c r="BF540" i="14"/>
  <c r="BE540" i="14"/>
  <c r="BD540" i="14"/>
  <c r="AM540" i="14"/>
  <c r="W540" i="14"/>
  <c r="V540" i="14"/>
  <c r="U540" i="14"/>
  <c r="F540" i="14"/>
  <c r="D540" i="14"/>
  <c r="BS539" i="14"/>
  <c r="BR539" i="14"/>
  <c r="BO539" i="14"/>
  <c r="BJ539" i="14"/>
  <c r="BI539" i="14"/>
  <c r="BH539" i="14"/>
  <c r="BG539" i="14"/>
  <c r="BF539" i="14"/>
  <c r="BE539" i="14"/>
  <c r="BD539" i="14"/>
  <c r="AM539" i="14"/>
  <c r="W539" i="14"/>
  <c r="V539" i="14"/>
  <c r="U539" i="14"/>
  <c r="F539" i="14"/>
  <c r="D539" i="14"/>
  <c r="BR538" i="14"/>
  <c r="BQ538" i="14"/>
  <c r="BO538" i="14"/>
  <c r="BS538" i="14" s="1"/>
  <c r="BJ538" i="14"/>
  <c r="BI538" i="14"/>
  <c r="BH538" i="14"/>
  <c r="BG538" i="14"/>
  <c r="BF538" i="14"/>
  <c r="BE538" i="14"/>
  <c r="BD538" i="14"/>
  <c r="AM538" i="14"/>
  <c r="W538" i="14"/>
  <c r="V538" i="14"/>
  <c r="U538" i="14"/>
  <c r="D538" i="14"/>
  <c r="F538" i="14" s="1"/>
  <c r="BS537" i="14"/>
  <c r="BO537" i="14"/>
  <c r="BQ537" i="14" s="1"/>
  <c r="BJ537" i="14"/>
  <c r="BI537" i="14"/>
  <c r="BH537" i="14"/>
  <c r="BG537" i="14"/>
  <c r="BF537" i="14"/>
  <c r="BE537" i="14"/>
  <c r="BD537" i="14"/>
  <c r="AM537" i="14"/>
  <c r="W537" i="14"/>
  <c r="V537" i="14"/>
  <c r="U537" i="14"/>
  <c r="F537" i="14"/>
  <c r="D537" i="14"/>
  <c r="BS536" i="14"/>
  <c r="BR536" i="14"/>
  <c r="BQ536" i="14"/>
  <c r="BP536" i="14"/>
  <c r="BO536" i="14"/>
  <c r="BJ536" i="14"/>
  <c r="BI536" i="14"/>
  <c r="BH536" i="14"/>
  <c r="BG536" i="14"/>
  <c r="BF536" i="14"/>
  <c r="BE536" i="14"/>
  <c r="BD536" i="14"/>
  <c r="AM536" i="14"/>
  <c r="W536" i="14"/>
  <c r="V536" i="14"/>
  <c r="U536" i="14"/>
  <c r="D536" i="14"/>
  <c r="F536" i="14" s="1"/>
  <c r="BS535" i="14"/>
  <c r="BR535" i="14"/>
  <c r="BP535" i="14"/>
  <c r="BO535" i="14"/>
  <c r="BQ535" i="14" s="1"/>
  <c r="BJ535" i="14"/>
  <c r="BI535" i="14"/>
  <c r="BH535" i="14"/>
  <c r="BG535" i="14"/>
  <c r="BF535" i="14"/>
  <c r="BE535" i="14"/>
  <c r="BD535" i="14"/>
  <c r="AM535" i="14"/>
  <c r="W535" i="14"/>
  <c r="V535" i="14"/>
  <c r="U535" i="14"/>
  <c r="D535" i="14"/>
  <c r="F535" i="14" s="1"/>
  <c r="BO534" i="14"/>
  <c r="BS534" i="14" s="1"/>
  <c r="BJ534" i="14"/>
  <c r="BI534" i="14"/>
  <c r="BH534" i="14"/>
  <c r="BG534" i="14"/>
  <c r="BF534" i="14"/>
  <c r="BE534" i="14"/>
  <c r="BD534" i="14"/>
  <c r="AM534" i="14"/>
  <c r="W534" i="14"/>
  <c r="V534" i="14"/>
  <c r="U534" i="14"/>
  <c r="D534" i="14"/>
  <c r="F534" i="14" s="1"/>
  <c r="BR533" i="14"/>
  <c r="BP533" i="14"/>
  <c r="BO533" i="14"/>
  <c r="BS533" i="14" s="1"/>
  <c r="BJ533" i="14"/>
  <c r="BI533" i="14"/>
  <c r="BH533" i="14"/>
  <c r="BG533" i="14"/>
  <c r="BF533" i="14"/>
  <c r="BE533" i="14"/>
  <c r="BD533" i="14"/>
  <c r="AM533" i="14"/>
  <c r="W533" i="14"/>
  <c r="V533" i="14"/>
  <c r="U533" i="14"/>
  <c r="D533" i="14"/>
  <c r="F533" i="14" s="1"/>
  <c r="BS532" i="14"/>
  <c r="BR532" i="14"/>
  <c r="BQ532" i="14"/>
  <c r="BP532" i="14"/>
  <c r="BO532" i="14"/>
  <c r="BJ532" i="14"/>
  <c r="BI532" i="14"/>
  <c r="BH532" i="14"/>
  <c r="BG532" i="14"/>
  <c r="BF532" i="14"/>
  <c r="BE532" i="14"/>
  <c r="BD532" i="14"/>
  <c r="AM532" i="14"/>
  <c r="W532" i="14"/>
  <c r="V532" i="14"/>
  <c r="U532" i="14"/>
  <c r="D532" i="14"/>
  <c r="F532" i="14" s="1"/>
  <c r="BO531" i="14"/>
  <c r="BQ531" i="14" s="1"/>
  <c r="BJ531" i="14"/>
  <c r="BI531" i="14"/>
  <c r="BH531" i="14"/>
  <c r="BG531" i="14"/>
  <c r="BF531" i="14"/>
  <c r="BE531" i="14"/>
  <c r="BD531" i="14"/>
  <c r="AM531" i="14"/>
  <c r="W531" i="14"/>
  <c r="V531" i="14"/>
  <c r="U531" i="14"/>
  <c r="F531" i="14"/>
  <c r="D531" i="14"/>
  <c r="BP530" i="14"/>
  <c r="BO530" i="14"/>
  <c r="BS530" i="14" s="1"/>
  <c r="BJ530" i="14"/>
  <c r="BI530" i="14"/>
  <c r="BH530" i="14"/>
  <c r="BG530" i="14"/>
  <c r="BF530" i="14"/>
  <c r="BE530" i="14"/>
  <c r="BD530" i="14"/>
  <c r="AM530" i="14"/>
  <c r="W530" i="14"/>
  <c r="V530" i="14"/>
  <c r="U530" i="14"/>
  <c r="D530" i="14"/>
  <c r="F530" i="14" s="1"/>
  <c r="BO529" i="14"/>
  <c r="BS529" i="14" s="1"/>
  <c r="BJ529" i="14"/>
  <c r="BI529" i="14"/>
  <c r="BH529" i="14"/>
  <c r="BG529" i="14"/>
  <c r="BF529" i="14"/>
  <c r="BE529" i="14"/>
  <c r="BD529" i="14"/>
  <c r="AM529" i="14"/>
  <c r="W529" i="14"/>
  <c r="V529" i="14"/>
  <c r="U529" i="14"/>
  <c r="D529" i="14"/>
  <c r="F529" i="14" s="1"/>
  <c r="BS528" i="14"/>
  <c r="BR528" i="14"/>
  <c r="BQ528" i="14"/>
  <c r="BP528" i="14"/>
  <c r="BO528" i="14"/>
  <c r="BJ528" i="14"/>
  <c r="BI528" i="14"/>
  <c r="BH528" i="14"/>
  <c r="BG528" i="14"/>
  <c r="BF528" i="14"/>
  <c r="BE528" i="14"/>
  <c r="BD528" i="14"/>
  <c r="AM528" i="14"/>
  <c r="W528" i="14"/>
  <c r="V528" i="14"/>
  <c r="U528" i="14"/>
  <c r="F528" i="14"/>
  <c r="D528" i="14"/>
  <c r="BS527" i="14"/>
  <c r="BP527" i="14"/>
  <c r="BO527" i="14"/>
  <c r="BQ527" i="14" s="1"/>
  <c r="BJ527" i="14"/>
  <c r="BI527" i="14"/>
  <c r="BH527" i="14"/>
  <c r="BG527" i="14"/>
  <c r="BF527" i="14"/>
  <c r="BE527" i="14"/>
  <c r="BD527" i="14"/>
  <c r="AM527" i="14"/>
  <c r="W527" i="14"/>
  <c r="V527" i="14"/>
  <c r="U527" i="14"/>
  <c r="D527" i="14"/>
  <c r="F527" i="14" s="1"/>
  <c r="BR526" i="14"/>
  <c r="BQ526" i="14"/>
  <c r="BP526" i="14"/>
  <c r="BO526" i="14"/>
  <c r="BS526" i="14" s="1"/>
  <c r="BJ526" i="14"/>
  <c r="BI526" i="14"/>
  <c r="BH526" i="14"/>
  <c r="BG526" i="14"/>
  <c r="BF526" i="14"/>
  <c r="BE526" i="14"/>
  <c r="BD526" i="14"/>
  <c r="AM526" i="14"/>
  <c r="W526" i="14"/>
  <c r="V526" i="14"/>
  <c r="U526" i="14"/>
  <c r="D526" i="14"/>
  <c r="F526" i="14" s="1"/>
  <c r="BS525" i="14"/>
  <c r="BR525" i="14"/>
  <c r="BQ525" i="14"/>
  <c r="BO525" i="14"/>
  <c r="BP525" i="14" s="1"/>
  <c r="BJ525" i="14"/>
  <c r="BI525" i="14"/>
  <c r="BH525" i="14"/>
  <c r="BG525" i="14"/>
  <c r="BF525" i="14"/>
  <c r="BE525" i="14"/>
  <c r="BD525" i="14"/>
  <c r="AM525" i="14"/>
  <c r="W525" i="14"/>
  <c r="V525" i="14"/>
  <c r="U525" i="14"/>
  <c r="D525" i="14"/>
  <c r="F525" i="14" s="1"/>
  <c r="BS524" i="14"/>
  <c r="BR524" i="14"/>
  <c r="BQ524" i="14"/>
  <c r="BP524" i="14"/>
  <c r="BO524" i="14"/>
  <c r="BJ524" i="14"/>
  <c r="BI524" i="14"/>
  <c r="BH524" i="14"/>
  <c r="BG524" i="14"/>
  <c r="BF524" i="14"/>
  <c r="BE524" i="14"/>
  <c r="BD524" i="14"/>
  <c r="AM524" i="14"/>
  <c r="W524" i="14"/>
  <c r="V524" i="14"/>
  <c r="U524" i="14"/>
  <c r="F524" i="14"/>
  <c r="D524" i="14"/>
  <c r="BO523" i="14"/>
  <c r="BQ523" i="14" s="1"/>
  <c r="BJ523" i="14"/>
  <c r="BI523" i="14"/>
  <c r="BH523" i="14"/>
  <c r="BG523" i="14"/>
  <c r="BF523" i="14"/>
  <c r="BE523" i="14"/>
  <c r="BD523" i="14"/>
  <c r="AM523" i="14"/>
  <c r="W523" i="14"/>
  <c r="V523" i="14"/>
  <c r="U523" i="14"/>
  <c r="D523" i="14"/>
  <c r="F523" i="14" s="1"/>
  <c r="BR522" i="14"/>
  <c r="BQ522" i="14"/>
  <c r="BP522" i="14"/>
  <c r="BO522" i="14"/>
  <c r="BS522" i="14" s="1"/>
  <c r="BJ522" i="14"/>
  <c r="BI522" i="14"/>
  <c r="BH522" i="14"/>
  <c r="BG522" i="14"/>
  <c r="BF522" i="14"/>
  <c r="BE522" i="14"/>
  <c r="BD522" i="14"/>
  <c r="AM522" i="14"/>
  <c r="W522" i="14"/>
  <c r="V522" i="14"/>
  <c r="U522" i="14"/>
  <c r="D522" i="14"/>
  <c r="F522" i="14" s="1"/>
  <c r="BO521" i="14"/>
  <c r="BS521" i="14" s="1"/>
  <c r="BJ521" i="14"/>
  <c r="BI521" i="14"/>
  <c r="BH521" i="14"/>
  <c r="BG521" i="14"/>
  <c r="BF521" i="14"/>
  <c r="BE521" i="14"/>
  <c r="BD521" i="14"/>
  <c r="AM521" i="14"/>
  <c r="W521" i="14"/>
  <c r="V521" i="14"/>
  <c r="U521" i="14"/>
  <c r="F521" i="14"/>
  <c r="D521" i="14"/>
  <c r="BS520" i="14"/>
  <c r="BR520" i="14"/>
  <c r="BQ520" i="14"/>
  <c r="BP520" i="14"/>
  <c r="BO520" i="14"/>
  <c r="BJ520" i="14"/>
  <c r="BI520" i="14"/>
  <c r="BH520" i="14"/>
  <c r="BG520" i="14"/>
  <c r="BF520" i="14"/>
  <c r="BE520" i="14"/>
  <c r="BD520" i="14"/>
  <c r="AM520" i="14"/>
  <c r="W520" i="14"/>
  <c r="V520" i="14"/>
  <c r="U520" i="14"/>
  <c r="F520" i="14"/>
  <c r="D520" i="14"/>
  <c r="BS519" i="14"/>
  <c r="BR519" i="14"/>
  <c r="BO519" i="14"/>
  <c r="BQ519" i="14" s="1"/>
  <c r="BJ519" i="14"/>
  <c r="BI519" i="14"/>
  <c r="BH519" i="14"/>
  <c r="BG519" i="14"/>
  <c r="BF519" i="14"/>
  <c r="BE519" i="14"/>
  <c r="BD519" i="14"/>
  <c r="AM519" i="14"/>
  <c r="W519" i="14"/>
  <c r="V519" i="14"/>
  <c r="U519" i="14"/>
  <c r="D519" i="14"/>
  <c r="F519" i="14" s="1"/>
  <c r="BO518" i="14"/>
  <c r="BS518" i="14" s="1"/>
  <c r="BJ518" i="14"/>
  <c r="BI518" i="14"/>
  <c r="BH518" i="14"/>
  <c r="BG518" i="14"/>
  <c r="BF518" i="14"/>
  <c r="BE518" i="14"/>
  <c r="BD518" i="14"/>
  <c r="AM518" i="14"/>
  <c r="W518" i="14"/>
  <c r="V518" i="14"/>
  <c r="U518" i="14"/>
  <c r="D518" i="14"/>
  <c r="F518" i="14" s="1"/>
  <c r="BS517" i="14"/>
  <c r="BP517" i="14"/>
  <c r="BO517" i="14"/>
  <c r="BR517" i="14" s="1"/>
  <c r="BJ517" i="14"/>
  <c r="BI517" i="14"/>
  <c r="BH517" i="14"/>
  <c r="BG517" i="14"/>
  <c r="BF517" i="14"/>
  <c r="BE517" i="14"/>
  <c r="BD517" i="14"/>
  <c r="AM517" i="14"/>
  <c r="W517" i="14"/>
  <c r="V517" i="14"/>
  <c r="U517" i="14"/>
  <c r="F517" i="14"/>
  <c r="D517" i="14"/>
  <c r="BS516" i="14"/>
  <c r="BR516" i="14"/>
  <c r="BQ516" i="14"/>
  <c r="BP516" i="14"/>
  <c r="BO516" i="14"/>
  <c r="BJ516" i="14"/>
  <c r="BI516" i="14"/>
  <c r="BH516" i="14"/>
  <c r="BG516" i="14"/>
  <c r="BF516" i="14"/>
  <c r="BE516" i="14"/>
  <c r="BD516" i="14"/>
  <c r="AM516" i="14"/>
  <c r="W516" i="14"/>
  <c r="V516" i="14"/>
  <c r="U516" i="14"/>
  <c r="D516" i="14"/>
  <c r="F516" i="14" s="1"/>
  <c r="BO515" i="14"/>
  <c r="BQ515" i="14" s="1"/>
  <c r="BJ515" i="14"/>
  <c r="BI515" i="14"/>
  <c r="BH515" i="14"/>
  <c r="BG515" i="14"/>
  <c r="BF515" i="14"/>
  <c r="BE515" i="14"/>
  <c r="BD515" i="14"/>
  <c r="AM515" i="14"/>
  <c r="W515" i="14"/>
  <c r="V515" i="14"/>
  <c r="U515" i="14"/>
  <c r="F515" i="14"/>
  <c r="D515" i="14"/>
  <c r="BR514" i="14"/>
  <c r="BP514" i="14"/>
  <c r="BO514" i="14"/>
  <c r="BS514" i="14" s="1"/>
  <c r="BJ514" i="14"/>
  <c r="BI514" i="14"/>
  <c r="BH514" i="14"/>
  <c r="BG514" i="14"/>
  <c r="BF514" i="14"/>
  <c r="BE514" i="14"/>
  <c r="BD514" i="14"/>
  <c r="AM514" i="14"/>
  <c r="W514" i="14"/>
  <c r="V514" i="14"/>
  <c r="U514" i="14"/>
  <c r="D514" i="14"/>
  <c r="F514" i="14" s="1"/>
  <c r="BS513" i="14"/>
  <c r="BR513" i="14"/>
  <c r="BQ513" i="14"/>
  <c r="BP513" i="14"/>
  <c r="BO513" i="14"/>
  <c r="BJ513" i="14"/>
  <c r="BI513" i="14"/>
  <c r="BH513" i="14"/>
  <c r="BG513" i="14"/>
  <c r="BF513" i="14"/>
  <c r="BE513" i="14"/>
  <c r="BD513" i="14"/>
  <c r="AM513" i="14"/>
  <c r="W513" i="14"/>
  <c r="V513" i="14"/>
  <c r="U513" i="14"/>
  <c r="F513" i="14"/>
  <c r="D513" i="14"/>
  <c r="BS512" i="14"/>
  <c r="BR512" i="14"/>
  <c r="BQ512" i="14"/>
  <c r="BP512" i="14"/>
  <c r="BO512" i="14"/>
  <c r="BJ512" i="14"/>
  <c r="BI512" i="14"/>
  <c r="BH512" i="14"/>
  <c r="BG512" i="14"/>
  <c r="BF512" i="14"/>
  <c r="BE512" i="14"/>
  <c r="BD512" i="14"/>
  <c r="AM512" i="14"/>
  <c r="W512" i="14"/>
  <c r="V512" i="14"/>
  <c r="U512" i="14"/>
  <c r="F512" i="14"/>
  <c r="D512" i="14"/>
  <c r="BP511" i="14"/>
  <c r="BO511" i="14"/>
  <c r="BQ511" i="14" s="1"/>
  <c r="BJ511" i="14"/>
  <c r="BI511" i="14"/>
  <c r="BH511" i="14"/>
  <c r="BG511" i="14"/>
  <c r="BF511" i="14"/>
  <c r="BE511" i="14"/>
  <c r="BD511" i="14"/>
  <c r="AM511" i="14"/>
  <c r="W511" i="14"/>
  <c r="V511" i="14"/>
  <c r="U511" i="14"/>
  <c r="F511" i="14"/>
  <c r="D511" i="14"/>
  <c r="BO510" i="14"/>
  <c r="BS510" i="14" s="1"/>
  <c r="BJ510" i="14"/>
  <c r="BI510" i="14"/>
  <c r="BH510" i="14"/>
  <c r="BG510" i="14"/>
  <c r="BF510" i="14"/>
  <c r="BE510" i="14"/>
  <c r="BD510" i="14"/>
  <c r="AM510" i="14"/>
  <c r="W510" i="14"/>
  <c r="V510" i="14"/>
  <c r="U510" i="14"/>
  <c r="D510" i="14"/>
  <c r="F510" i="14" s="1"/>
  <c r="BR509" i="14"/>
  <c r="BQ509" i="14"/>
  <c r="BP509" i="14"/>
  <c r="BO509" i="14"/>
  <c r="BS509" i="14" s="1"/>
  <c r="BJ509" i="14"/>
  <c r="BI509" i="14"/>
  <c r="BH509" i="14"/>
  <c r="BG509" i="14"/>
  <c r="BF509" i="14"/>
  <c r="BE509" i="14"/>
  <c r="BD509" i="14"/>
  <c r="AM509" i="14"/>
  <c r="W509" i="14"/>
  <c r="V509" i="14"/>
  <c r="U509" i="14"/>
  <c r="D509" i="14"/>
  <c r="F509" i="14" s="1"/>
  <c r="BS508" i="14"/>
  <c r="BR508" i="14"/>
  <c r="BQ508" i="14"/>
  <c r="BP508" i="14"/>
  <c r="BO508" i="14"/>
  <c r="BJ508" i="14"/>
  <c r="BI508" i="14"/>
  <c r="BH508" i="14"/>
  <c r="BG508" i="14"/>
  <c r="BF508" i="14"/>
  <c r="BE508" i="14"/>
  <c r="BD508" i="14"/>
  <c r="AM508" i="14"/>
  <c r="W508" i="14"/>
  <c r="V508" i="14"/>
  <c r="U508" i="14"/>
  <c r="D508" i="14"/>
  <c r="F508" i="14" s="1"/>
  <c r="BS507" i="14"/>
  <c r="BR507" i="14"/>
  <c r="BP507" i="14"/>
  <c r="BO507" i="14"/>
  <c r="BQ507" i="14" s="1"/>
  <c r="BJ507" i="14"/>
  <c r="BI507" i="14"/>
  <c r="BH507" i="14"/>
  <c r="BG507" i="14"/>
  <c r="BF507" i="14"/>
  <c r="BE507" i="14"/>
  <c r="BD507" i="14"/>
  <c r="AM507" i="14"/>
  <c r="W507" i="14"/>
  <c r="V507" i="14"/>
  <c r="U507" i="14"/>
  <c r="F507" i="14"/>
  <c r="D507" i="14"/>
  <c r="BR506" i="14"/>
  <c r="BQ506" i="14"/>
  <c r="BO506" i="14"/>
  <c r="BS506" i="14" s="1"/>
  <c r="BJ506" i="14"/>
  <c r="BI506" i="14"/>
  <c r="BH506" i="14"/>
  <c r="BG506" i="14"/>
  <c r="BF506" i="14"/>
  <c r="BE506" i="14"/>
  <c r="BD506" i="14"/>
  <c r="AM506" i="14"/>
  <c r="W506" i="14"/>
  <c r="V506" i="14"/>
  <c r="U506" i="14"/>
  <c r="D506" i="14"/>
  <c r="F506" i="14" s="1"/>
  <c r="BS505" i="14"/>
  <c r="BO505" i="14"/>
  <c r="BQ505" i="14" s="1"/>
  <c r="BJ505" i="14"/>
  <c r="BI505" i="14"/>
  <c r="BH505" i="14"/>
  <c r="BG505" i="14"/>
  <c r="BF505" i="14"/>
  <c r="BE505" i="14"/>
  <c r="BD505" i="14"/>
  <c r="AM505" i="14"/>
  <c r="W505" i="14"/>
  <c r="V505" i="14"/>
  <c r="U505" i="14"/>
  <c r="F505" i="14"/>
  <c r="D505" i="14"/>
  <c r="BS504" i="14"/>
  <c r="BR504" i="14"/>
  <c r="BQ504" i="14"/>
  <c r="BP504" i="14"/>
  <c r="BO504" i="14"/>
  <c r="BJ504" i="14"/>
  <c r="BI504" i="14"/>
  <c r="BH504" i="14"/>
  <c r="BG504" i="14"/>
  <c r="BF504" i="14"/>
  <c r="BE504" i="14"/>
  <c r="BD504" i="14"/>
  <c r="AM504" i="14"/>
  <c r="W504" i="14"/>
  <c r="V504" i="14"/>
  <c r="U504" i="14"/>
  <c r="D504" i="14"/>
  <c r="F504" i="14" s="1"/>
  <c r="BS503" i="14"/>
  <c r="BR503" i="14"/>
  <c r="BP503" i="14"/>
  <c r="BO503" i="14"/>
  <c r="BQ503" i="14" s="1"/>
  <c r="BJ503" i="14"/>
  <c r="BI503" i="14"/>
  <c r="BH503" i="14"/>
  <c r="BG503" i="14"/>
  <c r="BF503" i="14"/>
  <c r="BE503" i="14"/>
  <c r="BD503" i="14"/>
  <c r="AM503" i="14"/>
  <c r="W503" i="14"/>
  <c r="V503" i="14"/>
  <c r="U503" i="14"/>
  <c r="D503" i="14"/>
  <c r="F503" i="14" s="1"/>
  <c r="BO502" i="14"/>
  <c r="BS502" i="14" s="1"/>
  <c r="BJ502" i="14"/>
  <c r="BI502" i="14"/>
  <c r="BH502" i="14"/>
  <c r="BG502" i="14"/>
  <c r="BF502" i="14"/>
  <c r="BE502" i="14"/>
  <c r="BD502" i="14"/>
  <c r="AM502" i="14"/>
  <c r="W502" i="14"/>
  <c r="V502" i="14"/>
  <c r="U502" i="14"/>
  <c r="D502" i="14"/>
  <c r="F502" i="14" s="1"/>
  <c r="BR501" i="14"/>
  <c r="BP501" i="14"/>
  <c r="BO501" i="14"/>
  <c r="BS501" i="14" s="1"/>
  <c r="BJ501" i="14"/>
  <c r="BI501" i="14"/>
  <c r="BH501" i="14"/>
  <c r="BG501" i="14"/>
  <c r="BF501" i="14"/>
  <c r="BE501" i="14"/>
  <c r="BD501" i="14"/>
  <c r="AM501" i="14"/>
  <c r="W501" i="14"/>
  <c r="V501" i="14"/>
  <c r="U501" i="14"/>
  <c r="D501" i="14"/>
  <c r="F501" i="14" s="1"/>
  <c r="BS500" i="14"/>
  <c r="BR500" i="14"/>
  <c r="BQ500" i="14"/>
  <c r="BP500" i="14"/>
  <c r="BO500" i="14"/>
  <c r="BJ500" i="14"/>
  <c r="BI500" i="14"/>
  <c r="BH500" i="14"/>
  <c r="BG500" i="14"/>
  <c r="BF500" i="14"/>
  <c r="BE500" i="14"/>
  <c r="BD500" i="14"/>
  <c r="AM500" i="14"/>
  <c r="W500" i="14"/>
  <c r="V500" i="14"/>
  <c r="U500" i="14"/>
  <c r="D500" i="14"/>
  <c r="F500" i="14" s="1"/>
  <c r="BO499" i="14"/>
  <c r="BQ499" i="14" s="1"/>
  <c r="BJ499" i="14"/>
  <c r="BI499" i="14"/>
  <c r="BH499" i="14"/>
  <c r="BG499" i="14"/>
  <c r="BF499" i="14"/>
  <c r="BE499" i="14"/>
  <c r="BD499" i="14"/>
  <c r="AM499" i="14"/>
  <c r="W499" i="14"/>
  <c r="V499" i="14"/>
  <c r="U499" i="14"/>
  <c r="F499" i="14"/>
  <c r="D499" i="14"/>
  <c r="BP498" i="14"/>
  <c r="BO498" i="14"/>
  <c r="BS498" i="14" s="1"/>
  <c r="BJ498" i="14"/>
  <c r="BI498" i="14"/>
  <c r="BH498" i="14"/>
  <c r="BG498" i="14"/>
  <c r="BF498" i="14"/>
  <c r="BE498" i="14"/>
  <c r="BD498" i="14"/>
  <c r="AM498" i="14"/>
  <c r="W498" i="14"/>
  <c r="V498" i="14"/>
  <c r="U498" i="14"/>
  <c r="D498" i="14"/>
  <c r="F498" i="14" s="1"/>
  <c r="BO497" i="14"/>
  <c r="BS497" i="14" s="1"/>
  <c r="BJ497" i="14"/>
  <c r="BI497" i="14"/>
  <c r="BH497" i="14"/>
  <c r="BG497" i="14"/>
  <c r="BF497" i="14"/>
  <c r="BE497" i="14"/>
  <c r="BD497" i="14"/>
  <c r="AM497" i="14"/>
  <c r="W497" i="14"/>
  <c r="V497" i="14"/>
  <c r="U497" i="14"/>
  <c r="D497" i="14"/>
  <c r="F497" i="14" s="1"/>
  <c r="BS496" i="14"/>
  <c r="BR496" i="14"/>
  <c r="BQ496" i="14"/>
  <c r="BP496" i="14"/>
  <c r="BO496" i="14"/>
  <c r="BJ496" i="14"/>
  <c r="BI496" i="14"/>
  <c r="BH496" i="14"/>
  <c r="BG496" i="14"/>
  <c r="BF496" i="14"/>
  <c r="BE496" i="14"/>
  <c r="BD496" i="14"/>
  <c r="AM496" i="14"/>
  <c r="W496" i="14"/>
  <c r="V496" i="14"/>
  <c r="U496" i="14"/>
  <c r="F496" i="14"/>
  <c r="D496" i="14"/>
  <c r="BS495" i="14"/>
  <c r="BP495" i="14"/>
  <c r="BO495" i="14"/>
  <c r="BQ495" i="14" s="1"/>
  <c r="BJ495" i="14"/>
  <c r="BI495" i="14"/>
  <c r="BH495" i="14"/>
  <c r="BG495" i="14"/>
  <c r="BF495" i="14"/>
  <c r="BE495" i="14"/>
  <c r="BD495" i="14"/>
  <c r="AM495" i="14"/>
  <c r="W495" i="14"/>
  <c r="V495" i="14"/>
  <c r="U495" i="14"/>
  <c r="D495" i="14"/>
  <c r="F495" i="14" s="1"/>
  <c r="BR494" i="14"/>
  <c r="BQ494" i="14"/>
  <c r="BP494" i="14"/>
  <c r="BO494" i="14"/>
  <c r="BS494" i="14" s="1"/>
  <c r="BJ494" i="14"/>
  <c r="BI494" i="14"/>
  <c r="BH494" i="14"/>
  <c r="BG494" i="14"/>
  <c r="BF494" i="14"/>
  <c r="BE494" i="14"/>
  <c r="BD494" i="14"/>
  <c r="AM494" i="14"/>
  <c r="W494" i="14"/>
  <c r="V494" i="14"/>
  <c r="U494" i="14"/>
  <c r="D494" i="14"/>
  <c r="F494" i="14" s="1"/>
  <c r="BS493" i="14"/>
  <c r="BR493" i="14"/>
  <c r="BQ493" i="14"/>
  <c r="BO493" i="14"/>
  <c r="BP493" i="14" s="1"/>
  <c r="BJ493" i="14"/>
  <c r="BI493" i="14"/>
  <c r="BH493" i="14"/>
  <c r="BG493" i="14"/>
  <c r="BF493" i="14"/>
  <c r="BE493" i="14"/>
  <c r="BD493" i="14"/>
  <c r="AM493" i="14"/>
  <c r="W493" i="14"/>
  <c r="V493" i="14"/>
  <c r="U493" i="14"/>
  <c r="D493" i="14"/>
  <c r="F493" i="14" s="1"/>
  <c r="BS492" i="14"/>
  <c r="BR492" i="14"/>
  <c r="BQ492" i="14"/>
  <c r="BP492" i="14"/>
  <c r="BO492" i="14"/>
  <c r="BJ492" i="14"/>
  <c r="BI492" i="14"/>
  <c r="BH492" i="14"/>
  <c r="BG492" i="14"/>
  <c r="BF492" i="14"/>
  <c r="BE492" i="14"/>
  <c r="BD492" i="14"/>
  <c r="AM492" i="14"/>
  <c r="W492" i="14"/>
  <c r="V492" i="14"/>
  <c r="U492" i="14"/>
  <c r="F492" i="14"/>
  <c r="D492" i="14"/>
  <c r="BO491" i="14"/>
  <c r="BQ491" i="14" s="1"/>
  <c r="BJ491" i="14"/>
  <c r="BI491" i="14"/>
  <c r="BH491" i="14"/>
  <c r="BG491" i="14"/>
  <c r="BF491" i="14"/>
  <c r="BE491" i="14"/>
  <c r="BD491" i="14"/>
  <c r="AM491" i="14"/>
  <c r="W491" i="14"/>
  <c r="V491" i="14"/>
  <c r="U491" i="14"/>
  <c r="D491" i="14"/>
  <c r="F491" i="14" s="1"/>
  <c r="BR490" i="14"/>
  <c r="BQ490" i="14"/>
  <c r="BP490" i="14"/>
  <c r="BO490" i="14"/>
  <c r="BS490" i="14" s="1"/>
  <c r="BJ490" i="14"/>
  <c r="BI490" i="14"/>
  <c r="BH490" i="14"/>
  <c r="BG490" i="14"/>
  <c r="BF490" i="14"/>
  <c r="BE490" i="14"/>
  <c r="BD490" i="14"/>
  <c r="AM490" i="14"/>
  <c r="W490" i="14"/>
  <c r="V490" i="14"/>
  <c r="U490" i="14"/>
  <c r="D490" i="14"/>
  <c r="F490" i="14" s="1"/>
  <c r="BO489" i="14"/>
  <c r="BS489" i="14" s="1"/>
  <c r="BJ489" i="14"/>
  <c r="BI489" i="14"/>
  <c r="BH489" i="14"/>
  <c r="BG489" i="14"/>
  <c r="BF489" i="14"/>
  <c r="BE489" i="14"/>
  <c r="BD489" i="14"/>
  <c r="AM489" i="14"/>
  <c r="W489" i="14"/>
  <c r="V489" i="14"/>
  <c r="U489" i="14"/>
  <c r="F489" i="14"/>
  <c r="D489" i="14"/>
  <c r="BS488" i="14"/>
  <c r="BR488" i="14"/>
  <c r="BQ488" i="14"/>
  <c r="BP488" i="14"/>
  <c r="BO488" i="14"/>
  <c r="BJ488" i="14"/>
  <c r="BI488" i="14"/>
  <c r="BH488" i="14"/>
  <c r="BG488" i="14"/>
  <c r="BF488" i="14"/>
  <c r="BE488" i="14"/>
  <c r="BD488" i="14"/>
  <c r="AM488" i="14"/>
  <c r="W488" i="14"/>
  <c r="V488" i="14"/>
  <c r="U488" i="14"/>
  <c r="F488" i="14"/>
  <c r="D488" i="14"/>
  <c r="BS487" i="14"/>
  <c r="BR487" i="14"/>
  <c r="BO487" i="14"/>
  <c r="BQ487" i="14" s="1"/>
  <c r="BJ487" i="14"/>
  <c r="BI487" i="14"/>
  <c r="BH487" i="14"/>
  <c r="BG487" i="14"/>
  <c r="BF487" i="14"/>
  <c r="BE487" i="14"/>
  <c r="BD487" i="14"/>
  <c r="AM487" i="14"/>
  <c r="W487" i="14"/>
  <c r="V487" i="14"/>
  <c r="U487" i="14"/>
  <c r="D487" i="14"/>
  <c r="F487" i="14" s="1"/>
  <c r="BO486" i="14"/>
  <c r="BS486" i="14" s="1"/>
  <c r="BJ486" i="14"/>
  <c r="BI486" i="14"/>
  <c r="BH486" i="14"/>
  <c r="BG486" i="14"/>
  <c r="BF486" i="14"/>
  <c r="BE486" i="14"/>
  <c r="BD486" i="14"/>
  <c r="AM486" i="14"/>
  <c r="W486" i="14"/>
  <c r="V486" i="14"/>
  <c r="U486" i="14"/>
  <c r="D486" i="14"/>
  <c r="F486" i="14" s="1"/>
  <c r="BS485" i="14"/>
  <c r="BP485" i="14"/>
  <c r="BO485" i="14"/>
  <c r="BR485" i="14" s="1"/>
  <c r="BJ485" i="14"/>
  <c r="BI485" i="14"/>
  <c r="BH485" i="14"/>
  <c r="BG485" i="14"/>
  <c r="BF485" i="14"/>
  <c r="BE485" i="14"/>
  <c r="BD485" i="14"/>
  <c r="AM485" i="14"/>
  <c r="W485" i="14"/>
  <c r="V485" i="14"/>
  <c r="U485" i="14"/>
  <c r="F485" i="14"/>
  <c r="D485" i="14"/>
  <c r="BS484" i="14"/>
  <c r="BR484" i="14"/>
  <c r="BQ484" i="14"/>
  <c r="BP484" i="14"/>
  <c r="BO484" i="14"/>
  <c r="BJ484" i="14"/>
  <c r="BI484" i="14"/>
  <c r="BH484" i="14"/>
  <c r="BG484" i="14"/>
  <c r="BF484" i="14"/>
  <c r="BE484" i="14"/>
  <c r="BD484" i="14"/>
  <c r="AM484" i="14"/>
  <c r="W484" i="14"/>
  <c r="V484" i="14"/>
  <c r="U484" i="14"/>
  <c r="D484" i="14"/>
  <c r="F484" i="14" s="1"/>
  <c r="BO483" i="14"/>
  <c r="BQ483" i="14" s="1"/>
  <c r="BJ483" i="14"/>
  <c r="BI483" i="14"/>
  <c r="BH483" i="14"/>
  <c r="BG483" i="14"/>
  <c r="BF483" i="14"/>
  <c r="BE483" i="14"/>
  <c r="BD483" i="14"/>
  <c r="AM483" i="14"/>
  <c r="W483" i="14"/>
  <c r="V483" i="14"/>
  <c r="U483" i="14"/>
  <c r="F483" i="14"/>
  <c r="D483" i="14"/>
  <c r="BR482" i="14"/>
  <c r="BP482" i="14"/>
  <c r="BO482" i="14"/>
  <c r="BS482" i="14" s="1"/>
  <c r="BJ482" i="14"/>
  <c r="BI482" i="14"/>
  <c r="BH482" i="14"/>
  <c r="BG482" i="14"/>
  <c r="BF482" i="14"/>
  <c r="BE482" i="14"/>
  <c r="BD482" i="14"/>
  <c r="AM482" i="14"/>
  <c r="W482" i="14"/>
  <c r="V482" i="14"/>
  <c r="U482" i="14"/>
  <c r="D482" i="14"/>
  <c r="F482" i="14" s="1"/>
  <c r="BS481" i="14"/>
  <c r="BR481" i="14"/>
  <c r="BQ481" i="14"/>
  <c r="BP481" i="14"/>
  <c r="BO481" i="14"/>
  <c r="BJ481" i="14"/>
  <c r="BI481" i="14"/>
  <c r="BH481" i="14"/>
  <c r="BG481" i="14"/>
  <c r="BF481" i="14"/>
  <c r="BE481" i="14"/>
  <c r="BD481" i="14"/>
  <c r="AM481" i="14"/>
  <c r="W481" i="14"/>
  <c r="V481" i="14"/>
  <c r="U481" i="14"/>
  <c r="F481" i="14"/>
  <c r="D481" i="14"/>
  <c r="BS480" i="14"/>
  <c r="BR480" i="14"/>
  <c r="BQ480" i="14"/>
  <c r="BP480" i="14"/>
  <c r="BO480" i="14"/>
  <c r="BJ480" i="14"/>
  <c r="BI480" i="14"/>
  <c r="BH480" i="14"/>
  <c r="BG480" i="14"/>
  <c r="BF480" i="14"/>
  <c r="BE480" i="14"/>
  <c r="BD480" i="14"/>
  <c r="AM480" i="14"/>
  <c r="W480" i="14"/>
  <c r="V480" i="14"/>
  <c r="U480" i="14"/>
  <c r="F480" i="14"/>
  <c r="D480" i="14"/>
  <c r="BP479" i="14"/>
  <c r="BO479" i="14"/>
  <c r="BQ479" i="14" s="1"/>
  <c r="BJ479" i="14"/>
  <c r="BI479" i="14"/>
  <c r="BH479" i="14"/>
  <c r="BG479" i="14"/>
  <c r="BF479" i="14"/>
  <c r="BE479" i="14"/>
  <c r="BD479" i="14"/>
  <c r="AM479" i="14"/>
  <c r="W479" i="14"/>
  <c r="V479" i="14"/>
  <c r="U479" i="14"/>
  <c r="F479" i="14"/>
  <c r="D479" i="14"/>
  <c r="BO478" i="14"/>
  <c r="BS478" i="14" s="1"/>
  <c r="BJ478" i="14"/>
  <c r="BI478" i="14"/>
  <c r="BH478" i="14"/>
  <c r="BG478" i="14"/>
  <c r="BF478" i="14"/>
  <c r="BE478" i="14"/>
  <c r="BD478" i="14"/>
  <c r="AM478" i="14"/>
  <c r="W478" i="14"/>
  <c r="V478" i="14"/>
  <c r="U478" i="14"/>
  <c r="D478" i="14"/>
  <c r="F478" i="14" s="1"/>
  <c r="BR477" i="14"/>
  <c r="BQ477" i="14"/>
  <c r="BP477" i="14"/>
  <c r="BO477" i="14"/>
  <c r="BS477" i="14" s="1"/>
  <c r="BJ477" i="14"/>
  <c r="BI477" i="14"/>
  <c r="BH477" i="14"/>
  <c r="BG477" i="14"/>
  <c r="BF477" i="14"/>
  <c r="BE477" i="14"/>
  <c r="BD477" i="14"/>
  <c r="AM477" i="14"/>
  <c r="W477" i="14"/>
  <c r="V477" i="14"/>
  <c r="U477" i="14"/>
  <c r="D477" i="14"/>
  <c r="F477" i="14" s="1"/>
  <c r="BS476" i="14"/>
  <c r="BR476" i="14"/>
  <c r="BQ476" i="14"/>
  <c r="BP476" i="14"/>
  <c r="BO476" i="14"/>
  <c r="BJ476" i="14"/>
  <c r="BI476" i="14"/>
  <c r="BH476" i="14"/>
  <c r="BG476" i="14"/>
  <c r="BF476" i="14"/>
  <c r="BE476" i="14"/>
  <c r="BD476" i="14"/>
  <c r="AM476" i="14"/>
  <c r="W476" i="14"/>
  <c r="V476" i="14"/>
  <c r="U476" i="14"/>
  <c r="D476" i="14"/>
  <c r="F476" i="14" s="1"/>
  <c r="BS475" i="14"/>
  <c r="BR475" i="14"/>
  <c r="BP475" i="14"/>
  <c r="BO475" i="14"/>
  <c r="BQ475" i="14" s="1"/>
  <c r="BJ475" i="14"/>
  <c r="BI475" i="14"/>
  <c r="BH475" i="14"/>
  <c r="BG475" i="14"/>
  <c r="BF475" i="14"/>
  <c r="BE475" i="14"/>
  <c r="BD475" i="14"/>
  <c r="AM475" i="14"/>
  <c r="W475" i="14"/>
  <c r="V475" i="14"/>
  <c r="U475" i="14"/>
  <c r="F475" i="14"/>
  <c r="D475" i="14"/>
  <c r="BR474" i="14"/>
  <c r="BQ474" i="14"/>
  <c r="BO474" i="14"/>
  <c r="BS474" i="14" s="1"/>
  <c r="BJ474" i="14"/>
  <c r="BI474" i="14"/>
  <c r="BH474" i="14"/>
  <c r="BG474" i="14"/>
  <c r="BF474" i="14"/>
  <c r="BE474" i="14"/>
  <c r="BD474" i="14"/>
  <c r="AM474" i="14"/>
  <c r="W474" i="14"/>
  <c r="V474" i="14"/>
  <c r="U474" i="14"/>
  <c r="D474" i="14"/>
  <c r="F474" i="14" s="1"/>
  <c r="BS473" i="14"/>
  <c r="BO473" i="14"/>
  <c r="BQ473" i="14" s="1"/>
  <c r="BJ473" i="14"/>
  <c r="BI473" i="14"/>
  <c r="BH473" i="14"/>
  <c r="BG473" i="14"/>
  <c r="BF473" i="14"/>
  <c r="BE473" i="14"/>
  <c r="BD473" i="14"/>
  <c r="AM473" i="14"/>
  <c r="W473" i="14"/>
  <c r="V473" i="14"/>
  <c r="U473" i="14"/>
  <c r="F473" i="14"/>
  <c r="D473" i="14"/>
  <c r="BS472" i="14"/>
  <c r="BR472" i="14"/>
  <c r="BQ472" i="14"/>
  <c r="BP472" i="14"/>
  <c r="BO472" i="14"/>
  <c r="BJ472" i="14"/>
  <c r="BI472" i="14"/>
  <c r="BH472" i="14"/>
  <c r="BG472" i="14"/>
  <c r="BF472" i="14"/>
  <c r="BE472" i="14"/>
  <c r="BD472" i="14"/>
  <c r="AM472" i="14"/>
  <c r="W472" i="14"/>
  <c r="V472" i="14"/>
  <c r="U472" i="14"/>
  <c r="D472" i="14"/>
  <c r="F472" i="14" s="1"/>
  <c r="BS471" i="14"/>
  <c r="BR471" i="14"/>
  <c r="BP471" i="14"/>
  <c r="BO471" i="14"/>
  <c r="BQ471" i="14" s="1"/>
  <c r="BJ471" i="14"/>
  <c r="BI471" i="14"/>
  <c r="BH471" i="14"/>
  <c r="BG471" i="14"/>
  <c r="BF471" i="14"/>
  <c r="BE471" i="14"/>
  <c r="BD471" i="14"/>
  <c r="AM471" i="14"/>
  <c r="W471" i="14"/>
  <c r="V471" i="14"/>
  <c r="U471" i="14"/>
  <c r="D471" i="14"/>
  <c r="F471" i="14" s="1"/>
  <c r="BO470" i="14"/>
  <c r="BS470" i="14" s="1"/>
  <c r="BJ470" i="14"/>
  <c r="BI470" i="14"/>
  <c r="BH470" i="14"/>
  <c r="BG470" i="14"/>
  <c r="BF470" i="14"/>
  <c r="BE470" i="14"/>
  <c r="BD470" i="14"/>
  <c r="AM470" i="14"/>
  <c r="W470" i="14"/>
  <c r="V470" i="14"/>
  <c r="U470" i="14"/>
  <c r="D470" i="14"/>
  <c r="F470" i="14" s="1"/>
  <c r="BR469" i="14"/>
  <c r="BP469" i="14"/>
  <c r="BO469" i="14"/>
  <c r="BS469" i="14" s="1"/>
  <c r="BJ469" i="14"/>
  <c r="BI469" i="14"/>
  <c r="BH469" i="14"/>
  <c r="BG469" i="14"/>
  <c r="BF469" i="14"/>
  <c r="BE469" i="14"/>
  <c r="BD469" i="14"/>
  <c r="AM469" i="14"/>
  <c r="W469" i="14"/>
  <c r="V469" i="14"/>
  <c r="U469" i="14"/>
  <c r="D469" i="14"/>
  <c r="F469" i="14" s="1"/>
  <c r="BS468" i="14"/>
  <c r="BR468" i="14"/>
  <c r="BQ468" i="14"/>
  <c r="BP468" i="14"/>
  <c r="BO468" i="14"/>
  <c r="BJ468" i="14"/>
  <c r="BI468" i="14"/>
  <c r="BH468" i="14"/>
  <c r="BG468" i="14"/>
  <c r="BF468" i="14"/>
  <c r="BE468" i="14"/>
  <c r="BD468" i="14"/>
  <c r="AM468" i="14"/>
  <c r="W468" i="14"/>
  <c r="V468" i="14"/>
  <c r="U468" i="14"/>
  <c r="D468" i="14"/>
  <c r="F468" i="14" s="1"/>
  <c r="BO467" i="14"/>
  <c r="BQ467" i="14" s="1"/>
  <c r="BJ467" i="14"/>
  <c r="BI467" i="14"/>
  <c r="BH467" i="14"/>
  <c r="BG467" i="14"/>
  <c r="BF467" i="14"/>
  <c r="BE467" i="14"/>
  <c r="BD467" i="14"/>
  <c r="AM467" i="14"/>
  <c r="W467" i="14"/>
  <c r="V467" i="14"/>
  <c r="U467" i="14"/>
  <c r="F467" i="14"/>
  <c r="D467" i="14"/>
  <c r="BP466" i="14"/>
  <c r="BO466" i="14"/>
  <c r="BS466" i="14" s="1"/>
  <c r="BJ466" i="14"/>
  <c r="BI466" i="14"/>
  <c r="BH466" i="14"/>
  <c r="BG466" i="14"/>
  <c r="BF466" i="14"/>
  <c r="BE466" i="14"/>
  <c r="BD466" i="14"/>
  <c r="AM466" i="14"/>
  <c r="W466" i="14"/>
  <c r="V466" i="14"/>
  <c r="U466" i="14"/>
  <c r="D466" i="14"/>
  <c r="F466" i="14" s="1"/>
  <c r="BQ465" i="14"/>
  <c r="BO465" i="14"/>
  <c r="BS465" i="14" s="1"/>
  <c r="BJ465" i="14"/>
  <c r="BI465" i="14"/>
  <c r="BH465" i="14"/>
  <c r="BG465" i="14"/>
  <c r="BF465" i="14"/>
  <c r="BE465" i="14"/>
  <c r="BD465" i="14"/>
  <c r="AM465" i="14"/>
  <c r="W465" i="14"/>
  <c r="V465" i="14"/>
  <c r="U465" i="14"/>
  <c r="D465" i="14"/>
  <c r="F465" i="14" s="1"/>
  <c r="BS464" i="14"/>
  <c r="BR464" i="14"/>
  <c r="BQ464" i="14"/>
  <c r="BP464" i="14"/>
  <c r="BO464" i="14"/>
  <c r="BJ464" i="14"/>
  <c r="BI464" i="14"/>
  <c r="BH464" i="14"/>
  <c r="BG464" i="14"/>
  <c r="BF464" i="14"/>
  <c r="BE464" i="14"/>
  <c r="BD464" i="14"/>
  <c r="AM464" i="14"/>
  <c r="W464" i="14"/>
  <c r="V464" i="14"/>
  <c r="U464" i="14"/>
  <c r="F464" i="14"/>
  <c r="D464" i="14"/>
  <c r="BS463" i="14"/>
  <c r="BP463" i="14"/>
  <c r="BO463" i="14"/>
  <c r="BQ463" i="14" s="1"/>
  <c r="BJ463" i="14"/>
  <c r="BI463" i="14"/>
  <c r="BH463" i="14"/>
  <c r="BG463" i="14"/>
  <c r="BF463" i="14"/>
  <c r="BE463" i="14"/>
  <c r="BD463" i="14"/>
  <c r="AM463" i="14"/>
  <c r="W463" i="14"/>
  <c r="V463" i="14"/>
  <c r="U463" i="14"/>
  <c r="D463" i="14"/>
  <c r="F463" i="14" s="1"/>
  <c r="BR462" i="14"/>
  <c r="BQ462" i="14"/>
  <c r="BP462" i="14"/>
  <c r="BO462" i="14"/>
  <c r="BS462" i="14" s="1"/>
  <c r="BJ462" i="14"/>
  <c r="BI462" i="14"/>
  <c r="BH462" i="14"/>
  <c r="BG462" i="14"/>
  <c r="BF462" i="14"/>
  <c r="BE462" i="14"/>
  <c r="BD462" i="14"/>
  <c r="AM462" i="14"/>
  <c r="W462" i="14"/>
  <c r="V462" i="14"/>
  <c r="U462" i="14"/>
  <c r="D462" i="14"/>
  <c r="F462" i="14" s="1"/>
  <c r="BS461" i="14"/>
  <c r="BR461" i="14"/>
  <c r="BQ461" i="14"/>
  <c r="BO461" i="14"/>
  <c r="BP461" i="14" s="1"/>
  <c r="BJ461" i="14"/>
  <c r="BI461" i="14"/>
  <c r="BH461" i="14"/>
  <c r="BG461" i="14"/>
  <c r="BF461" i="14"/>
  <c r="BE461" i="14"/>
  <c r="BD461" i="14"/>
  <c r="AM461" i="14"/>
  <c r="W461" i="14"/>
  <c r="V461" i="14"/>
  <c r="U461" i="14"/>
  <c r="D461" i="14"/>
  <c r="F461" i="14" s="1"/>
  <c r="BS460" i="14"/>
  <c r="BR460" i="14"/>
  <c r="BQ460" i="14"/>
  <c r="BP460" i="14"/>
  <c r="BO460" i="14"/>
  <c r="BJ460" i="14"/>
  <c r="BI460" i="14"/>
  <c r="BH460" i="14"/>
  <c r="BG460" i="14"/>
  <c r="BF460" i="14"/>
  <c r="BE460" i="14"/>
  <c r="BD460" i="14"/>
  <c r="AM460" i="14"/>
  <c r="W460" i="14"/>
  <c r="V460" i="14"/>
  <c r="U460" i="14"/>
  <c r="F460" i="14"/>
  <c r="D460" i="14"/>
  <c r="BR459" i="14"/>
  <c r="BO459" i="14"/>
  <c r="BQ459" i="14" s="1"/>
  <c r="BJ459" i="14"/>
  <c r="BI459" i="14"/>
  <c r="BH459" i="14"/>
  <c r="BG459" i="14"/>
  <c r="BF459" i="14"/>
  <c r="BE459" i="14"/>
  <c r="BD459" i="14"/>
  <c r="AM459" i="14"/>
  <c r="W459" i="14"/>
  <c r="V459" i="14"/>
  <c r="U459" i="14"/>
  <c r="D459" i="14"/>
  <c r="F459" i="14" s="1"/>
  <c r="BR458" i="14"/>
  <c r="BP458" i="14"/>
  <c r="BO458" i="14"/>
  <c r="BS458" i="14" s="1"/>
  <c r="BJ458" i="14"/>
  <c r="BI458" i="14"/>
  <c r="BH458" i="14"/>
  <c r="BG458" i="14"/>
  <c r="BF458" i="14"/>
  <c r="BE458" i="14"/>
  <c r="BD458" i="14"/>
  <c r="AM458" i="14"/>
  <c r="W458" i="14"/>
  <c r="V458" i="14"/>
  <c r="U458" i="14"/>
  <c r="D458" i="14"/>
  <c r="F458" i="14" s="1"/>
  <c r="BO457" i="14"/>
  <c r="BS457" i="14" s="1"/>
  <c r="BJ457" i="14"/>
  <c r="BI457" i="14"/>
  <c r="BH457" i="14"/>
  <c r="BG457" i="14"/>
  <c r="BF457" i="14"/>
  <c r="BE457" i="14"/>
  <c r="BD457" i="14"/>
  <c r="AM457" i="14"/>
  <c r="W457" i="14"/>
  <c r="V457" i="14"/>
  <c r="U457" i="14"/>
  <c r="F457" i="14"/>
  <c r="D457" i="14"/>
  <c r="BS456" i="14"/>
  <c r="BR456" i="14"/>
  <c r="BQ456" i="14"/>
  <c r="BP456" i="14"/>
  <c r="BO456" i="14"/>
  <c r="BJ456" i="14"/>
  <c r="BI456" i="14"/>
  <c r="BH456" i="14"/>
  <c r="BG456" i="14"/>
  <c r="BF456" i="14"/>
  <c r="BE456" i="14"/>
  <c r="BD456" i="14"/>
  <c r="AM456" i="14"/>
  <c r="W456" i="14"/>
  <c r="V456" i="14"/>
  <c r="U456" i="14"/>
  <c r="F456" i="14"/>
  <c r="D456" i="14"/>
  <c r="BS455" i="14"/>
  <c r="BR455" i="14"/>
  <c r="BO455" i="14"/>
  <c r="BQ455" i="14" s="1"/>
  <c r="BJ455" i="14"/>
  <c r="BI455" i="14"/>
  <c r="BH455" i="14"/>
  <c r="BG455" i="14"/>
  <c r="BF455" i="14"/>
  <c r="BE455" i="14"/>
  <c r="BD455" i="14"/>
  <c r="AM455" i="14"/>
  <c r="W455" i="14"/>
  <c r="V455" i="14"/>
  <c r="U455" i="14"/>
  <c r="D455" i="14"/>
  <c r="F455" i="14" s="1"/>
  <c r="BO454" i="14"/>
  <c r="BS454" i="14" s="1"/>
  <c r="BJ454" i="14"/>
  <c r="BI454" i="14"/>
  <c r="BH454" i="14"/>
  <c r="BG454" i="14"/>
  <c r="BF454" i="14"/>
  <c r="BE454" i="14"/>
  <c r="BD454" i="14"/>
  <c r="AM454" i="14"/>
  <c r="W454" i="14"/>
  <c r="V454" i="14"/>
  <c r="U454" i="14"/>
  <c r="D454" i="14"/>
  <c r="F454" i="14" s="1"/>
  <c r="BS453" i="14"/>
  <c r="BP453" i="14"/>
  <c r="BO453" i="14"/>
  <c r="BR453" i="14" s="1"/>
  <c r="BJ453" i="14"/>
  <c r="BI453" i="14"/>
  <c r="BH453" i="14"/>
  <c r="BG453" i="14"/>
  <c r="BF453" i="14"/>
  <c r="BE453" i="14"/>
  <c r="BD453" i="14"/>
  <c r="AM453" i="14"/>
  <c r="W453" i="14"/>
  <c r="V453" i="14"/>
  <c r="U453" i="14"/>
  <c r="F453" i="14"/>
  <c r="D453" i="14"/>
  <c r="BS452" i="14"/>
  <c r="BR452" i="14"/>
  <c r="BQ452" i="14"/>
  <c r="BP452" i="14"/>
  <c r="BO452" i="14"/>
  <c r="BJ452" i="14"/>
  <c r="BI452" i="14"/>
  <c r="BH452" i="14"/>
  <c r="BG452" i="14"/>
  <c r="BF452" i="14"/>
  <c r="BE452" i="14"/>
  <c r="BD452" i="14"/>
  <c r="AM452" i="14"/>
  <c r="W452" i="14"/>
  <c r="V452" i="14"/>
  <c r="U452" i="14"/>
  <c r="D452" i="14"/>
  <c r="F452" i="14" s="1"/>
  <c r="BO451" i="14"/>
  <c r="BQ451" i="14" s="1"/>
  <c r="BJ451" i="14"/>
  <c r="BI451" i="14"/>
  <c r="BH451" i="14"/>
  <c r="BG451" i="14"/>
  <c r="BF451" i="14"/>
  <c r="BE451" i="14"/>
  <c r="BD451" i="14"/>
  <c r="AM451" i="14"/>
  <c r="W451" i="14"/>
  <c r="V451" i="14"/>
  <c r="U451" i="14"/>
  <c r="F451" i="14"/>
  <c r="D451" i="14"/>
  <c r="BR450" i="14"/>
  <c r="BP450" i="14"/>
  <c r="BO450" i="14"/>
  <c r="BS450" i="14" s="1"/>
  <c r="BJ450" i="14"/>
  <c r="BI450" i="14"/>
  <c r="BH450" i="14"/>
  <c r="BG450" i="14"/>
  <c r="BF450" i="14"/>
  <c r="BE450" i="14"/>
  <c r="BD450" i="14"/>
  <c r="AM450" i="14"/>
  <c r="W450" i="14"/>
  <c r="V450" i="14"/>
  <c r="U450" i="14"/>
  <c r="D450" i="14"/>
  <c r="F450" i="14" s="1"/>
  <c r="BS449" i="14"/>
  <c r="BR449" i="14"/>
  <c r="BQ449" i="14"/>
  <c r="BP449" i="14"/>
  <c r="BO449" i="14"/>
  <c r="BJ449" i="14"/>
  <c r="BI449" i="14"/>
  <c r="BH449" i="14"/>
  <c r="BG449" i="14"/>
  <c r="BF449" i="14"/>
  <c r="BE449" i="14"/>
  <c r="BD449" i="14"/>
  <c r="AM449" i="14"/>
  <c r="W449" i="14"/>
  <c r="V449" i="14"/>
  <c r="U449" i="14"/>
  <c r="F449" i="14"/>
  <c r="D449" i="14"/>
  <c r="BS448" i="14"/>
  <c r="BR448" i="14"/>
  <c r="BQ448" i="14"/>
  <c r="BP448" i="14"/>
  <c r="BO448" i="14"/>
  <c r="BJ448" i="14"/>
  <c r="BI448" i="14"/>
  <c r="BH448" i="14"/>
  <c r="BG448" i="14"/>
  <c r="BF448" i="14"/>
  <c r="BE448" i="14"/>
  <c r="BD448" i="14"/>
  <c r="AM448" i="14"/>
  <c r="W448" i="14"/>
  <c r="V448" i="14"/>
  <c r="U448" i="14"/>
  <c r="F448" i="14"/>
  <c r="D448" i="14"/>
  <c r="BP447" i="14"/>
  <c r="BO447" i="14"/>
  <c r="BQ447" i="14" s="1"/>
  <c r="BJ447" i="14"/>
  <c r="BI447" i="14"/>
  <c r="BH447" i="14"/>
  <c r="BG447" i="14"/>
  <c r="BF447" i="14"/>
  <c r="BE447" i="14"/>
  <c r="BD447" i="14"/>
  <c r="AM447" i="14"/>
  <c r="W447" i="14"/>
  <c r="V447" i="14"/>
  <c r="U447" i="14"/>
  <c r="F447" i="14"/>
  <c r="D447" i="14"/>
  <c r="BO446" i="14"/>
  <c r="BS446" i="14" s="1"/>
  <c r="BJ446" i="14"/>
  <c r="BI446" i="14"/>
  <c r="BH446" i="14"/>
  <c r="BG446" i="14"/>
  <c r="BF446" i="14"/>
  <c r="BE446" i="14"/>
  <c r="BD446" i="14"/>
  <c r="AM446" i="14"/>
  <c r="W446" i="14"/>
  <c r="V446" i="14"/>
  <c r="U446" i="14"/>
  <c r="D446" i="14"/>
  <c r="F446" i="14" s="1"/>
  <c r="BR445" i="14"/>
  <c r="BQ445" i="14"/>
  <c r="BP445" i="14"/>
  <c r="BO445" i="14"/>
  <c r="BS445" i="14" s="1"/>
  <c r="BJ445" i="14"/>
  <c r="BI445" i="14"/>
  <c r="BH445" i="14"/>
  <c r="BG445" i="14"/>
  <c r="BF445" i="14"/>
  <c r="BE445" i="14"/>
  <c r="BD445" i="14"/>
  <c r="AM445" i="14"/>
  <c r="W445" i="14"/>
  <c r="V445" i="14"/>
  <c r="U445" i="14"/>
  <c r="D445" i="14"/>
  <c r="F445" i="14" s="1"/>
  <c r="BS444" i="14"/>
  <c r="BR444" i="14"/>
  <c r="BQ444" i="14"/>
  <c r="BP444" i="14"/>
  <c r="BO444" i="14"/>
  <c r="BJ444" i="14"/>
  <c r="BI444" i="14"/>
  <c r="BH444" i="14"/>
  <c r="BG444" i="14"/>
  <c r="BF444" i="14"/>
  <c r="BE444" i="14"/>
  <c r="BD444" i="14"/>
  <c r="AM444" i="14"/>
  <c r="W444" i="14"/>
  <c r="V444" i="14"/>
  <c r="U444" i="14"/>
  <c r="D444" i="14"/>
  <c r="F444" i="14" s="1"/>
  <c r="BS443" i="14"/>
  <c r="BR443" i="14"/>
  <c r="BP443" i="14"/>
  <c r="BO443" i="14"/>
  <c r="BQ443" i="14" s="1"/>
  <c r="BJ443" i="14"/>
  <c r="BI443" i="14"/>
  <c r="BH443" i="14"/>
  <c r="BG443" i="14"/>
  <c r="BF443" i="14"/>
  <c r="BE443" i="14"/>
  <c r="BD443" i="14"/>
  <c r="AM443" i="14"/>
  <c r="W443" i="14"/>
  <c r="V443" i="14"/>
  <c r="U443" i="14"/>
  <c r="F443" i="14"/>
  <c r="D443" i="14"/>
  <c r="BR442" i="14"/>
  <c r="BQ442" i="14"/>
  <c r="BO442" i="14"/>
  <c r="BS442" i="14" s="1"/>
  <c r="BJ442" i="14"/>
  <c r="BI442" i="14"/>
  <c r="BH442" i="14"/>
  <c r="BG442" i="14"/>
  <c r="BF442" i="14"/>
  <c r="BE442" i="14"/>
  <c r="BD442" i="14"/>
  <c r="AM442" i="14"/>
  <c r="W442" i="14"/>
  <c r="V442" i="14"/>
  <c r="U442" i="14"/>
  <c r="D442" i="14"/>
  <c r="F442" i="14" s="1"/>
  <c r="BS441" i="14"/>
  <c r="BO441" i="14"/>
  <c r="BQ441" i="14" s="1"/>
  <c r="BJ441" i="14"/>
  <c r="BI441" i="14"/>
  <c r="BH441" i="14"/>
  <c r="BG441" i="14"/>
  <c r="BF441" i="14"/>
  <c r="BE441" i="14"/>
  <c r="BD441" i="14"/>
  <c r="AM441" i="14"/>
  <c r="W441" i="14"/>
  <c r="V441" i="14"/>
  <c r="U441" i="14"/>
  <c r="F441" i="14"/>
  <c r="D441" i="14"/>
  <c r="BS440" i="14"/>
  <c r="BR440" i="14"/>
  <c r="BQ440" i="14"/>
  <c r="BP440" i="14"/>
  <c r="BO440" i="14"/>
  <c r="BJ440" i="14"/>
  <c r="BI440" i="14"/>
  <c r="BH440" i="14"/>
  <c r="BG440" i="14"/>
  <c r="BF440" i="14"/>
  <c r="BE440" i="14"/>
  <c r="BD440" i="14"/>
  <c r="AM440" i="14"/>
  <c r="W440" i="14"/>
  <c r="V440" i="14"/>
  <c r="U440" i="14"/>
  <c r="D440" i="14"/>
  <c r="F440" i="14" s="1"/>
  <c r="BS439" i="14"/>
  <c r="BR439" i="14"/>
  <c r="BP439" i="14"/>
  <c r="BO439" i="14"/>
  <c r="BQ439" i="14" s="1"/>
  <c r="BJ439" i="14"/>
  <c r="BI439" i="14"/>
  <c r="BH439" i="14"/>
  <c r="BG439" i="14"/>
  <c r="BF439" i="14"/>
  <c r="BE439" i="14"/>
  <c r="BD439" i="14"/>
  <c r="AM439" i="14"/>
  <c r="W439" i="14"/>
  <c r="V439" i="14"/>
  <c r="U439" i="14"/>
  <c r="D439" i="14"/>
  <c r="F439" i="14" s="1"/>
  <c r="BO438" i="14"/>
  <c r="BS438" i="14" s="1"/>
  <c r="BJ438" i="14"/>
  <c r="BI438" i="14"/>
  <c r="BH438" i="14"/>
  <c r="BG438" i="14"/>
  <c r="BF438" i="14"/>
  <c r="BE438" i="14"/>
  <c r="BD438" i="14"/>
  <c r="AM438" i="14"/>
  <c r="W438" i="14"/>
  <c r="V438" i="14"/>
  <c r="U438" i="14"/>
  <c r="D438" i="14"/>
  <c r="F438" i="14" s="1"/>
  <c r="BR437" i="14"/>
  <c r="BP437" i="14"/>
  <c r="BO437" i="14"/>
  <c r="BS437" i="14" s="1"/>
  <c r="BJ437" i="14"/>
  <c r="BI437" i="14"/>
  <c r="BH437" i="14"/>
  <c r="BG437" i="14"/>
  <c r="BF437" i="14"/>
  <c r="BE437" i="14"/>
  <c r="BD437" i="14"/>
  <c r="AM437" i="14"/>
  <c r="W437" i="14"/>
  <c r="V437" i="14"/>
  <c r="U437" i="14"/>
  <c r="D437" i="14"/>
  <c r="F437" i="14" s="1"/>
  <c r="BS436" i="14"/>
  <c r="BR436" i="14"/>
  <c r="BQ436" i="14"/>
  <c r="BP436" i="14"/>
  <c r="BO436" i="14"/>
  <c r="BJ436" i="14"/>
  <c r="BI436" i="14"/>
  <c r="BH436" i="14"/>
  <c r="BG436" i="14"/>
  <c r="BF436" i="14"/>
  <c r="BE436" i="14"/>
  <c r="BD436" i="14"/>
  <c r="AM436" i="14"/>
  <c r="W436" i="14"/>
  <c r="V436" i="14"/>
  <c r="U436" i="14"/>
  <c r="D436" i="14"/>
  <c r="F436" i="14" s="1"/>
  <c r="BO435" i="14"/>
  <c r="BQ435" i="14" s="1"/>
  <c r="BJ435" i="14"/>
  <c r="BI435" i="14"/>
  <c r="BH435" i="14"/>
  <c r="BG435" i="14"/>
  <c r="BF435" i="14"/>
  <c r="BE435" i="14"/>
  <c r="BD435" i="14"/>
  <c r="AM435" i="14"/>
  <c r="W435" i="14"/>
  <c r="V435" i="14"/>
  <c r="U435" i="14"/>
  <c r="F435" i="14"/>
  <c r="D435" i="14"/>
  <c r="BP434" i="14"/>
  <c r="BO434" i="14"/>
  <c r="BS434" i="14" s="1"/>
  <c r="BJ434" i="14"/>
  <c r="BI434" i="14"/>
  <c r="BH434" i="14"/>
  <c r="BG434" i="14"/>
  <c r="BF434" i="14"/>
  <c r="BE434" i="14"/>
  <c r="BD434" i="14"/>
  <c r="AM434" i="14"/>
  <c r="W434" i="14"/>
  <c r="V434" i="14"/>
  <c r="U434" i="14"/>
  <c r="D434" i="14"/>
  <c r="F434" i="14" s="1"/>
  <c r="BQ433" i="14"/>
  <c r="BO433" i="14"/>
  <c r="BS433" i="14" s="1"/>
  <c r="BJ433" i="14"/>
  <c r="BI433" i="14"/>
  <c r="BH433" i="14"/>
  <c r="BG433" i="14"/>
  <c r="BF433" i="14"/>
  <c r="BE433" i="14"/>
  <c r="BD433" i="14"/>
  <c r="AM433" i="14"/>
  <c r="W433" i="14"/>
  <c r="V433" i="14"/>
  <c r="U433" i="14"/>
  <c r="D433" i="14"/>
  <c r="F433" i="14" s="1"/>
  <c r="BS432" i="14"/>
  <c r="BR432" i="14"/>
  <c r="BQ432" i="14"/>
  <c r="BP432" i="14"/>
  <c r="BO432" i="14"/>
  <c r="BJ432" i="14"/>
  <c r="BI432" i="14"/>
  <c r="BH432" i="14"/>
  <c r="BG432" i="14"/>
  <c r="BF432" i="14"/>
  <c r="BE432" i="14"/>
  <c r="BD432" i="14"/>
  <c r="AM432" i="14"/>
  <c r="W432" i="14"/>
  <c r="V432" i="14"/>
  <c r="U432" i="14"/>
  <c r="F432" i="14"/>
  <c r="D432" i="14"/>
  <c r="BS431" i="14"/>
  <c r="BR431" i="14"/>
  <c r="BP431" i="14"/>
  <c r="BO431" i="14"/>
  <c r="BQ431" i="14" s="1"/>
  <c r="BJ431" i="14"/>
  <c r="BI431" i="14"/>
  <c r="BH431" i="14"/>
  <c r="BG431" i="14"/>
  <c r="BF431" i="14"/>
  <c r="BE431" i="14"/>
  <c r="BD431" i="14"/>
  <c r="AM431" i="14"/>
  <c r="W431" i="14"/>
  <c r="V431" i="14"/>
  <c r="U431" i="14"/>
  <c r="D431" i="14"/>
  <c r="F431" i="14" s="1"/>
  <c r="BR430" i="14"/>
  <c r="BQ430" i="14"/>
  <c r="BP430" i="14"/>
  <c r="BO430" i="14"/>
  <c r="BS430" i="14" s="1"/>
  <c r="BJ430" i="14"/>
  <c r="BI430" i="14"/>
  <c r="BH430" i="14"/>
  <c r="BG430" i="14"/>
  <c r="BF430" i="14"/>
  <c r="BE430" i="14"/>
  <c r="BD430" i="14"/>
  <c r="AM430" i="14"/>
  <c r="W430" i="14"/>
  <c r="V430" i="14"/>
  <c r="U430" i="14"/>
  <c r="D430" i="14"/>
  <c r="F430" i="14" s="1"/>
  <c r="BS429" i="14"/>
  <c r="BR429" i="14"/>
  <c r="BQ429" i="14"/>
  <c r="BO429" i="14"/>
  <c r="BP429" i="14" s="1"/>
  <c r="BJ429" i="14"/>
  <c r="BI429" i="14"/>
  <c r="BH429" i="14"/>
  <c r="BG429" i="14"/>
  <c r="BF429" i="14"/>
  <c r="BE429" i="14"/>
  <c r="BD429" i="14"/>
  <c r="AM429" i="14"/>
  <c r="W429" i="14"/>
  <c r="V429" i="14"/>
  <c r="U429" i="14"/>
  <c r="D429" i="14"/>
  <c r="F429" i="14" s="1"/>
  <c r="BS428" i="14"/>
  <c r="BR428" i="14"/>
  <c r="BQ428" i="14"/>
  <c r="BP428" i="14"/>
  <c r="BO428" i="14"/>
  <c r="BJ428" i="14"/>
  <c r="BI428" i="14"/>
  <c r="BH428" i="14"/>
  <c r="BG428" i="14"/>
  <c r="BF428" i="14"/>
  <c r="BE428" i="14"/>
  <c r="BD428" i="14"/>
  <c r="AM428" i="14"/>
  <c r="W428" i="14"/>
  <c r="V428" i="14"/>
  <c r="U428" i="14"/>
  <c r="F428" i="14"/>
  <c r="D428" i="14"/>
  <c r="BR427" i="14"/>
  <c r="BO427" i="14"/>
  <c r="BQ427" i="14" s="1"/>
  <c r="BJ427" i="14"/>
  <c r="BI427" i="14"/>
  <c r="BH427" i="14"/>
  <c r="BG427" i="14"/>
  <c r="BF427" i="14"/>
  <c r="BE427" i="14"/>
  <c r="BD427" i="14"/>
  <c r="AM427" i="14"/>
  <c r="W427" i="14"/>
  <c r="V427" i="14"/>
  <c r="U427" i="14"/>
  <c r="D427" i="14"/>
  <c r="F427" i="14" s="1"/>
  <c r="BR426" i="14"/>
  <c r="BP426" i="14"/>
  <c r="BO426" i="14"/>
  <c r="BS426" i="14" s="1"/>
  <c r="BJ426" i="14"/>
  <c r="BI426" i="14"/>
  <c r="BH426" i="14"/>
  <c r="BG426" i="14"/>
  <c r="BF426" i="14"/>
  <c r="BE426" i="14"/>
  <c r="BD426" i="14"/>
  <c r="AM426" i="14"/>
  <c r="W426" i="14"/>
  <c r="V426" i="14"/>
  <c r="U426" i="14"/>
  <c r="D426" i="14"/>
  <c r="F426" i="14" s="1"/>
  <c r="BO425" i="14"/>
  <c r="BS425" i="14" s="1"/>
  <c r="BJ425" i="14"/>
  <c r="BI425" i="14"/>
  <c r="BH425" i="14"/>
  <c r="BG425" i="14"/>
  <c r="BF425" i="14"/>
  <c r="BE425" i="14"/>
  <c r="BD425" i="14"/>
  <c r="AM425" i="14"/>
  <c r="W425" i="14"/>
  <c r="V425" i="14"/>
  <c r="U425" i="14"/>
  <c r="F425" i="14"/>
  <c r="D425" i="14"/>
  <c r="BS424" i="14"/>
  <c r="BR424" i="14"/>
  <c r="BQ424" i="14"/>
  <c r="BP424" i="14"/>
  <c r="BO424" i="14"/>
  <c r="BJ424" i="14"/>
  <c r="BI424" i="14"/>
  <c r="BH424" i="14"/>
  <c r="BG424" i="14"/>
  <c r="BF424" i="14"/>
  <c r="BE424" i="14"/>
  <c r="BD424" i="14"/>
  <c r="AM424" i="14"/>
  <c r="W424" i="14"/>
  <c r="V424" i="14"/>
  <c r="U424" i="14"/>
  <c r="F424" i="14"/>
  <c r="D424" i="14"/>
  <c r="BS423" i="14"/>
  <c r="BR423" i="14"/>
  <c r="BO423" i="14"/>
  <c r="BQ423" i="14" s="1"/>
  <c r="BJ423" i="14"/>
  <c r="BI423" i="14"/>
  <c r="BH423" i="14"/>
  <c r="BG423" i="14"/>
  <c r="BF423" i="14"/>
  <c r="BE423" i="14"/>
  <c r="BD423" i="14"/>
  <c r="AM423" i="14"/>
  <c r="W423" i="14"/>
  <c r="V423" i="14"/>
  <c r="U423" i="14"/>
  <c r="D423" i="14"/>
  <c r="F423" i="14" s="1"/>
  <c r="BO422" i="14"/>
  <c r="BS422" i="14" s="1"/>
  <c r="BJ422" i="14"/>
  <c r="BI422" i="14"/>
  <c r="BH422" i="14"/>
  <c r="BG422" i="14"/>
  <c r="BF422" i="14"/>
  <c r="BE422" i="14"/>
  <c r="BD422" i="14"/>
  <c r="AM422" i="14"/>
  <c r="W422" i="14"/>
  <c r="V422" i="14"/>
  <c r="U422" i="14"/>
  <c r="D422" i="14"/>
  <c r="F422" i="14" s="1"/>
  <c r="BS421" i="14"/>
  <c r="BP421" i="14"/>
  <c r="BO421" i="14"/>
  <c r="BR421" i="14" s="1"/>
  <c r="BJ421" i="14"/>
  <c r="BI421" i="14"/>
  <c r="BH421" i="14"/>
  <c r="BG421" i="14"/>
  <c r="BF421" i="14"/>
  <c r="BE421" i="14"/>
  <c r="BD421" i="14"/>
  <c r="AM421" i="14"/>
  <c r="W421" i="14"/>
  <c r="V421" i="14"/>
  <c r="U421" i="14"/>
  <c r="F421" i="14"/>
  <c r="D421" i="14"/>
  <c r="BS420" i="14"/>
  <c r="BR420" i="14"/>
  <c r="BQ420" i="14"/>
  <c r="BP420" i="14"/>
  <c r="BO420" i="14"/>
  <c r="BJ420" i="14"/>
  <c r="BI420" i="14"/>
  <c r="BH420" i="14"/>
  <c r="BG420" i="14"/>
  <c r="BF420" i="14"/>
  <c r="BE420" i="14"/>
  <c r="BD420" i="14"/>
  <c r="AM420" i="14"/>
  <c r="W420" i="14"/>
  <c r="V420" i="14"/>
  <c r="U420" i="14"/>
  <c r="D420" i="14"/>
  <c r="F420" i="14" s="1"/>
  <c r="BO419" i="14"/>
  <c r="BQ419" i="14" s="1"/>
  <c r="BJ419" i="14"/>
  <c r="BI419" i="14"/>
  <c r="BH419" i="14"/>
  <c r="BG419" i="14"/>
  <c r="BF419" i="14"/>
  <c r="BE419" i="14"/>
  <c r="BD419" i="14"/>
  <c r="AM419" i="14"/>
  <c r="W419" i="14"/>
  <c r="V419" i="14"/>
  <c r="U419" i="14"/>
  <c r="F419" i="14"/>
  <c r="D419" i="14"/>
  <c r="BR418" i="14"/>
  <c r="BP418" i="14"/>
  <c r="BO418" i="14"/>
  <c r="BS418" i="14" s="1"/>
  <c r="BJ418" i="14"/>
  <c r="BI418" i="14"/>
  <c r="BH418" i="14"/>
  <c r="BG418" i="14"/>
  <c r="BF418" i="14"/>
  <c r="BE418" i="14"/>
  <c r="BD418" i="14"/>
  <c r="AM418" i="14"/>
  <c r="W418" i="14"/>
  <c r="V418" i="14"/>
  <c r="U418" i="14"/>
  <c r="D418" i="14"/>
  <c r="F418" i="14" s="1"/>
  <c r="BS417" i="14"/>
  <c r="BR417" i="14"/>
  <c r="BQ417" i="14"/>
  <c r="BP417" i="14"/>
  <c r="BO417" i="14"/>
  <c r="BJ417" i="14"/>
  <c r="BI417" i="14"/>
  <c r="BH417" i="14"/>
  <c r="BG417" i="14"/>
  <c r="BF417" i="14"/>
  <c r="BE417" i="14"/>
  <c r="BD417" i="14"/>
  <c r="AM417" i="14"/>
  <c r="W417" i="14"/>
  <c r="V417" i="14"/>
  <c r="U417" i="14"/>
  <c r="F417" i="14"/>
  <c r="D417" i="14"/>
  <c r="BS416" i="14"/>
  <c r="BR416" i="14"/>
  <c r="BQ416" i="14"/>
  <c r="BP416" i="14"/>
  <c r="BO416" i="14"/>
  <c r="BJ416" i="14"/>
  <c r="BI416" i="14"/>
  <c r="BH416" i="14"/>
  <c r="BG416" i="14"/>
  <c r="BF416" i="14"/>
  <c r="BE416" i="14"/>
  <c r="BD416" i="14"/>
  <c r="AM416" i="14"/>
  <c r="W416" i="14"/>
  <c r="V416" i="14"/>
  <c r="U416" i="14"/>
  <c r="F416" i="14"/>
  <c r="D416" i="14"/>
  <c r="BP415" i="14"/>
  <c r="BO415" i="14"/>
  <c r="BQ415" i="14" s="1"/>
  <c r="BJ415" i="14"/>
  <c r="BI415" i="14"/>
  <c r="BH415" i="14"/>
  <c r="BG415" i="14"/>
  <c r="BF415" i="14"/>
  <c r="BE415" i="14"/>
  <c r="BD415" i="14"/>
  <c r="AM415" i="14"/>
  <c r="W415" i="14"/>
  <c r="V415" i="14"/>
  <c r="U415" i="14"/>
  <c r="F415" i="14"/>
  <c r="D415" i="14"/>
  <c r="BQ414" i="14"/>
  <c r="BO414" i="14"/>
  <c r="BS414" i="14" s="1"/>
  <c r="BJ414" i="14"/>
  <c r="BI414" i="14"/>
  <c r="BH414" i="14"/>
  <c r="BG414" i="14"/>
  <c r="BF414" i="14"/>
  <c r="BE414" i="14"/>
  <c r="BD414" i="14"/>
  <c r="AM414" i="14"/>
  <c r="W414" i="14"/>
  <c r="V414" i="14"/>
  <c r="U414" i="14"/>
  <c r="D414" i="14"/>
  <c r="F414" i="14" s="1"/>
  <c r="BR413" i="14"/>
  <c r="BQ413" i="14"/>
  <c r="BP413" i="14"/>
  <c r="BO413" i="14"/>
  <c r="BS413" i="14" s="1"/>
  <c r="BJ413" i="14"/>
  <c r="BI413" i="14"/>
  <c r="BH413" i="14"/>
  <c r="BG413" i="14"/>
  <c r="BF413" i="14"/>
  <c r="BE413" i="14"/>
  <c r="BD413" i="14"/>
  <c r="AM413" i="14"/>
  <c r="W413" i="14"/>
  <c r="V413" i="14"/>
  <c r="U413" i="14"/>
  <c r="D413" i="14"/>
  <c r="F413" i="14" s="1"/>
  <c r="BS412" i="14"/>
  <c r="BR412" i="14"/>
  <c r="BQ412" i="14"/>
  <c r="BP412" i="14"/>
  <c r="BO412" i="14"/>
  <c r="BJ412" i="14"/>
  <c r="BI412" i="14"/>
  <c r="BH412" i="14"/>
  <c r="BG412" i="14"/>
  <c r="BF412" i="14"/>
  <c r="BE412" i="14"/>
  <c r="BD412" i="14"/>
  <c r="AM412" i="14"/>
  <c r="W412" i="14"/>
  <c r="V412" i="14"/>
  <c r="U412" i="14"/>
  <c r="D412" i="14"/>
  <c r="F412" i="14" s="1"/>
  <c r="BS411" i="14"/>
  <c r="BR411" i="14"/>
  <c r="BP411" i="14"/>
  <c r="BO411" i="14"/>
  <c r="BQ411" i="14" s="1"/>
  <c r="BJ411" i="14"/>
  <c r="BI411" i="14"/>
  <c r="BH411" i="14"/>
  <c r="BG411" i="14"/>
  <c r="BF411" i="14"/>
  <c r="BE411" i="14"/>
  <c r="BD411" i="14"/>
  <c r="AM411" i="14"/>
  <c r="W411" i="14"/>
  <c r="V411" i="14"/>
  <c r="U411" i="14"/>
  <c r="F411" i="14"/>
  <c r="D411" i="14"/>
  <c r="BR410" i="14"/>
  <c r="BQ410" i="14"/>
  <c r="BO410" i="14"/>
  <c r="BS410" i="14" s="1"/>
  <c r="BJ410" i="14"/>
  <c r="BI410" i="14"/>
  <c r="BH410" i="14"/>
  <c r="BG410" i="14"/>
  <c r="BF410" i="14"/>
  <c r="BE410" i="14"/>
  <c r="BD410" i="14"/>
  <c r="AM410" i="14"/>
  <c r="W410" i="14"/>
  <c r="V410" i="14"/>
  <c r="U410" i="14"/>
  <c r="D410" i="14"/>
  <c r="F410" i="14" s="1"/>
  <c r="BS409" i="14"/>
  <c r="BO409" i="14"/>
  <c r="BQ409" i="14" s="1"/>
  <c r="BJ409" i="14"/>
  <c r="BI409" i="14"/>
  <c r="BH409" i="14"/>
  <c r="BG409" i="14"/>
  <c r="BF409" i="14"/>
  <c r="BE409" i="14"/>
  <c r="BD409" i="14"/>
  <c r="AM409" i="14"/>
  <c r="W409" i="14"/>
  <c r="V409" i="14"/>
  <c r="U409" i="14"/>
  <c r="F409" i="14"/>
  <c r="D409" i="14"/>
  <c r="BS408" i="14"/>
  <c r="BR408" i="14"/>
  <c r="BQ408" i="14"/>
  <c r="BP408" i="14"/>
  <c r="BO408" i="14"/>
  <c r="BJ408" i="14"/>
  <c r="BI408" i="14"/>
  <c r="BH408" i="14"/>
  <c r="BG408" i="14"/>
  <c r="BF408" i="14"/>
  <c r="BE408" i="14"/>
  <c r="BD408" i="14"/>
  <c r="AM408" i="14"/>
  <c r="W408" i="14"/>
  <c r="V408" i="14"/>
  <c r="U408" i="14"/>
  <c r="D408" i="14"/>
  <c r="F408" i="14" s="1"/>
  <c r="BS407" i="14"/>
  <c r="BR407" i="14"/>
  <c r="BP407" i="14"/>
  <c r="BO407" i="14"/>
  <c r="BQ407" i="14" s="1"/>
  <c r="BJ407" i="14"/>
  <c r="BI407" i="14"/>
  <c r="BH407" i="14"/>
  <c r="BG407" i="14"/>
  <c r="BF407" i="14"/>
  <c r="BE407" i="14"/>
  <c r="BD407" i="14"/>
  <c r="AM407" i="14"/>
  <c r="W407" i="14"/>
  <c r="V407" i="14"/>
  <c r="U407" i="14"/>
  <c r="D407" i="14"/>
  <c r="F407" i="14" s="1"/>
  <c r="BO406" i="14"/>
  <c r="BS406" i="14" s="1"/>
  <c r="BJ406" i="14"/>
  <c r="BI406" i="14"/>
  <c r="BH406" i="14"/>
  <c r="BG406" i="14"/>
  <c r="BF406" i="14"/>
  <c r="BE406" i="14"/>
  <c r="BD406" i="14"/>
  <c r="AM406" i="14"/>
  <c r="W406" i="14"/>
  <c r="V406" i="14"/>
  <c r="U406" i="14"/>
  <c r="D406" i="14"/>
  <c r="F406" i="14" s="1"/>
  <c r="BS405" i="14"/>
  <c r="BR405" i="14"/>
  <c r="BQ405" i="14"/>
  <c r="BP405" i="14"/>
  <c r="BO405" i="14"/>
  <c r="BJ405" i="14"/>
  <c r="BI405" i="14"/>
  <c r="BH405" i="14"/>
  <c r="BG405" i="14"/>
  <c r="BF405" i="14"/>
  <c r="BE405" i="14"/>
  <c r="BD405" i="14"/>
  <c r="AM405" i="14"/>
  <c r="W405" i="14"/>
  <c r="V405" i="14"/>
  <c r="U405" i="14"/>
  <c r="D405" i="14"/>
  <c r="F405" i="14" s="1"/>
  <c r="BS404" i="14"/>
  <c r="BR404" i="14"/>
  <c r="BQ404" i="14"/>
  <c r="BP404" i="14"/>
  <c r="BO404" i="14"/>
  <c r="BJ404" i="14"/>
  <c r="BI404" i="14"/>
  <c r="BH404" i="14"/>
  <c r="BG404" i="14"/>
  <c r="BF404" i="14"/>
  <c r="BE404" i="14"/>
  <c r="BD404" i="14"/>
  <c r="AM404" i="14"/>
  <c r="W404" i="14"/>
  <c r="V404" i="14"/>
  <c r="U404" i="14"/>
  <c r="D404" i="14"/>
  <c r="F404" i="14" s="1"/>
  <c r="BO403" i="14"/>
  <c r="BQ403" i="14" s="1"/>
  <c r="BJ403" i="14"/>
  <c r="BI403" i="14"/>
  <c r="BH403" i="14"/>
  <c r="BG403" i="14"/>
  <c r="BF403" i="14"/>
  <c r="BE403" i="14"/>
  <c r="BD403" i="14"/>
  <c r="AM403" i="14"/>
  <c r="W403" i="14"/>
  <c r="V403" i="14"/>
  <c r="U403" i="14"/>
  <c r="F403" i="14"/>
  <c r="D403" i="14"/>
  <c r="BP402" i="14"/>
  <c r="BO402" i="14"/>
  <c r="BS402" i="14" s="1"/>
  <c r="BJ402" i="14"/>
  <c r="BI402" i="14"/>
  <c r="BH402" i="14"/>
  <c r="BG402" i="14"/>
  <c r="BF402" i="14"/>
  <c r="BE402" i="14"/>
  <c r="BD402" i="14"/>
  <c r="AM402" i="14"/>
  <c r="W402" i="14"/>
  <c r="V402" i="14"/>
  <c r="U402" i="14"/>
  <c r="D402" i="14"/>
  <c r="F402" i="14" s="1"/>
  <c r="BQ401" i="14"/>
  <c r="BO401" i="14"/>
  <c r="BS401" i="14" s="1"/>
  <c r="BJ401" i="14"/>
  <c r="BI401" i="14"/>
  <c r="BH401" i="14"/>
  <c r="BG401" i="14"/>
  <c r="BF401" i="14"/>
  <c r="BE401" i="14"/>
  <c r="BD401" i="14"/>
  <c r="AM401" i="14"/>
  <c r="W401" i="14"/>
  <c r="V401" i="14"/>
  <c r="U401" i="14"/>
  <c r="D401" i="14"/>
  <c r="F401" i="14" s="1"/>
  <c r="BS400" i="14"/>
  <c r="BR400" i="14"/>
  <c r="BQ400" i="14"/>
  <c r="BP400" i="14"/>
  <c r="BO400" i="14"/>
  <c r="BJ400" i="14"/>
  <c r="BI400" i="14"/>
  <c r="BH400" i="14"/>
  <c r="BG400" i="14"/>
  <c r="BF400" i="14"/>
  <c r="BE400" i="14"/>
  <c r="BD400" i="14"/>
  <c r="AM400" i="14"/>
  <c r="W400" i="14"/>
  <c r="V400" i="14"/>
  <c r="U400" i="14"/>
  <c r="F400" i="14"/>
  <c r="D400" i="14"/>
  <c r="BS399" i="14"/>
  <c r="BR399" i="14"/>
  <c r="BP399" i="14"/>
  <c r="BO399" i="14"/>
  <c r="BQ399" i="14" s="1"/>
  <c r="BJ399" i="14"/>
  <c r="BI399" i="14"/>
  <c r="BH399" i="14"/>
  <c r="BG399" i="14"/>
  <c r="BF399" i="14"/>
  <c r="BE399" i="14"/>
  <c r="BD399" i="14"/>
  <c r="AM399" i="14"/>
  <c r="W399" i="14"/>
  <c r="V399" i="14"/>
  <c r="U399" i="14"/>
  <c r="D399" i="14"/>
  <c r="F399" i="14" s="1"/>
  <c r="BR398" i="14"/>
  <c r="BQ398" i="14"/>
  <c r="BP398" i="14"/>
  <c r="BO398" i="14"/>
  <c r="BS398" i="14" s="1"/>
  <c r="BJ398" i="14"/>
  <c r="BI398" i="14"/>
  <c r="BH398" i="14"/>
  <c r="BG398" i="14"/>
  <c r="BF398" i="14"/>
  <c r="BE398" i="14"/>
  <c r="BD398" i="14"/>
  <c r="AM398" i="14"/>
  <c r="W398" i="14"/>
  <c r="V398" i="14"/>
  <c r="U398" i="14"/>
  <c r="D398" i="14"/>
  <c r="F398" i="14" s="1"/>
  <c r="BS397" i="14"/>
  <c r="BR397" i="14"/>
  <c r="BQ397" i="14"/>
  <c r="BO397" i="14"/>
  <c r="BP397" i="14" s="1"/>
  <c r="BJ397" i="14"/>
  <c r="BI397" i="14"/>
  <c r="BH397" i="14"/>
  <c r="BG397" i="14"/>
  <c r="BF397" i="14"/>
  <c r="BE397" i="14"/>
  <c r="BD397" i="14"/>
  <c r="AM397" i="14"/>
  <c r="W397" i="14"/>
  <c r="V397" i="14"/>
  <c r="U397" i="14"/>
  <c r="D397" i="14"/>
  <c r="F397" i="14" s="1"/>
  <c r="BS396" i="14"/>
  <c r="BR396" i="14"/>
  <c r="BQ396" i="14"/>
  <c r="BP396" i="14"/>
  <c r="BO396" i="14"/>
  <c r="BJ396" i="14"/>
  <c r="BI396" i="14"/>
  <c r="BH396" i="14"/>
  <c r="BG396" i="14"/>
  <c r="BF396" i="14"/>
  <c r="BE396" i="14"/>
  <c r="BD396" i="14"/>
  <c r="AM396" i="14"/>
  <c r="W396" i="14"/>
  <c r="V396" i="14"/>
  <c r="U396" i="14"/>
  <c r="F396" i="14"/>
  <c r="D396" i="14"/>
  <c r="BR395" i="14"/>
  <c r="BO395" i="14"/>
  <c r="BQ395" i="14" s="1"/>
  <c r="BJ395" i="14"/>
  <c r="BI395" i="14"/>
  <c r="BH395" i="14"/>
  <c r="BG395" i="14"/>
  <c r="BF395" i="14"/>
  <c r="BE395" i="14"/>
  <c r="BD395" i="14"/>
  <c r="AM395" i="14"/>
  <c r="W395" i="14"/>
  <c r="V395" i="14"/>
  <c r="U395" i="14"/>
  <c r="D395" i="14"/>
  <c r="F395" i="14" s="1"/>
  <c r="BR394" i="14"/>
  <c r="BP394" i="14"/>
  <c r="BO394" i="14"/>
  <c r="BS394" i="14" s="1"/>
  <c r="BJ394" i="14"/>
  <c r="BI394" i="14"/>
  <c r="BH394" i="14"/>
  <c r="BG394" i="14"/>
  <c r="BF394" i="14"/>
  <c r="BE394" i="14"/>
  <c r="BD394" i="14"/>
  <c r="AM394" i="14"/>
  <c r="W394" i="14"/>
  <c r="V394" i="14"/>
  <c r="U394" i="14"/>
  <c r="D394" i="14"/>
  <c r="F394" i="14" s="1"/>
  <c r="BO393" i="14"/>
  <c r="BS393" i="14" s="1"/>
  <c r="BJ393" i="14"/>
  <c r="BI393" i="14"/>
  <c r="BH393" i="14"/>
  <c r="BG393" i="14"/>
  <c r="BF393" i="14"/>
  <c r="BE393" i="14"/>
  <c r="BD393" i="14"/>
  <c r="AM393" i="14"/>
  <c r="W393" i="14"/>
  <c r="V393" i="14"/>
  <c r="U393" i="14"/>
  <c r="F393" i="14"/>
  <c r="D393" i="14"/>
  <c r="BS392" i="14"/>
  <c r="BR392" i="14"/>
  <c r="BQ392" i="14"/>
  <c r="BP392" i="14"/>
  <c r="BO392" i="14"/>
  <c r="BJ392" i="14"/>
  <c r="BI392" i="14"/>
  <c r="BH392" i="14"/>
  <c r="BG392" i="14"/>
  <c r="BF392" i="14"/>
  <c r="BE392" i="14"/>
  <c r="BD392" i="14"/>
  <c r="AM392" i="14"/>
  <c r="W392" i="14"/>
  <c r="V392" i="14"/>
  <c r="U392" i="14"/>
  <c r="F392" i="14"/>
  <c r="D392" i="14"/>
  <c r="BS391" i="14"/>
  <c r="BR391" i="14"/>
  <c r="BO391" i="14"/>
  <c r="BQ391" i="14" s="1"/>
  <c r="BJ391" i="14"/>
  <c r="BI391" i="14"/>
  <c r="BH391" i="14"/>
  <c r="BG391" i="14"/>
  <c r="BF391" i="14"/>
  <c r="BE391" i="14"/>
  <c r="BD391" i="14"/>
  <c r="AM391" i="14"/>
  <c r="W391" i="14"/>
  <c r="V391" i="14"/>
  <c r="U391" i="14"/>
  <c r="D391" i="14"/>
  <c r="F391" i="14" s="1"/>
  <c r="BO390" i="14"/>
  <c r="BS390" i="14" s="1"/>
  <c r="BJ390" i="14"/>
  <c r="BI390" i="14"/>
  <c r="BH390" i="14"/>
  <c r="BG390" i="14"/>
  <c r="BF390" i="14"/>
  <c r="BE390" i="14"/>
  <c r="BD390" i="14"/>
  <c r="AM390" i="14"/>
  <c r="W390" i="14"/>
  <c r="V390" i="14"/>
  <c r="U390" i="14"/>
  <c r="D390" i="14"/>
  <c r="F390" i="14" s="1"/>
  <c r="BS389" i="14"/>
  <c r="BP389" i="14"/>
  <c r="BO389" i="14"/>
  <c r="BR389" i="14" s="1"/>
  <c r="BJ389" i="14"/>
  <c r="BI389" i="14"/>
  <c r="BH389" i="14"/>
  <c r="BG389" i="14"/>
  <c r="BF389" i="14"/>
  <c r="BE389" i="14"/>
  <c r="BD389" i="14"/>
  <c r="AM389" i="14"/>
  <c r="W389" i="14"/>
  <c r="V389" i="14"/>
  <c r="U389" i="14"/>
  <c r="F389" i="14"/>
  <c r="D389" i="14"/>
  <c r="BS388" i="14"/>
  <c r="BR388" i="14"/>
  <c r="BQ388" i="14"/>
  <c r="BP388" i="14"/>
  <c r="BO388" i="14"/>
  <c r="BJ388" i="14"/>
  <c r="BI388" i="14"/>
  <c r="BH388" i="14"/>
  <c r="BG388" i="14"/>
  <c r="BF388" i="14"/>
  <c r="BE388" i="14"/>
  <c r="BD388" i="14"/>
  <c r="AM388" i="14"/>
  <c r="W388" i="14"/>
  <c r="V388" i="14"/>
  <c r="U388" i="14"/>
  <c r="D388" i="14"/>
  <c r="F388" i="14" s="1"/>
  <c r="BO387" i="14"/>
  <c r="BQ387" i="14" s="1"/>
  <c r="BJ387" i="14"/>
  <c r="BI387" i="14"/>
  <c r="BH387" i="14"/>
  <c r="BG387" i="14"/>
  <c r="BF387" i="14"/>
  <c r="BE387" i="14"/>
  <c r="BD387" i="14"/>
  <c r="AM387" i="14"/>
  <c r="W387" i="14"/>
  <c r="V387" i="14"/>
  <c r="U387" i="14"/>
  <c r="F387" i="14"/>
  <c r="D387" i="14"/>
  <c r="BR386" i="14"/>
  <c r="BP386" i="14"/>
  <c r="BO386" i="14"/>
  <c r="BS386" i="14" s="1"/>
  <c r="BJ386" i="14"/>
  <c r="BI386" i="14"/>
  <c r="BH386" i="14"/>
  <c r="BG386" i="14"/>
  <c r="BF386" i="14"/>
  <c r="BE386" i="14"/>
  <c r="BD386" i="14"/>
  <c r="AM386" i="14"/>
  <c r="W386" i="14"/>
  <c r="V386" i="14"/>
  <c r="U386" i="14"/>
  <c r="D386" i="14"/>
  <c r="F386" i="14" s="1"/>
  <c r="BS385" i="14"/>
  <c r="BR385" i="14"/>
  <c r="BQ385" i="14"/>
  <c r="BP385" i="14"/>
  <c r="BO385" i="14"/>
  <c r="BJ385" i="14"/>
  <c r="BI385" i="14"/>
  <c r="BH385" i="14"/>
  <c r="BG385" i="14"/>
  <c r="BF385" i="14"/>
  <c r="BE385" i="14"/>
  <c r="BD385" i="14"/>
  <c r="AM385" i="14"/>
  <c r="W385" i="14"/>
  <c r="V385" i="14"/>
  <c r="U385" i="14"/>
  <c r="F385" i="14"/>
  <c r="D385" i="14"/>
  <c r="BS384" i="14"/>
  <c r="BR384" i="14"/>
  <c r="BQ384" i="14"/>
  <c r="BP384" i="14"/>
  <c r="BO384" i="14"/>
  <c r="BJ384" i="14"/>
  <c r="BI384" i="14"/>
  <c r="BH384" i="14"/>
  <c r="BG384" i="14"/>
  <c r="BF384" i="14"/>
  <c r="BE384" i="14"/>
  <c r="BD384" i="14"/>
  <c r="AM384" i="14"/>
  <c r="W384" i="14"/>
  <c r="V384" i="14"/>
  <c r="U384" i="14"/>
  <c r="F384" i="14"/>
  <c r="D384" i="14"/>
  <c r="BP383" i="14"/>
  <c r="BO383" i="14"/>
  <c r="BQ383" i="14" s="1"/>
  <c r="BJ383" i="14"/>
  <c r="BI383" i="14"/>
  <c r="BH383" i="14"/>
  <c r="BG383" i="14"/>
  <c r="BF383" i="14"/>
  <c r="BE383" i="14"/>
  <c r="BD383" i="14"/>
  <c r="AM383" i="14"/>
  <c r="W383" i="14"/>
  <c r="V383" i="14"/>
  <c r="U383" i="14"/>
  <c r="F383" i="14"/>
  <c r="D383" i="14"/>
  <c r="BO382" i="14"/>
  <c r="BS382" i="14" s="1"/>
  <c r="BJ382" i="14"/>
  <c r="BI382" i="14"/>
  <c r="BH382" i="14"/>
  <c r="BG382" i="14"/>
  <c r="BF382" i="14"/>
  <c r="BE382" i="14"/>
  <c r="BD382" i="14"/>
  <c r="AM382" i="14"/>
  <c r="W382" i="14"/>
  <c r="V382" i="14"/>
  <c r="U382" i="14"/>
  <c r="D382" i="14"/>
  <c r="F382" i="14" s="1"/>
  <c r="BR381" i="14"/>
  <c r="BQ381" i="14"/>
  <c r="BP381" i="14"/>
  <c r="BO381" i="14"/>
  <c r="BS381" i="14" s="1"/>
  <c r="BJ381" i="14"/>
  <c r="BI381" i="14"/>
  <c r="BH381" i="14"/>
  <c r="BG381" i="14"/>
  <c r="BF381" i="14"/>
  <c r="BE381" i="14"/>
  <c r="BD381" i="14"/>
  <c r="AM381" i="14"/>
  <c r="W381" i="14"/>
  <c r="V381" i="14"/>
  <c r="U381" i="14"/>
  <c r="D381" i="14"/>
  <c r="F381" i="14" s="1"/>
  <c r="BS380" i="14"/>
  <c r="BR380" i="14"/>
  <c r="BQ380" i="14"/>
  <c r="BP380" i="14"/>
  <c r="BO380" i="14"/>
  <c r="BJ380" i="14"/>
  <c r="BI380" i="14"/>
  <c r="BH380" i="14"/>
  <c r="BG380" i="14"/>
  <c r="BF380" i="14"/>
  <c r="BE380" i="14"/>
  <c r="BD380" i="14"/>
  <c r="AM380" i="14"/>
  <c r="W380" i="14"/>
  <c r="V380" i="14"/>
  <c r="U380" i="14"/>
  <c r="D380" i="14"/>
  <c r="F380" i="14" s="1"/>
  <c r="BS379" i="14"/>
  <c r="BR379" i="14"/>
  <c r="BP379" i="14"/>
  <c r="BO379" i="14"/>
  <c r="BQ379" i="14" s="1"/>
  <c r="BJ379" i="14"/>
  <c r="BI379" i="14"/>
  <c r="BH379" i="14"/>
  <c r="BG379" i="14"/>
  <c r="BF379" i="14"/>
  <c r="BE379" i="14"/>
  <c r="BD379" i="14"/>
  <c r="AM379" i="14"/>
  <c r="W379" i="14"/>
  <c r="V379" i="14"/>
  <c r="U379" i="14"/>
  <c r="F379" i="14"/>
  <c r="D379" i="14"/>
  <c r="BR378" i="14"/>
  <c r="BQ378" i="14"/>
  <c r="BO378" i="14"/>
  <c r="BS378" i="14" s="1"/>
  <c r="BJ378" i="14"/>
  <c r="BI378" i="14"/>
  <c r="BH378" i="14"/>
  <c r="BG378" i="14"/>
  <c r="BF378" i="14"/>
  <c r="BE378" i="14"/>
  <c r="BD378" i="14"/>
  <c r="AM378" i="14"/>
  <c r="W378" i="14"/>
  <c r="V378" i="14"/>
  <c r="U378" i="14"/>
  <c r="D378" i="14"/>
  <c r="F378" i="14" s="1"/>
  <c r="BS377" i="14"/>
  <c r="BO377" i="14"/>
  <c r="BQ377" i="14" s="1"/>
  <c r="BJ377" i="14"/>
  <c r="BI377" i="14"/>
  <c r="BH377" i="14"/>
  <c r="BG377" i="14"/>
  <c r="BF377" i="14"/>
  <c r="BE377" i="14"/>
  <c r="BD377" i="14"/>
  <c r="AM377" i="14"/>
  <c r="W377" i="14"/>
  <c r="V377" i="14"/>
  <c r="U377" i="14"/>
  <c r="F377" i="14"/>
  <c r="D377" i="14"/>
  <c r="BS376" i="14"/>
  <c r="BR376" i="14"/>
  <c r="BQ376" i="14"/>
  <c r="BP376" i="14"/>
  <c r="BO376" i="14"/>
  <c r="BJ376" i="14"/>
  <c r="BI376" i="14"/>
  <c r="BH376" i="14"/>
  <c r="BG376" i="14"/>
  <c r="BF376" i="14"/>
  <c r="BE376" i="14"/>
  <c r="BD376" i="14"/>
  <c r="AM376" i="14"/>
  <c r="W376" i="14"/>
  <c r="V376" i="14"/>
  <c r="U376" i="14"/>
  <c r="D376" i="14"/>
  <c r="F376" i="14" s="1"/>
  <c r="BS375" i="14"/>
  <c r="BR375" i="14"/>
  <c r="BP375" i="14"/>
  <c r="BO375" i="14"/>
  <c r="BQ375" i="14" s="1"/>
  <c r="BJ375" i="14"/>
  <c r="BI375" i="14"/>
  <c r="BH375" i="14"/>
  <c r="BG375" i="14"/>
  <c r="BF375" i="14"/>
  <c r="BE375" i="14"/>
  <c r="BD375" i="14"/>
  <c r="AM375" i="14"/>
  <c r="W375" i="14"/>
  <c r="V375" i="14"/>
  <c r="U375" i="14"/>
  <c r="D375" i="14"/>
  <c r="F375" i="14" s="1"/>
  <c r="BO374" i="14"/>
  <c r="BS374" i="14" s="1"/>
  <c r="BJ374" i="14"/>
  <c r="BI374" i="14"/>
  <c r="BH374" i="14"/>
  <c r="BG374" i="14"/>
  <c r="BF374" i="14"/>
  <c r="BE374" i="14"/>
  <c r="BD374" i="14"/>
  <c r="AM374" i="14"/>
  <c r="W374" i="14"/>
  <c r="V374" i="14"/>
  <c r="U374" i="14"/>
  <c r="D374" i="14"/>
  <c r="F374" i="14" s="1"/>
  <c r="BR373" i="14"/>
  <c r="BP373" i="14"/>
  <c r="BO373" i="14"/>
  <c r="BS373" i="14" s="1"/>
  <c r="BJ373" i="14"/>
  <c r="BI373" i="14"/>
  <c r="BH373" i="14"/>
  <c r="BG373" i="14"/>
  <c r="BF373" i="14"/>
  <c r="BE373" i="14"/>
  <c r="BD373" i="14"/>
  <c r="AM373" i="14"/>
  <c r="W373" i="14"/>
  <c r="V373" i="14"/>
  <c r="U373" i="14"/>
  <c r="D373" i="14"/>
  <c r="F373" i="14" s="1"/>
  <c r="BS372" i="14"/>
  <c r="BR372" i="14"/>
  <c r="BQ372" i="14"/>
  <c r="BP372" i="14"/>
  <c r="BO372" i="14"/>
  <c r="BJ372" i="14"/>
  <c r="BI372" i="14"/>
  <c r="BH372" i="14"/>
  <c r="BG372" i="14"/>
  <c r="BF372" i="14"/>
  <c r="BE372" i="14"/>
  <c r="BD372" i="14"/>
  <c r="AM372" i="14"/>
  <c r="W372" i="14"/>
  <c r="V372" i="14"/>
  <c r="U372" i="14"/>
  <c r="D372" i="14"/>
  <c r="F372" i="14" s="1"/>
  <c r="BO371" i="14"/>
  <c r="BQ371" i="14" s="1"/>
  <c r="BJ371" i="14"/>
  <c r="BI371" i="14"/>
  <c r="BH371" i="14"/>
  <c r="BG371" i="14"/>
  <c r="BF371" i="14"/>
  <c r="BE371" i="14"/>
  <c r="BD371" i="14"/>
  <c r="AM371" i="14"/>
  <c r="W371" i="14"/>
  <c r="V371" i="14"/>
  <c r="U371" i="14"/>
  <c r="F371" i="14"/>
  <c r="D371" i="14"/>
  <c r="BP370" i="14"/>
  <c r="BO370" i="14"/>
  <c r="BS370" i="14" s="1"/>
  <c r="BJ370" i="14"/>
  <c r="BI370" i="14"/>
  <c r="BH370" i="14"/>
  <c r="BG370" i="14"/>
  <c r="BF370" i="14"/>
  <c r="BE370" i="14"/>
  <c r="BD370" i="14"/>
  <c r="AM370" i="14"/>
  <c r="W370" i="14"/>
  <c r="V370" i="14"/>
  <c r="U370" i="14"/>
  <c r="D370" i="14"/>
  <c r="F370" i="14" s="1"/>
  <c r="BO369" i="14"/>
  <c r="BS369" i="14" s="1"/>
  <c r="BJ369" i="14"/>
  <c r="BI369" i="14"/>
  <c r="BH369" i="14"/>
  <c r="BG369" i="14"/>
  <c r="BF369" i="14"/>
  <c r="BE369" i="14"/>
  <c r="BD369" i="14"/>
  <c r="AM369" i="14"/>
  <c r="W369" i="14"/>
  <c r="V369" i="14"/>
  <c r="U369" i="14"/>
  <c r="D369" i="14"/>
  <c r="F369" i="14" s="1"/>
  <c r="BS368" i="14"/>
  <c r="BR368" i="14"/>
  <c r="BQ368" i="14"/>
  <c r="BP368" i="14"/>
  <c r="BO368" i="14"/>
  <c r="BJ368" i="14"/>
  <c r="BI368" i="14"/>
  <c r="BH368" i="14"/>
  <c r="BG368" i="14"/>
  <c r="BF368" i="14"/>
  <c r="BE368" i="14"/>
  <c r="BD368" i="14"/>
  <c r="AM368" i="14"/>
  <c r="W368" i="14"/>
  <c r="V368" i="14"/>
  <c r="U368" i="14"/>
  <c r="F368" i="14"/>
  <c r="D368" i="14"/>
  <c r="BS367" i="14"/>
  <c r="BP367" i="14"/>
  <c r="BO367" i="14"/>
  <c r="BQ367" i="14" s="1"/>
  <c r="BJ367" i="14"/>
  <c r="BI367" i="14"/>
  <c r="BH367" i="14"/>
  <c r="BG367" i="14"/>
  <c r="BF367" i="14"/>
  <c r="BE367" i="14"/>
  <c r="BD367" i="14"/>
  <c r="AM367" i="14"/>
  <c r="W367" i="14"/>
  <c r="V367" i="14"/>
  <c r="U367" i="14"/>
  <c r="D367" i="14"/>
  <c r="F367" i="14" s="1"/>
  <c r="BR366" i="14"/>
  <c r="BQ366" i="14"/>
  <c r="BP366" i="14"/>
  <c r="BO366" i="14"/>
  <c r="BS366" i="14" s="1"/>
  <c r="BJ366" i="14"/>
  <c r="BI366" i="14"/>
  <c r="BH366" i="14"/>
  <c r="BG366" i="14"/>
  <c r="BF366" i="14"/>
  <c r="BE366" i="14"/>
  <c r="BD366" i="14"/>
  <c r="AM366" i="14"/>
  <c r="W366" i="14"/>
  <c r="V366" i="14"/>
  <c r="U366" i="14"/>
  <c r="D366" i="14"/>
  <c r="F366" i="14" s="1"/>
  <c r="BS365" i="14"/>
  <c r="BR365" i="14"/>
  <c r="BQ365" i="14"/>
  <c r="BO365" i="14"/>
  <c r="BP365" i="14" s="1"/>
  <c r="BJ365" i="14"/>
  <c r="BI365" i="14"/>
  <c r="BH365" i="14"/>
  <c r="BG365" i="14"/>
  <c r="BF365" i="14"/>
  <c r="BE365" i="14"/>
  <c r="BD365" i="14"/>
  <c r="AM365" i="14"/>
  <c r="W365" i="14"/>
  <c r="V365" i="14"/>
  <c r="U365" i="14"/>
  <c r="D365" i="14"/>
  <c r="F365" i="14" s="1"/>
  <c r="BS364" i="14"/>
  <c r="BR364" i="14"/>
  <c r="BQ364" i="14"/>
  <c r="BP364" i="14"/>
  <c r="BO364" i="14"/>
  <c r="BJ364" i="14"/>
  <c r="BI364" i="14"/>
  <c r="BH364" i="14"/>
  <c r="BG364" i="14"/>
  <c r="BF364" i="14"/>
  <c r="BE364" i="14"/>
  <c r="BD364" i="14"/>
  <c r="AM364" i="14"/>
  <c r="W364" i="14"/>
  <c r="V364" i="14"/>
  <c r="U364" i="14"/>
  <c r="F364" i="14"/>
  <c r="D364" i="14"/>
  <c r="BO363" i="14"/>
  <c r="BQ363" i="14" s="1"/>
  <c r="BJ363" i="14"/>
  <c r="BI363" i="14"/>
  <c r="BH363" i="14"/>
  <c r="BG363" i="14"/>
  <c r="BF363" i="14"/>
  <c r="BE363" i="14"/>
  <c r="BD363" i="14"/>
  <c r="AM363" i="14"/>
  <c r="W363" i="14"/>
  <c r="V363" i="14"/>
  <c r="U363" i="14"/>
  <c r="D363" i="14"/>
  <c r="F363" i="14" s="1"/>
  <c r="BR362" i="14"/>
  <c r="BQ362" i="14"/>
  <c r="BP362" i="14"/>
  <c r="BO362" i="14"/>
  <c r="BS362" i="14" s="1"/>
  <c r="BJ362" i="14"/>
  <c r="BI362" i="14"/>
  <c r="BH362" i="14"/>
  <c r="BG362" i="14"/>
  <c r="BF362" i="14"/>
  <c r="BE362" i="14"/>
  <c r="BD362" i="14"/>
  <c r="AM362" i="14"/>
  <c r="W362" i="14"/>
  <c r="V362" i="14"/>
  <c r="U362" i="14"/>
  <c r="D362" i="14"/>
  <c r="F362" i="14" s="1"/>
  <c r="BQ361" i="14"/>
  <c r="BO361" i="14"/>
  <c r="BS361" i="14" s="1"/>
  <c r="BJ361" i="14"/>
  <c r="BI361" i="14"/>
  <c r="BH361" i="14"/>
  <c r="BG361" i="14"/>
  <c r="BF361" i="14"/>
  <c r="BE361" i="14"/>
  <c r="BD361" i="14"/>
  <c r="AM361" i="14"/>
  <c r="W361" i="14"/>
  <c r="V361" i="14"/>
  <c r="U361" i="14"/>
  <c r="F361" i="14"/>
  <c r="D361" i="14"/>
  <c r="BS360" i="14"/>
  <c r="BR360" i="14"/>
  <c r="BQ360" i="14"/>
  <c r="BP360" i="14"/>
  <c r="BO360" i="14"/>
  <c r="BJ360" i="14"/>
  <c r="BI360" i="14"/>
  <c r="BH360" i="14"/>
  <c r="BG360" i="14"/>
  <c r="BF360" i="14"/>
  <c r="BE360" i="14"/>
  <c r="BD360" i="14"/>
  <c r="AM360" i="14"/>
  <c r="W360" i="14"/>
  <c r="V360" i="14"/>
  <c r="U360" i="14"/>
  <c r="F360" i="14"/>
  <c r="D360" i="14"/>
  <c r="BS359" i="14"/>
  <c r="BR359" i="14"/>
  <c r="BO359" i="14"/>
  <c r="BQ359" i="14" s="1"/>
  <c r="BJ359" i="14"/>
  <c r="BI359" i="14"/>
  <c r="BH359" i="14"/>
  <c r="BG359" i="14"/>
  <c r="BF359" i="14"/>
  <c r="BE359" i="14"/>
  <c r="BD359" i="14"/>
  <c r="AM359" i="14"/>
  <c r="W359" i="14"/>
  <c r="V359" i="14"/>
  <c r="U359" i="14"/>
  <c r="D359" i="14"/>
  <c r="F359" i="14" s="1"/>
  <c r="BO358" i="14"/>
  <c r="BS358" i="14" s="1"/>
  <c r="BJ358" i="14"/>
  <c r="BI358" i="14"/>
  <c r="BH358" i="14"/>
  <c r="BG358" i="14"/>
  <c r="BF358" i="14"/>
  <c r="BE358" i="14"/>
  <c r="BD358" i="14"/>
  <c r="AM358" i="14"/>
  <c r="W358" i="14"/>
  <c r="V358" i="14"/>
  <c r="U358" i="14"/>
  <c r="D358" i="14"/>
  <c r="F358" i="14" s="1"/>
  <c r="BS357" i="14"/>
  <c r="BP357" i="14"/>
  <c r="BO357" i="14"/>
  <c r="BR357" i="14" s="1"/>
  <c r="BJ357" i="14"/>
  <c r="BI357" i="14"/>
  <c r="BH357" i="14"/>
  <c r="BG357" i="14"/>
  <c r="BF357" i="14"/>
  <c r="BE357" i="14"/>
  <c r="BD357" i="14"/>
  <c r="AM357" i="14"/>
  <c r="W357" i="14"/>
  <c r="V357" i="14"/>
  <c r="U357" i="14"/>
  <c r="F357" i="14"/>
  <c r="D357" i="14"/>
  <c r="BS356" i="14"/>
  <c r="BR356" i="14"/>
  <c r="BQ356" i="14"/>
  <c r="BP356" i="14"/>
  <c r="BO356" i="14"/>
  <c r="BJ356" i="14"/>
  <c r="BI356" i="14"/>
  <c r="BH356" i="14"/>
  <c r="BG356" i="14"/>
  <c r="BF356" i="14"/>
  <c r="BE356" i="14"/>
  <c r="BD356" i="14"/>
  <c r="AM356" i="14"/>
  <c r="W356" i="14"/>
  <c r="V356" i="14"/>
  <c r="U356" i="14"/>
  <c r="D356" i="14"/>
  <c r="F356" i="14" s="1"/>
  <c r="BR355" i="14"/>
  <c r="BO355" i="14"/>
  <c r="BQ355" i="14" s="1"/>
  <c r="BJ355" i="14"/>
  <c r="BI355" i="14"/>
  <c r="BH355" i="14"/>
  <c r="BG355" i="14"/>
  <c r="BF355" i="14"/>
  <c r="BE355" i="14"/>
  <c r="BD355" i="14"/>
  <c r="AM355" i="14"/>
  <c r="W355" i="14"/>
  <c r="V355" i="14"/>
  <c r="U355" i="14"/>
  <c r="F355" i="14"/>
  <c r="D355" i="14"/>
  <c r="BR354" i="14"/>
  <c r="BP354" i="14"/>
  <c r="BO354" i="14"/>
  <c r="BS354" i="14" s="1"/>
  <c r="BJ354" i="14"/>
  <c r="BI354" i="14"/>
  <c r="BH354" i="14"/>
  <c r="BG354" i="14"/>
  <c r="BF354" i="14"/>
  <c r="BE354" i="14"/>
  <c r="BD354" i="14"/>
  <c r="AM354" i="14"/>
  <c r="W354" i="14"/>
  <c r="V354" i="14"/>
  <c r="U354" i="14"/>
  <c r="D354" i="14"/>
  <c r="F354" i="14" s="1"/>
  <c r="BS353" i="14"/>
  <c r="BR353" i="14"/>
  <c r="BQ353" i="14"/>
  <c r="BP353" i="14"/>
  <c r="BO353" i="14"/>
  <c r="BJ353" i="14"/>
  <c r="BI353" i="14"/>
  <c r="BH353" i="14"/>
  <c r="BG353" i="14"/>
  <c r="BF353" i="14"/>
  <c r="BE353" i="14"/>
  <c r="BD353" i="14"/>
  <c r="AM353" i="14"/>
  <c r="W353" i="14"/>
  <c r="V353" i="14"/>
  <c r="U353" i="14"/>
  <c r="F353" i="14"/>
  <c r="D353" i="14"/>
  <c r="BS352" i="14"/>
  <c r="BR352" i="14"/>
  <c r="BQ352" i="14"/>
  <c r="BP352" i="14"/>
  <c r="BO352" i="14"/>
  <c r="BJ352" i="14"/>
  <c r="BI352" i="14"/>
  <c r="BH352" i="14"/>
  <c r="BG352" i="14"/>
  <c r="BF352" i="14"/>
  <c r="BE352" i="14"/>
  <c r="BD352" i="14"/>
  <c r="AM352" i="14"/>
  <c r="W352" i="14"/>
  <c r="V352" i="14"/>
  <c r="U352" i="14"/>
  <c r="F352" i="14"/>
  <c r="D352" i="14"/>
  <c r="BP351" i="14"/>
  <c r="BO351" i="14"/>
  <c r="BQ351" i="14" s="1"/>
  <c r="BJ351" i="14"/>
  <c r="BI351" i="14"/>
  <c r="BH351" i="14"/>
  <c r="BG351" i="14"/>
  <c r="BF351" i="14"/>
  <c r="BE351" i="14"/>
  <c r="BD351" i="14"/>
  <c r="AM351" i="14"/>
  <c r="W351" i="14"/>
  <c r="V351" i="14"/>
  <c r="U351" i="14"/>
  <c r="F351" i="14"/>
  <c r="D351" i="14"/>
  <c r="BO350" i="14"/>
  <c r="BS350" i="14" s="1"/>
  <c r="BJ350" i="14"/>
  <c r="BI350" i="14"/>
  <c r="BH350" i="14"/>
  <c r="BG350" i="14"/>
  <c r="BF350" i="14"/>
  <c r="BE350" i="14"/>
  <c r="BD350" i="14"/>
  <c r="AM350" i="14"/>
  <c r="W350" i="14"/>
  <c r="V350" i="14"/>
  <c r="U350" i="14"/>
  <c r="D350" i="14"/>
  <c r="F350" i="14" s="1"/>
  <c r="BR349" i="14"/>
  <c r="BQ349" i="14"/>
  <c r="BP349" i="14"/>
  <c r="BO349" i="14"/>
  <c r="BS349" i="14" s="1"/>
  <c r="BJ349" i="14"/>
  <c r="BI349" i="14"/>
  <c r="BH349" i="14"/>
  <c r="BG349" i="14"/>
  <c r="BF349" i="14"/>
  <c r="BE349" i="14"/>
  <c r="BD349" i="14"/>
  <c r="AM349" i="14"/>
  <c r="W349" i="14"/>
  <c r="V349" i="14"/>
  <c r="U349" i="14"/>
  <c r="D349" i="14"/>
  <c r="F349" i="14" s="1"/>
  <c r="BS348" i="14"/>
  <c r="BR348" i="14"/>
  <c r="BQ348" i="14"/>
  <c r="BP348" i="14"/>
  <c r="BO348" i="14"/>
  <c r="BJ348" i="14"/>
  <c r="BI348" i="14"/>
  <c r="BH348" i="14"/>
  <c r="BG348" i="14"/>
  <c r="BF348" i="14"/>
  <c r="BE348" i="14"/>
  <c r="BD348" i="14"/>
  <c r="AM348" i="14"/>
  <c r="W348" i="14"/>
  <c r="V348" i="14"/>
  <c r="U348" i="14"/>
  <c r="D348" i="14"/>
  <c r="F348" i="14" s="1"/>
  <c r="BS347" i="14"/>
  <c r="BR347" i="14"/>
  <c r="BP347" i="14"/>
  <c r="BO347" i="14"/>
  <c r="BQ347" i="14" s="1"/>
  <c r="BJ347" i="14"/>
  <c r="BI347" i="14"/>
  <c r="BH347" i="14"/>
  <c r="BG347" i="14"/>
  <c r="BF347" i="14"/>
  <c r="BE347" i="14"/>
  <c r="BD347" i="14"/>
  <c r="AM347" i="14"/>
  <c r="W347" i="14"/>
  <c r="V347" i="14"/>
  <c r="U347" i="14"/>
  <c r="F347" i="14"/>
  <c r="D347" i="14"/>
  <c r="BR346" i="14"/>
  <c r="BQ346" i="14"/>
  <c r="BO346" i="14"/>
  <c r="BS346" i="14" s="1"/>
  <c r="BJ346" i="14"/>
  <c r="BI346" i="14"/>
  <c r="BH346" i="14"/>
  <c r="BG346" i="14"/>
  <c r="BF346" i="14"/>
  <c r="BE346" i="14"/>
  <c r="BD346" i="14"/>
  <c r="AM346" i="14"/>
  <c r="W346" i="14"/>
  <c r="V346" i="14"/>
  <c r="U346" i="14"/>
  <c r="D346" i="14"/>
  <c r="F346" i="14" s="1"/>
  <c r="BS345" i="14"/>
  <c r="BO345" i="14"/>
  <c r="BQ345" i="14" s="1"/>
  <c r="BJ345" i="14"/>
  <c r="BI345" i="14"/>
  <c r="BH345" i="14"/>
  <c r="BG345" i="14"/>
  <c r="BF345" i="14"/>
  <c r="BE345" i="14"/>
  <c r="BD345" i="14"/>
  <c r="AM345" i="14"/>
  <c r="W345" i="14"/>
  <c r="V345" i="14"/>
  <c r="U345" i="14"/>
  <c r="F345" i="14"/>
  <c r="D345" i="14"/>
  <c r="BS344" i="14"/>
  <c r="BR344" i="14"/>
  <c r="BQ344" i="14"/>
  <c r="BP344" i="14"/>
  <c r="BO344" i="14"/>
  <c r="BJ344" i="14"/>
  <c r="BI344" i="14"/>
  <c r="BH344" i="14"/>
  <c r="BG344" i="14"/>
  <c r="BF344" i="14"/>
  <c r="BE344" i="14"/>
  <c r="BD344" i="14"/>
  <c r="AM344" i="14"/>
  <c r="W344" i="14"/>
  <c r="V344" i="14"/>
  <c r="U344" i="14"/>
  <c r="D344" i="14"/>
  <c r="F344" i="14" s="1"/>
  <c r="BS343" i="14"/>
  <c r="BR343" i="14"/>
  <c r="BP343" i="14"/>
  <c r="BO343" i="14"/>
  <c r="BQ343" i="14" s="1"/>
  <c r="BJ343" i="14"/>
  <c r="BI343" i="14"/>
  <c r="BH343" i="14"/>
  <c r="BG343" i="14"/>
  <c r="BF343" i="14"/>
  <c r="BE343" i="14"/>
  <c r="BD343" i="14"/>
  <c r="AM343" i="14"/>
  <c r="W343" i="14"/>
  <c r="V343" i="14"/>
  <c r="U343" i="14"/>
  <c r="D343" i="14"/>
  <c r="F343" i="14" s="1"/>
  <c r="BQ342" i="14"/>
  <c r="BO342" i="14"/>
  <c r="BS342" i="14" s="1"/>
  <c r="BJ342" i="14"/>
  <c r="BI342" i="14"/>
  <c r="BH342" i="14"/>
  <c r="BG342" i="14"/>
  <c r="BF342" i="14"/>
  <c r="BE342" i="14"/>
  <c r="BD342" i="14"/>
  <c r="AM342" i="14"/>
  <c r="W342" i="14"/>
  <c r="V342" i="14"/>
  <c r="U342" i="14"/>
  <c r="D342" i="14"/>
  <c r="F342" i="14" s="1"/>
  <c r="BR341" i="14"/>
  <c r="BP341" i="14"/>
  <c r="BO341" i="14"/>
  <c r="BS341" i="14" s="1"/>
  <c r="BJ341" i="14"/>
  <c r="BI341" i="14"/>
  <c r="BH341" i="14"/>
  <c r="BG341" i="14"/>
  <c r="BF341" i="14"/>
  <c r="BE341" i="14"/>
  <c r="BD341" i="14"/>
  <c r="AM341" i="14"/>
  <c r="W341" i="14"/>
  <c r="V341" i="14"/>
  <c r="U341" i="14"/>
  <c r="D341" i="14"/>
  <c r="F341" i="14" s="1"/>
  <c r="BS340" i="14"/>
  <c r="BR340" i="14"/>
  <c r="BQ340" i="14"/>
  <c r="BP340" i="14"/>
  <c r="BO340" i="14"/>
  <c r="BJ340" i="14"/>
  <c r="BI340" i="14"/>
  <c r="BH340" i="14"/>
  <c r="BG340" i="14"/>
  <c r="BF340" i="14"/>
  <c r="BE340" i="14"/>
  <c r="BD340" i="14"/>
  <c r="AM340" i="14"/>
  <c r="W340" i="14"/>
  <c r="V340" i="14"/>
  <c r="U340" i="14"/>
  <c r="D340" i="14"/>
  <c r="F340" i="14" s="1"/>
  <c r="BO339" i="14"/>
  <c r="BQ339" i="14" s="1"/>
  <c r="BJ339" i="14"/>
  <c r="BI339" i="14"/>
  <c r="BH339" i="14"/>
  <c r="BG339" i="14"/>
  <c r="BF339" i="14"/>
  <c r="BE339" i="14"/>
  <c r="BD339" i="14"/>
  <c r="AM339" i="14"/>
  <c r="W339" i="14"/>
  <c r="V339" i="14"/>
  <c r="U339" i="14"/>
  <c r="F339" i="14"/>
  <c r="D339" i="14"/>
  <c r="BP338" i="14"/>
  <c r="BO338" i="14"/>
  <c r="BS338" i="14" s="1"/>
  <c r="BJ338" i="14"/>
  <c r="BI338" i="14"/>
  <c r="BH338" i="14"/>
  <c r="BG338" i="14"/>
  <c r="BF338" i="14"/>
  <c r="BE338" i="14"/>
  <c r="BD338" i="14"/>
  <c r="AM338" i="14"/>
  <c r="W338" i="14"/>
  <c r="V338" i="14"/>
  <c r="U338" i="14"/>
  <c r="D338" i="14"/>
  <c r="F338" i="14" s="1"/>
  <c r="BO337" i="14"/>
  <c r="BS337" i="14" s="1"/>
  <c r="BJ337" i="14"/>
  <c r="BI337" i="14"/>
  <c r="BH337" i="14"/>
  <c r="BG337" i="14"/>
  <c r="BF337" i="14"/>
  <c r="BE337" i="14"/>
  <c r="BD337" i="14"/>
  <c r="AM337" i="14"/>
  <c r="W337" i="14"/>
  <c r="V337" i="14"/>
  <c r="U337" i="14"/>
  <c r="D337" i="14"/>
  <c r="F337" i="14" s="1"/>
  <c r="BS336" i="14"/>
  <c r="BR336" i="14"/>
  <c r="BQ336" i="14"/>
  <c r="BP336" i="14"/>
  <c r="BO336" i="14"/>
  <c r="BJ336" i="14"/>
  <c r="BI336" i="14"/>
  <c r="BH336" i="14"/>
  <c r="BG336" i="14"/>
  <c r="BF336" i="14"/>
  <c r="BE336" i="14"/>
  <c r="BD336" i="14"/>
  <c r="AM336" i="14"/>
  <c r="W336" i="14"/>
  <c r="V336" i="14"/>
  <c r="U336" i="14"/>
  <c r="F336" i="14"/>
  <c r="D336" i="14"/>
  <c r="BS335" i="14"/>
  <c r="BP335" i="14"/>
  <c r="BO335" i="14"/>
  <c r="BQ335" i="14" s="1"/>
  <c r="BJ335" i="14"/>
  <c r="BI335" i="14"/>
  <c r="BH335" i="14"/>
  <c r="BG335" i="14"/>
  <c r="BF335" i="14"/>
  <c r="BE335" i="14"/>
  <c r="BD335" i="14"/>
  <c r="AM335" i="14"/>
  <c r="W335" i="14"/>
  <c r="V335" i="14"/>
  <c r="U335" i="14"/>
  <c r="D335" i="14"/>
  <c r="F335" i="14" s="1"/>
  <c r="BR334" i="14"/>
  <c r="BQ334" i="14"/>
  <c r="BP334" i="14"/>
  <c r="BO334" i="14"/>
  <c r="BS334" i="14" s="1"/>
  <c r="BJ334" i="14"/>
  <c r="BI334" i="14"/>
  <c r="BH334" i="14"/>
  <c r="BG334" i="14"/>
  <c r="BF334" i="14"/>
  <c r="BE334" i="14"/>
  <c r="BD334" i="14"/>
  <c r="AM334" i="14"/>
  <c r="W334" i="14"/>
  <c r="V334" i="14"/>
  <c r="U334" i="14"/>
  <c r="D334" i="14"/>
  <c r="F334" i="14" s="1"/>
  <c r="BS333" i="14"/>
  <c r="BR333" i="14"/>
  <c r="BQ333" i="14"/>
  <c r="BO333" i="14"/>
  <c r="BP333" i="14" s="1"/>
  <c r="BJ333" i="14"/>
  <c r="BI333" i="14"/>
  <c r="BH333" i="14"/>
  <c r="BG333" i="14"/>
  <c r="BF333" i="14"/>
  <c r="BE333" i="14"/>
  <c r="BD333" i="14"/>
  <c r="AM333" i="14"/>
  <c r="W333" i="14"/>
  <c r="V333" i="14"/>
  <c r="U333" i="14"/>
  <c r="D333" i="14"/>
  <c r="F333" i="14" s="1"/>
  <c r="BS332" i="14"/>
  <c r="BR332" i="14"/>
  <c r="BQ332" i="14"/>
  <c r="BP332" i="14"/>
  <c r="BO332" i="14"/>
  <c r="BJ332" i="14"/>
  <c r="BI332" i="14"/>
  <c r="BH332" i="14"/>
  <c r="BG332" i="14"/>
  <c r="BF332" i="14"/>
  <c r="BE332" i="14"/>
  <c r="BD332" i="14"/>
  <c r="AM332" i="14"/>
  <c r="W332" i="14"/>
  <c r="V332" i="14"/>
  <c r="U332" i="14"/>
  <c r="F332" i="14"/>
  <c r="D332" i="14"/>
  <c r="BO331" i="14"/>
  <c r="BQ331" i="14" s="1"/>
  <c r="BJ331" i="14"/>
  <c r="BI331" i="14"/>
  <c r="BH331" i="14"/>
  <c r="BG331" i="14"/>
  <c r="BF331" i="14"/>
  <c r="BE331" i="14"/>
  <c r="BD331" i="14"/>
  <c r="AM331" i="14"/>
  <c r="W331" i="14"/>
  <c r="V331" i="14"/>
  <c r="U331" i="14"/>
  <c r="D331" i="14"/>
  <c r="F331" i="14" s="1"/>
  <c r="BR330" i="14"/>
  <c r="BP330" i="14"/>
  <c r="BO330" i="14"/>
  <c r="BS330" i="14" s="1"/>
  <c r="BJ330" i="14"/>
  <c r="BI330" i="14"/>
  <c r="BH330" i="14"/>
  <c r="BG330" i="14"/>
  <c r="BF330" i="14"/>
  <c r="BE330" i="14"/>
  <c r="BD330" i="14"/>
  <c r="AM330" i="14"/>
  <c r="W330" i="14"/>
  <c r="V330" i="14"/>
  <c r="U330" i="14"/>
  <c r="D330" i="14"/>
  <c r="F330" i="14" s="1"/>
  <c r="BS329" i="14"/>
  <c r="BQ329" i="14"/>
  <c r="BO329" i="14"/>
  <c r="BR329" i="14" s="1"/>
  <c r="BJ329" i="14"/>
  <c r="BI329" i="14"/>
  <c r="BH329" i="14"/>
  <c r="BG329" i="14"/>
  <c r="BF329" i="14"/>
  <c r="BE329" i="14"/>
  <c r="BD329" i="14"/>
  <c r="AM329" i="14"/>
  <c r="W329" i="14"/>
  <c r="V329" i="14"/>
  <c r="U329" i="14"/>
  <c r="F329" i="14"/>
  <c r="D329" i="14"/>
  <c r="BS328" i="14"/>
  <c r="BR328" i="14"/>
  <c r="BQ328" i="14"/>
  <c r="BP328" i="14"/>
  <c r="BO328" i="14"/>
  <c r="BJ328" i="14"/>
  <c r="BI328" i="14"/>
  <c r="BH328" i="14"/>
  <c r="BG328" i="14"/>
  <c r="BF328" i="14"/>
  <c r="BE328" i="14"/>
  <c r="BD328" i="14"/>
  <c r="AM328" i="14"/>
  <c r="W328" i="14"/>
  <c r="V328" i="14"/>
  <c r="U328" i="14"/>
  <c r="F328" i="14"/>
  <c r="D328" i="14"/>
  <c r="BS327" i="14"/>
  <c r="BR327" i="14"/>
  <c r="BO327" i="14"/>
  <c r="BQ327" i="14" s="1"/>
  <c r="BJ327" i="14"/>
  <c r="BI327" i="14"/>
  <c r="BH327" i="14"/>
  <c r="BG327" i="14"/>
  <c r="BF327" i="14"/>
  <c r="BE327" i="14"/>
  <c r="BD327" i="14"/>
  <c r="AM327" i="14"/>
  <c r="W327" i="14"/>
  <c r="V327" i="14"/>
  <c r="U327" i="14"/>
  <c r="D327" i="14"/>
  <c r="F327" i="14" s="1"/>
  <c r="BO326" i="14"/>
  <c r="BS326" i="14" s="1"/>
  <c r="BJ326" i="14"/>
  <c r="BI326" i="14"/>
  <c r="BH326" i="14"/>
  <c r="BG326" i="14"/>
  <c r="BF326" i="14"/>
  <c r="BE326" i="14"/>
  <c r="BD326" i="14"/>
  <c r="AM326" i="14"/>
  <c r="W326" i="14"/>
  <c r="V326" i="14"/>
  <c r="U326" i="14"/>
  <c r="D326" i="14"/>
  <c r="F326" i="14" s="1"/>
  <c r="BS325" i="14"/>
  <c r="BP325" i="14"/>
  <c r="BO325" i="14"/>
  <c r="BR325" i="14" s="1"/>
  <c r="BJ325" i="14"/>
  <c r="BI325" i="14"/>
  <c r="BH325" i="14"/>
  <c r="BG325" i="14"/>
  <c r="BF325" i="14"/>
  <c r="BE325" i="14"/>
  <c r="BD325" i="14"/>
  <c r="AM325" i="14"/>
  <c r="W325" i="14"/>
  <c r="V325" i="14"/>
  <c r="U325" i="14"/>
  <c r="F325" i="14"/>
  <c r="D325" i="14"/>
  <c r="BS324" i="14"/>
  <c r="BR324" i="14"/>
  <c r="BQ324" i="14"/>
  <c r="BP324" i="14"/>
  <c r="BO324" i="14"/>
  <c r="BJ324" i="14"/>
  <c r="BI324" i="14"/>
  <c r="BH324" i="14"/>
  <c r="BG324" i="14"/>
  <c r="BF324" i="14"/>
  <c r="BE324" i="14"/>
  <c r="BD324" i="14"/>
  <c r="AM324" i="14"/>
  <c r="W324" i="14"/>
  <c r="V324" i="14"/>
  <c r="U324" i="14"/>
  <c r="D324" i="14"/>
  <c r="F324" i="14" s="1"/>
  <c r="BR323" i="14"/>
  <c r="BO323" i="14"/>
  <c r="BQ323" i="14" s="1"/>
  <c r="BJ323" i="14"/>
  <c r="BI323" i="14"/>
  <c r="BH323" i="14"/>
  <c r="BG323" i="14"/>
  <c r="BF323" i="14"/>
  <c r="BE323" i="14"/>
  <c r="BD323" i="14"/>
  <c r="AM323" i="14"/>
  <c r="W323" i="14"/>
  <c r="V323" i="14"/>
  <c r="U323" i="14"/>
  <c r="F323" i="14"/>
  <c r="D323" i="14"/>
  <c r="BR322" i="14"/>
  <c r="BP322" i="14"/>
  <c r="BO322" i="14"/>
  <c r="BS322" i="14" s="1"/>
  <c r="BJ322" i="14"/>
  <c r="BI322" i="14"/>
  <c r="BH322" i="14"/>
  <c r="BG322" i="14"/>
  <c r="BF322" i="14"/>
  <c r="BE322" i="14"/>
  <c r="BD322" i="14"/>
  <c r="AM322" i="14"/>
  <c r="W322" i="14"/>
  <c r="V322" i="14"/>
  <c r="U322" i="14"/>
  <c r="D322" i="14"/>
  <c r="F322" i="14" s="1"/>
  <c r="BS321" i="14"/>
  <c r="BR321" i="14"/>
  <c r="BQ321" i="14"/>
  <c r="BP321" i="14"/>
  <c r="BO321" i="14"/>
  <c r="BJ321" i="14"/>
  <c r="BI321" i="14"/>
  <c r="BH321" i="14"/>
  <c r="BG321" i="14"/>
  <c r="BF321" i="14"/>
  <c r="BE321" i="14"/>
  <c r="BD321" i="14"/>
  <c r="AM321" i="14"/>
  <c r="W321" i="14"/>
  <c r="V321" i="14"/>
  <c r="U321" i="14"/>
  <c r="F321" i="14"/>
  <c r="D321" i="14"/>
  <c r="BS320" i="14"/>
  <c r="BR320" i="14"/>
  <c r="BQ320" i="14"/>
  <c r="BP320" i="14"/>
  <c r="BO320" i="14"/>
  <c r="BJ320" i="14"/>
  <c r="BI320" i="14"/>
  <c r="BH320" i="14"/>
  <c r="BG320" i="14"/>
  <c r="BF320" i="14"/>
  <c r="BE320" i="14"/>
  <c r="BD320" i="14"/>
  <c r="AM320" i="14"/>
  <c r="W320" i="14"/>
  <c r="V320" i="14"/>
  <c r="U320" i="14"/>
  <c r="F320" i="14"/>
  <c r="D320" i="14"/>
  <c r="BP319" i="14"/>
  <c r="BO319" i="14"/>
  <c r="BQ319" i="14" s="1"/>
  <c r="BJ319" i="14"/>
  <c r="BI319" i="14"/>
  <c r="BH319" i="14"/>
  <c r="BG319" i="14"/>
  <c r="BF319" i="14"/>
  <c r="BE319" i="14"/>
  <c r="BD319" i="14"/>
  <c r="AM319" i="14"/>
  <c r="W319" i="14"/>
  <c r="V319" i="14"/>
  <c r="U319" i="14"/>
  <c r="F319" i="14"/>
  <c r="D319" i="14"/>
  <c r="BO318" i="14"/>
  <c r="BS318" i="14" s="1"/>
  <c r="BJ318" i="14"/>
  <c r="BI318" i="14"/>
  <c r="BH318" i="14"/>
  <c r="BG318" i="14"/>
  <c r="BF318" i="14"/>
  <c r="BE318" i="14"/>
  <c r="BD318" i="14"/>
  <c r="AM318" i="14"/>
  <c r="W318" i="14"/>
  <c r="V318" i="14"/>
  <c r="U318" i="14"/>
  <c r="D318" i="14"/>
  <c r="F318" i="14" s="1"/>
  <c r="BR317" i="14"/>
  <c r="BQ317" i="14"/>
  <c r="BP317" i="14"/>
  <c r="BO317" i="14"/>
  <c r="BS317" i="14" s="1"/>
  <c r="BJ317" i="14"/>
  <c r="BI317" i="14"/>
  <c r="BH317" i="14"/>
  <c r="BG317" i="14"/>
  <c r="BF317" i="14"/>
  <c r="BE317" i="14"/>
  <c r="BD317" i="14"/>
  <c r="AM317" i="14"/>
  <c r="W317" i="14"/>
  <c r="V317" i="14"/>
  <c r="U317" i="14"/>
  <c r="D317" i="14"/>
  <c r="F317" i="14" s="1"/>
  <c r="BS316" i="14"/>
  <c r="BR316" i="14"/>
  <c r="BQ316" i="14"/>
  <c r="BP316" i="14"/>
  <c r="BO316" i="14"/>
  <c r="BJ316" i="14"/>
  <c r="BI316" i="14"/>
  <c r="BH316" i="14"/>
  <c r="BG316" i="14"/>
  <c r="BF316" i="14"/>
  <c r="BE316" i="14"/>
  <c r="BD316" i="14"/>
  <c r="AM316" i="14"/>
  <c r="W316" i="14"/>
  <c r="V316" i="14"/>
  <c r="U316" i="14"/>
  <c r="D316" i="14"/>
  <c r="F316" i="14" s="1"/>
  <c r="BS315" i="14"/>
  <c r="BR315" i="14"/>
  <c r="BP315" i="14"/>
  <c r="BO315" i="14"/>
  <c r="BQ315" i="14" s="1"/>
  <c r="BJ315" i="14"/>
  <c r="BI315" i="14"/>
  <c r="BH315" i="14"/>
  <c r="BG315" i="14"/>
  <c r="BF315" i="14"/>
  <c r="BE315" i="14"/>
  <c r="BD315" i="14"/>
  <c r="AM315" i="14"/>
  <c r="W315" i="14"/>
  <c r="V315" i="14"/>
  <c r="U315" i="14"/>
  <c r="F315" i="14"/>
  <c r="D315" i="14"/>
  <c r="BR314" i="14"/>
  <c r="BQ314" i="14"/>
  <c r="BO314" i="14"/>
  <c r="BS314" i="14" s="1"/>
  <c r="BJ314" i="14"/>
  <c r="BI314" i="14"/>
  <c r="BH314" i="14"/>
  <c r="BG314" i="14"/>
  <c r="BF314" i="14"/>
  <c r="BE314" i="14"/>
  <c r="BD314" i="14"/>
  <c r="AM314" i="14"/>
  <c r="W314" i="14"/>
  <c r="V314" i="14"/>
  <c r="U314" i="14"/>
  <c r="D314" i="14"/>
  <c r="F314" i="14" s="1"/>
  <c r="BS313" i="14"/>
  <c r="BO313" i="14"/>
  <c r="BQ313" i="14" s="1"/>
  <c r="BJ313" i="14"/>
  <c r="BI313" i="14"/>
  <c r="BH313" i="14"/>
  <c r="BG313" i="14"/>
  <c r="BF313" i="14"/>
  <c r="BE313" i="14"/>
  <c r="BD313" i="14"/>
  <c r="AM313" i="14"/>
  <c r="W313" i="14"/>
  <c r="V313" i="14"/>
  <c r="U313" i="14"/>
  <c r="F313" i="14"/>
  <c r="D313" i="14"/>
  <c r="BS312" i="14"/>
  <c r="BR312" i="14"/>
  <c r="BQ312" i="14"/>
  <c r="BP312" i="14"/>
  <c r="BO312" i="14"/>
  <c r="BJ312" i="14"/>
  <c r="BI312" i="14"/>
  <c r="BH312" i="14"/>
  <c r="BG312" i="14"/>
  <c r="BF312" i="14"/>
  <c r="BE312" i="14"/>
  <c r="BD312" i="14"/>
  <c r="AM312" i="14"/>
  <c r="W312" i="14"/>
  <c r="V312" i="14"/>
  <c r="U312" i="14"/>
  <c r="D312" i="14"/>
  <c r="F312" i="14" s="1"/>
  <c r="BS311" i="14"/>
  <c r="BR311" i="14"/>
  <c r="BP311" i="14"/>
  <c r="BO311" i="14"/>
  <c r="BQ311" i="14" s="1"/>
  <c r="BJ311" i="14"/>
  <c r="BI311" i="14"/>
  <c r="BH311" i="14"/>
  <c r="BG311" i="14"/>
  <c r="BF311" i="14"/>
  <c r="BE311" i="14"/>
  <c r="BD311" i="14"/>
  <c r="AM311" i="14"/>
  <c r="W311" i="14"/>
  <c r="V311" i="14"/>
  <c r="U311" i="14"/>
  <c r="D311" i="14"/>
  <c r="F311" i="14" s="1"/>
  <c r="BQ310" i="14"/>
  <c r="BO310" i="14"/>
  <c r="BJ310" i="14"/>
  <c r="BI310" i="14"/>
  <c r="BH310" i="14"/>
  <c r="BG310" i="14"/>
  <c r="BF310" i="14"/>
  <c r="BE310" i="14"/>
  <c r="BD310" i="14"/>
  <c r="AM310" i="14"/>
  <c r="W310" i="14"/>
  <c r="V310" i="14"/>
  <c r="U310" i="14"/>
  <c r="D310" i="14"/>
  <c r="F310" i="14" s="1"/>
  <c r="BR309" i="14"/>
  <c r="BP309" i="14"/>
  <c r="BO309" i="14"/>
  <c r="BS309" i="14" s="1"/>
  <c r="BJ309" i="14"/>
  <c r="BI309" i="14"/>
  <c r="BH309" i="14"/>
  <c r="BG309" i="14"/>
  <c r="BF309" i="14"/>
  <c r="BE309" i="14"/>
  <c r="BD309" i="14"/>
  <c r="AM309" i="14"/>
  <c r="W309" i="14"/>
  <c r="V309" i="14"/>
  <c r="U309" i="14"/>
  <c r="D309" i="14"/>
  <c r="F309" i="14" s="1"/>
  <c r="BS308" i="14"/>
  <c r="BR308" i="14"/>
  <c r="BQ308" i="14"/>
  <c r="BP308" i="14"/>
  <c r="BO308" i="14"/>
  <c r="BJ308" i="14"/>
  <c r="BI308" i="14"/>
  <c r="BH308" i="14"/>
  <c r="BG308" i="14"/>
  <c r="BF308" i="14"/>
  <c r="BE308" i="14"/>
  <c r="BD308" i="14"/>
  <c r="AM308" i="14"/>
  <c r="W308" i="14"/>
  <c r="V308" i="14"/>
  <c r="U308" i="14"/>
  <c r="D308" i="14"/>
  <c r="F308" i="14" s="1"/>
  <c r="BO307" i="14"/>
  <c r="BJ307" i="14"/>
  <c r="BI307" i="14"/>
  <c r="BH307" i="14"/>
  <c r="BG307" i="14"/>
  <c r="BF307" i="14"/>
  <c r="BE307" i="14"/>
  <c r="BD307" i="14"/>
  <c r="AM307" i="14"/>
  <c r="W307" i="14"/>
  <c r="V307" i="14"/>
  <c r="U307" i="14"/>
  <c r="F307" i="14"/>
  <c r="D307" i="14"/>
  <c r="BP306" i="14"/>
  <c r="BO306" i="14"/>
  <c r="BS306" i="14" s="1"/>
  <c r="BJ306" i="14"/>
  <c r="BI306" i="14"/>
  <c r="BH306" i="14"/>
  <c r="BG306" i="14"/>
  <c r="BF306" i="14"/>
  <c r="BE306" i="14"/>
  <c r="BD306" i="14"/>
  <c r="AM306" i="14"/>
  <c r="W306" i="14"/>
  <c r="V306" i="14"/>
  <c r="U306" i="14"/>
  <c r="D306" i="14"/>
  <c r="F306" i="14" s="1"/>
  <c r="BO305" i="14"/>
  <c r="BJ305" i="14"/>
  <c r="BI305" i="14"/>
  <c r="BH305" i="14"/>
  <c r="BG305" i="14"/>
  <c r="BF305" i="14"/>
  <c r="BE305" i="14"/>
  <c r="BD305" i="14"/>
  <c r="AM305" i="14"/>
  <c r="W305" i="14"/>
  <c r="V305" i="14"/>
  <c r="U305" i="14"/>
  <c r="D305" i="14"/>
  <c r="F305" i="14" s="1"/>
  <c r="BS304" i="14"/>
  <c r="BR304" i="14"/>
  <c r="BQ304" i="14"/>
  <c r="BP304" i="14"/>
  <c r="BO304" i="14"/>
  <c r="BJ304" i="14"/>
  <c r="BI304" i="14"/>
  <c r="BH304" i="14"/>
  <c r="BG304" i="14"/>
  <c r="BF304" i="14"/>
  <c r="BE304" i="14"/>
  <c r="BD304" i="14"/>
  <c r="AM304" i="14"/>
  <c r="W304" i="14"/>
  <c r="V304" i="14"/>
  <c r="U304" i="14"/>
  <c r="F304" i="14"/>
  <c r="D304" i="14"/>
  <c r="BS303" i="14"/>
  <c r="BP303" i="14"/>
  <c r="BO303" i="14"/>
  <c r="BQ303" i="14" s="1"/>
  <c r="BJ303" i="14"/>
  <c r="BI303" i="14"/>
  <c r="BH303" i="14"/>
  <c r="BG303" i="14"/>
  <c r="BF303" i="14"/>
  <c r="BE303" i="14"/>
  <c r="BD303" i="14"/>
  <c r="AM303" i="14"/>
  <c r="W303" i="14"/>
  <c r="V303" i="14"/>
  <c r="U303" i="14"/>
  <c r="D303" i="14"/>
  <c r="F303" i="14" s="1"/>
  <c r="BR302" i="14"/>
  <c r="BQ302" i="14"/>
  <c r="BP302" i="14"/>
  <c r="BO302" i="14"/>
  <c r="BS302" i="14" s="1"/>
  <c r="BJ302" i="14"/>
  <c r="BI302" i="14"/>
  <c r="BH302" i="14"/>
  <c r="BG302" i="14"/>
  <c r="BF302" i="14"/>
  <c r="BE302" i="14"/>
  <c r="BD302" i="14"/>
  <c r="AM302" i="14"/>
  <c r="W302" i="14"/>
  <c r="V302" i="14"/>
  <c r="U302" i="14"/>
  <c r="D302" i="14"/>
  <c r="F302" i="14" s="1"/>
  <c r="BS301" i="14"/>
  <c r="BR301" i="14"/>
  <c r="BQ301" i="14"/>
  <c r="BO301" i="14"/>
  <c r="BP301" i="14" s="1"/>
  <c r="BJ301" i="14"/>
  <c r="BI301" i="14"/>
  <c r="BH301" i="14"/>
  <c r="BG301" i="14"/>
  <c r="BF301" i="14"/>
  <c r="BE301" i="14"/>
  <c r="BD301" i="14"/>
  <c r="AM301" i="14"/>
  <c r="W301" i="14"/>
  <c r="V301" i="14"/>
  <c r="U301" i="14"/>
  <c r="D301" i="14"/>
  <c r="F301" i="14" s="1"/>
  <c r="BS300" i="14"/>
  <c r="BP300" i="14"/>
  <c r="BO300" i="14"/>
  <c r="BR300" i="14" s="1"/>
  <c r="BJ300" i="14"/>
  <c r="BI300" i="14"/>
  <c r="BH300" i="14"/>
  <c r="BG300" i="14"/>
  <c r="BF300" i="14"/>
  <c r="BE300" i="14"/>
  <c r="BD300" i="14"/>
  <c r="AM300" i="14"/>
  <c r="W300" i="14"/>
  <c r="V300" i="14"/>
  <c r="U300" i="14"/>
  <c r="F300" i="14"/>
  <c r="D300" i="14"/>
  <c r="BR299" i="14"/>
  <c r="BP299" i="14"/>
  <c r="BO299" i="14"/>
  <c r="BS299" i="14" s="1"/>
  <c r="BJ299" i="14"/>
  <c r="BI299" i="14"/>
  <c r="BH299" i="14"/>
  <c r="BG299" i="14"/>
  <c r="BF299" i="14"/>
  <c r="BE299" i="14"/>
  <c r="BD299" i="14"/>
  <c r="AM299" i="14"/>
  <c r="W299" i="14"/>
  <c r="V299" i="14"/>
  <c r="U299" i="14"/>
  <c r="D299" i="14"/>
  <c r="F299" i="14" s="1"/>
  <c r="BO298" i="14"/>
  <c r="BR298" i="14" s="1"/>
  <c r="BJ298" i="14"/>
  <c r="BI298" i="14"/>
  <c r="BH298" i="14"/>
  <c r="BG298" i="14"/>
  <c r="BF298" i="14"/>
  <c r="BE298" i="14"/>
  <c r="BD298" i="14"/>
  <c r="AM298" i="14"/>
  <c r="W298" i="14"/>
  <c r="V298" i="14"/>
  <c r="U298" i="14"/>
  <c r="D298" i="14"/>
  <c r="F298" i="14" s="1"/>
  <c r="BS297" i="14"/>
  <c r="BR297" i="14"/>
  <c r="BQ297" i="14"/>
  <c r="BO297" i="14"/>
  <c r="BP297" i="14" s="1"/>
  <c r="BJ297" i="14"/>
  <c r="BI297" i="14"/>
  <c r="BH297" i="14"/>
  <c r="BG297" i="14"/>
  <c r="BF297" i="14"/>
  <c r="BE297" i="14"/>
  <c r="BD297" i="14"/>
  <c r="AM297" i="14"/>
  <c r="W297" i="14"/>
  <c r="V297" i="14"/>
  <c r="U297" i="14"/>
  <c r="F297" i="14"/>
  <c r="D297" i="14"/>
  <c r="BP296" i="14"/>
  <c r="BO296" i="14"/>
  <c r="BJ296" i="14"/>
  <c r="BI296" i="14"/>
  <c r="BH296" i="14"/>
  <c r="BG296" i="14"/>
  <c r="BF296" i="14"/>
  <c r="BE296" i="14"/>
  <c r="BD296" i="14"/>
  <c r="AM296" i="14"/>
  <c r="W296" i="14"/>
  <c r="V296" i="14"/>
  <c r="U296" i="14"/>
  <c r="F296" i="14"/>
  <c r="D296" i="14"/>
  <c r="BQ295" i="14"/>
  <c r="BP295" i="14"/>
  <c r="BO295" i="14"/>
  <c r="BS295" i="14" s="1"/>
  <c r="BJ295" i="14"/>
  <c r="BI295" i="14"/>
  <c r="BH295" i="14"/>
  <c r="BG295" i="14"/>
  <c r="BF295" i="14"/>
  <c r="BE295" i="14"/>
  <c r="BD295" i="14"/>
  <c r="AM295" i="14"/>
  <c r="W295" i="14"/>
  <c r="V295" i="14"/>
  <c r="U295" i="14"/>
  <c r="D295" i="14"/>
  <c r="F295" i="14" s="1"/>
  <c r="BR294" i="14"/>
  <c r="BQ294" i="14"/>
  <c r="BO294" i="14"/>
  <c r="BS294" i="14" s="1"/>
  <c r="BJ294" i="14"/>
  <c r="BI294" i="14"/>
  <c r="BH294" i="14"/>
  <c r="BG294" i="14"/>
  <c r="BF294" i="14"/>
  <c r="BE294" i="14"/>
  <c r="BD294" i="14"/>
  <c r="AM294" i="14"/>
  <c r="W294" i="14"/>
  <c r="V294" i="14"/>
  <c r="U294" i="14"/>
  <c r="D294" i="14"/>
  <c r="F294" i="14" s="1"/>
  <c r="BS293" i="14"/>
  <c r="BR293" i="14"/>
  <c r="BQ293" i="14"/>
  <c r="BO293" i="14"/>
  <c r="BP293" i="14" s="1"/>
  <c r="BJ293" i="14"/>
  <c r="BI293" i="14"/>
  <c r="BH293" i="14"/>
  <c r="BG293" i="14"/>
  <c r="BF293" i="14"/>
  <c r="BE293" i="14"/>
  <c r="BD293" i="14"/>
  <c r="AM293" i="14"/>
  <c r="W293" i="14"/>
  <c r="V293" i="14"/>
  <c r="U293" i="14"/>
  <c r="F293" i="14"/>
  <c r="D293" i="14"/>
  <c r="BP292" i="14"/>
  <c r="BO292" i="14"/>
  <c r="BJ292" i="14"/>
  <c r="BI292" i="14"/>
  <c r="BH292" i="14"/>
  <c r="BG292" i="14"/>
  <c r="BF292" i="14"/>
  <c r="BE292" i="14"/>
  <c r="BD292" i="14"/>
  <c r="AM292" i="14"/>
  <c r="W292" i="14"/>
  <c r="V292" i="14"/>
  <c r="U292" i="14"/>
  <c r="F292" i="14"/>
  <c r="D292" i="14"/>
  <c r="BQ291" i="14"/>
  <c r="BO291" i="14"/>
  <c r="BS291" i="14" s="1"/>
  <c r="BJ291" i="14"/>
  <c r="BI291" i="14"/>
  <c r="BH291" i="14"/>
  <c r="BG291" i="14"/>
  <c r="BF291" i="14"/>
  <c r="BE291" i="14"/>
  <c r="BD291" i="14"/>
  <c r="AM291" i="14"/>
  <c r="W291" i="14"/>
  <c r="V291" i="14"/>
  <c r="U291" i="14"/>
  <c r="D291" i="14"/>
  <c r="F291" i="14" s="1"/>
  <c r="BR290" i="14"/>
  <c r="BP290" i="14"/>
  <c r="BO290" i="14"/>
  <c r="BS290" i="14" s="1"/>
  <c r="BJ290" i="14"/>
  <c r="BI290" i="14"/>
  <c r="BH290" i="14"/>
  <c r="BG290" i="14"/>
  <c r="BF290" i="14"/>
  <c r="BE290" i="14"/>
  <c r="BD290" i="14"/>
  <c r="AM290" i="14"/>
  <c r="W290" i="14"/>
  <c r="V290" i="14"/>
  <c r="U290" i="14"/>
  <c r="D290" i="14"/>
  <c r="F290" i="14" s="1"/>
  <c r="BS289" i="14"/>
  <c r="BR289" i="14"/>
  <c r="BQ289" i="14"/>
  <c r="BO289" i="14"/>
  <c r="BP289" i="14" s="1"/>
  <c r="BJ289" i="14"/>
  <c r="BI289" i="14"/>
  <c r="BH289" i="14"/>
  <c r="BG289" i="14"/>
  <c r="BF289" i="14"/>
  <c r="BE289" i="14"/>
  <c r="BD289" i="14"/>
  <c r="AM289" i="14"/>
  <c r="W289" i="14"/>
  <c r="V289" i="14"/>
  <c r="U289" i="14"/>
  <c r="F289" i="14"/>
  <c r="D289" i="14"/>
  <c r="BS288" i="14"/>
  <c r="BP288" i="14"/>
  <c r="BO288" i="14"/>
  <c r="BJ288" i="14"/>
  <c r="BI288" i="14"/>
  <c r="BH288" i="14"/>
  <c r="BG288" i="14"/>
  <c r="BF288" i="14"/>
  <c r="BE288" i="14"/>
  <c r="BD288" i="14"/>
  <c r="AM288" i="14"/>
  <c r="W288" i="14"/>
  <c r="V288" i="14"/>
  <c r="U288" i="14"/>
  <c r="F288" i="14"/>
  <c r="D288" i="14"/>
  <c r="BO287" i="14"/>
  <c r="BS287" i="14" s="1"/>
  <c r="BJ287" i="14"/>
  <c r="BI287" i="14"/>
  <c r="BH287" i="14"/>
  <c r="BG287" i="14"/>
  <c r="BF287" i="14"/>
  <c r="BE287" i="14"/>
  <c r="BD287" i="14"/>
  <c r="AM287" i="14"/>
  <c r="W287" i="14"/>
  <c r="V287" i="14"/>
  <c r="U287" i="14"/>
  <c r="D287" i="14"/>
  <c r="F287" i="14" s="1"/>
  <c r="BS286" i="14"/>
  <c r="BP286" i="14"/>
  <c r="BO286" i="14"/>
  <c r="BQ286" i="14" s="1"/>
  <c r="BJ286" i="14"/>
  <c r="BI286" i="14"/>
  <c r="BH286" i="14"/>
  <c r="BG286" i="14"/>
  <c r="BF286" i="14"/>
  <c r="BE286" i="14"/>
  <c r="BD286" i="14"/>
  <c r="AM286" i="14"/>
  <c r="W286" i="14"/>
  <c r="V286" i="14"/>
  <c r="U286" i="14"/>
  <c r="F286" i="14"/>
  <c r="D286" i="14"/>
  <c r="BS285" i="14"/>
  <c r="BR285" i="14"/>
  <c r="BQ285" i="14"/>
  <c r="BO285" i="14"/>
  <c r="BP285" i="14" s="1"/>
  <c r="BJ285" i="14"/>
  <c r="BI285" i="14"/>
  <c r="BH285" i="14"/>
  <c r="BG285" i="14"/>
  <c r="BF285" i="14"/>
  <c r="BE285" i="14"/>
  <c r="BD285" i="14"/>
  <c r="AM285" i="14"/>
  <c r="W285" i="14"/>
  <c r="V285" i="14"/>
  <c r="U285" i="14"/>
  <c r="F285" i="14"/>
  <c r="D285" i="14"/>
  <c r="BS284" i="14"/>
  <c r="BP284" i="14"/>
  <c r="BO284" i="14"/>
  <c r="BJ284" i="14"/>
  <c r="BI284" i="14"/>
  <c r="BH284" i="14"/>
  <c r="BG284" i="14"/>
  <c r="BF284" i="14"/>
  <c r="BE284" i="14"/>
  <c r="BD284" i="14"/>
  <c r="AM284" i="14"/>
  <c r="W284" i="14"/>
  <c r="V284" i="14"/>
  <c r="U284" i="14"/>
  <c r="F284" i="14"/>
  <c r="D284" i="14"/>
  <c r="BR283" i="14"/>
  <c r="BQ283" i="14"/>
  <c r="BO283" i="14"/>
  <c r="BS283" i="14" s="1"/>
  <c r="BJ283" i="14"/>
  <c r="BI283" i="14"/>
  <c r="BH283" i="14"/>
  <c r="BG283" i="14"/>
  <c r="BF283" i="14"/>
  <c r="BE283" i="14"/>
  <c r="BD283" i="14"/>
  <c r="AM283" i="14"/>
  <c r="W283" i="14"/>
  <c r="V283" i="14"/>
  <c r="U283" i="14"/>
  <c r="D283" i="14"/>
  <c r="F283" i="14" s="1"/>
  <c r="BS282" i="14"/>
  <c r="BR282" i="14"/>
  <c r="BP282" i="14"/>
  <c r="BO282" i="14"/>
  <c r="BQ282" i="14" s="1"/>
  <c r="BJ282" i="14"/>
  <c r="BI282" i="14"/>
  <c r="BH282" i="14"/>
  <c r="BG282" i="14"/>
  <c r="BF282" i="14"/>
  <c r="BE282" i="14"/>
  <c r="BD282" i="14"/>
  <c r="AM282" i="14"/>
  <c r="W282" i="14"/>
  <c r="V282" i="14"/>
  <c r="U282" i="14"/>
  <c r="F282" i="14"/>
  <c r="D282" i="14"/>
  <c r="BS281" i="14"/>
  <c r="BR281" i="14"/>
  <c r="BQ281" i="14"/>
  <c r="BO281" i="14"/>
  <c r="BP281" i="14" s="1"/>
  <c r="BJ281" i="14"/>
  <c r="BI281" i="14"/>
  <c r="BH281" i="14"/>
  <c r="BG281" i="14"/>
  <c r="BF281" i="14"/>
  <c r="BE281" i="14"/>
  <c r="BD281" i="14"/>
  <c r="AM281" i="14"/>
  <c r="W281" i="14"/>
  <c r="V281" i="14"/>
  <c r="U281" i="14"/>
  <c r="F281" i="14"/>
  <c r="D281" i="14"/>
  <c r="BO280" i="14"/>
  <c r="BJ280" i="14"/>
  <c r="BI280" i="14"/>
  <c r="BH280" i="14"/>
  <c r="BG280" i="14"/>
  <c r="BF280" i="14"/>
  <c r="BE280" i="14"/>
  <c r="BD280" i="14"/>
  <c r="AM280" i="14"/>
  <c r="W280" i="14"/>
  <c r="V280" i="14"/>
  <c r="U280" i="14"/>
  <c r="F280" i="14"/>
  <c r="D280" i="14"/>
  <c r="BR279" i="14"/>
  <c r="BP279" i="14"/>
  <c r="BO279" i="14"/>
  <c r="BS279" i="14" s="1"/>
  <c r="BJ279" i="14"/>
  <c r="BI279" i="14"/>
  <c r="BH279" i="14"/>
  <c r="BG279" i="14"/>
  <c r="BF279" i="14"/>
  <c r="BE279" i="14"/>
  <c r="BD279" i="14"/>
  <c r="AM279" i="14"/>
  <c r="W279" i="14"/>
  <c r="V279" i="14"/>
  <c r="U279" i="14"/>
  <c r="D279" i="14"/>
  <c r="F279" i="14" s="1"/>
  <c r="BS278" i="14"/>
  <c r="BR278" i="14"/>
  <c r="BQ278" i="14"/>
  <c r="BP278" i="14"/>
  <c r="BO278" i="14"/>
  <c r="BJ278" i="14"/>
  <c r="BI278" i="14"/>
  <c r="BH278" i="14"/>
  <c r="BG278" i="14"/>
  <c r="BF278" i="14"/>
  <c r="BE278" i="14"/>
  <c r="BD278" i="14"/>
  <c r="AM278" i="14"/>
  <c r="W278" i="14"/>
  <c r="V278" i="14"/>
  <c r="U278" i="14"/>
  <c r="F278" i="14"/>
  <c r="D278" i="14"/>
  <c r="BS277" i="14"/>
  <c r="BR277" i="14"/>
  <c r="BQ277" i="14"/>
  <c r="BO277" i="14"/>
  <c r="BP277" i="14" s="1"/>
  <c r="BJ277" i="14"/>
  <c r="BI277" i="14"/>
  <c r="BH277" i="14"/>
  <c r="BG277" i="14"/>
  <c r="BF277" i="14"/>
  <c r="BE277" i="14"/>
  <c r="BD277" i="14"/>
  <c r="AM277" i="14"/>
  <c r="W277" i="14"/>
  <c r="V277" i="14"/>
  <c r="U277" i="14"/>
  <c r="D277" i="14"/>
  <c r="F277" i="14" s="1"/>
  <c r="BO276" i="14"/>
  <c r="BS276" i="14" s="1"/>
  <c r="BJ276" i="14"/>
  <c r="BI276" i="14"/>
  <c r="BH276" i="14"/>
  <c r="BG276" i="14"/>
  <c r="BF276" i="14"/>
  <c r="BE276" i="14"/>
  <c r="BD276" i="14"/>
  <c r="AM276" i="14"/>
  <c r="W276" i="14"/>
  <c r="V276" i="14"/>
  <c r="U276" i="14"/>
  <c r="F276" i="14"/>
  <c r="D276" i="14"/>
  <c r="BP275" i="14"/>
  <c r="BO275" i="14"/>
  <c r="BS275" i="14" s="1"/>
  <c r="BJ275" i="14"/>
  <c r="BI275" i="14"/>
  <c r="BH275" i="14"/>
  <c r="BG275" i="14"/>
  <c r="BF275" i="14"/>
  <c r="BE275" i="14"/>
  <c r="BD275" i="14"/>
  <c r="AM275" i="14"/>
  <c r="W275" i="14"/>
  <c r="V275" i="14"/>
  <c r="U275" i="14"/>
  <c r="D275" i="14"/>
  <c r="F275" i="14" s="1"/>
  <c r="BS274" i="14"/>
  <c r="BQ274" i="14"/>
  <c r="BP274" i="14"/>
  <c r="BO274" i="14"/>
  <c r="BR274" i="14" s="1"/>
  <c r="BJ274" i="14"/>
  <c r="BI274" i="14"/>
  <c r="BH274" i="14"/>
  <c r="BG274" i="14"/>
  <c r="BF274" i="14"/>
  <c r="BE274" i="14"/>
  <c r="BD274" i="14"/>
  <c r="AM274" i="14"/>
  <c r="W274" i="14"/>
  <c r="V274" i="14"/>
  <c r="U274" i="14"/>
  <c r="F274" i="14"/>
  <c r="D274" i="14"/>
  <c r="BS273" i="14"/>
  <c r="BR273" i="14"/>
  <c r="BQ273" i="14"/>
  <c r="BO273" i="14"/>
  <c r="BP273" i="14" s="1"/>
  <c r="BJ273" i="14"/>
  <c r="BI273" i="14"/>
  <c r="BH273" i="14"/>
  <c r="BG273" i="14"/>
  <c r="BF273" i="14"/>
  <c r="BE273" i="14"/>
  <c r="BD273" i="14"/>
  <c r="AM273" i="14"/>
  <c r="W273" i="14"/>
  <c r="V273" i="14"/>
  <c r="U273" i="14"/>
  <c r="D273" i="14"/>
  <c r="F273" i="14" s="1"/>
  <c r="BO272" i="14"/>
  <c r="BJ272" i="14"/>
  <c r="BI272" i="14"/>
  <c r="BH272" i="14"/>
  <c r="BG272" i="14"/>
  <c r="BF272" i="14"/>
  <c r="BE272" i="14"/>
  <c r="BD272" i="14"/>
  <c r="AM272" i="14"/>
  <c r="W272" i="14"/>
  <c r="V272" i="14"/>
  <c r="U272" i="14"/>
  <c r="F272" i="14"/>
  <c r="D272" i="14"/>
  <c r="BR271" i="14"/>
  <c r="BP271" i="14"/>
  <c r="BO271" i="14"/>
  <c r="BS271" i="14" s="1"/>
  <c r="BJ271" i="14"/>
  <c r="BI271" i="14"/>
  <c r="BH271" i="14"/>
  <c r="BG271" i="14"/>
  <c r="BF271" i="14"/>
  <c r="BE271" i="14"/>
  <c r="BD271" i="14"/>
  <c r="AM271" i="14"/>
  <c r="W271" i="14"/>
  <c r="V271" i="14"/>
  <c r="U271" i="14"/>
  <c r="D271" i="14"/>
  <c r="F271" i="14" s="1"/>
  <c r="BS270" i="14"/>
  <c r="BQ270" i="14"/>
  <c r="BO270" i="14"/>
  <c r="BR270" i="14" s="1"/>
  <c r="BJ270" i="14"/>
  <c r="BI270" i="14"/>
  <c r="BH270" i="14"/>
  <c r="BG270" i="14"/>
  <c r="BF270" i="14"/>
  <c r="BE270" i="14"/>
  <c r="BD270" i="14"/>
  <c r="AM270" i="14"/>
  <c r="W270" i="14"/>
  <c r="V270" i="14"/>
  <c r="U270" i="14"/>
  <c r="F270" i="14"/>
  <c r="D270" i="14"/>
  <c r="BS269" i="14"/>
  <c r="BR269" i="14"/>
  <c r="BQ269" i="14"/>
  <c r="BO269" i="14"/>
  <c r="BP269" i="14" s="1"/>
  <c r="BJ269" i="14"/>
  <c r="BI269" i="14"/>
  <c r="BH269" i="14"/>
  <c r="BG269" i="14"/>
  <c r="BF269" i="14"/>
  <c r="BE269" i="14"/>
  <c r="BD269" i="14"/>
  <c r="AM269" i="14"/>
  <c r="W269" i="14"/>
  <c r="V269" i="14"/>
  <c r="U269" i="14"/>
  <c r="D269" i="14"/>
  <c r="F269" i="14" s="1"/>
  <c r="BP268" i="14"/>
  <c r="BO268" i="14"/>
  <c r="BJ268" i="14"/>
  <c r="BI268" i="14"/>
  <c r="BH268" i="14"/>
  <c r="BG268" i="14"/>
  <c r="BF268" i="14"/>
  <c r="BE268" i="14"/>
  <c r="BD268" i="14"/>
  <c r="AM268" i="14"/>
  <c r="W268" i="14"/>
  <c r="V268" i="14"/>
  <c r="U268" i="14"/>
  <c r="F268" i="14"/>
  <c r="D268" i="14"/>
  <c r="BR267" i="14"/>
  <c r="BQ267" i="14"/>
  <c r="BP267" i="14"/>
  <c r="BO267" i="14"/>
  <c r="BS267" i="14" s="1"/>
  <c r="BJ267" i="14"/>
  <c r="BI267" i="14"/>
  <c r="BH267" i="14"/>
  <c r="BG267" i="14"/>
  <c r="BF267" i="14"/>
  <c r="BE267" i="14"/>
  <c r="BD267" i="14"/>
  <c r="AM267" i="14"/>
  <c r="W267" i="14"/>
  <c r="V267" i="14"/>
  <c r="U267" i="14"/>
  <c r="D267" i="14"/>
  <c r="F267" i="14" s="1"/>
  <c r="BO266" i="14"/>
  <c r="BP266" i="14" s="1"/>
  <c r="BJ266" i="14"/>
  <c r="BI266" i="14"/>
  <c r="BH266" i="14"/>
  <c r="BG266" i="14"/>
  <c r="BF266" i="14"/>
  <c r="BE266" i="14"/>
  <c r="BD266" i="14"/>
  <c r="AM266" i="14"/>
  <c r="W266" i="14"/>
  <c r="V266" i="14"/>
  <c r="U266" i="14"/>
  <c r="D266" i="14"/>
  <c r="F266" i="14" s="1"/>
  <c r="BS265" i="14"/>
  <c r="BR265" i="14"/>
  <c r="BQ265" i="14"/>
  <c r="BO265" i="14"/>
  <c r="BP265" i="14" s="1"/>
  <c r="BJ265" i="14"/>
  <c r="BI265" i="14"/>
  <c r="BH265" i="14"/>
  <c r="BG265" i="14"/>
  <c r="BF265" i="14"/>
  <c r="BE265" i="14"/>
  <c r="BD265" i="14"/>
  <c r="AM265" i="14"/>
  <c r="W265" i="14"/>
  <c r="V265" i="14"/>
  <c r="U265" i="14"/>
  <c r="F265" i="14"/>
  <c r="D265" i="14"/>
  <c r="BP264" i="14"/>
  <c r="BO264" i="14"/>
  <c r="BJ264" i="14"/>
  <c r="BI264" i="14"/>
  <c r="BH264" i="14"/>
  <c r="BG264" i="14"/>
  <c r="BF264" i="14"/>
  <c r="BE264" i="14"/>
  <c r="BD264" i="14"/>
  <c r="AM264" i="14"/>
  <c r="W264" i="14"/>
  <c r="V264" i="14"/>
  <c r="U264" i="14"/>
  <c r="F264" i="14"/>
  <c r="D264" i="14"/>
  <c r="BQ263" i="14"/>
  <c r="BP263" i="14"/>
  <c r="BO263" i="14"/>
  <c r="BS263" i="14" s="1"/>
  <c r="BJ263" i="14"/>
  <c r="BI263" i="14"/>
  <c r="BH263" i="14"/>
  <c r="BG263" i="14"/>
  <c r="BF263" i="14"/>
  <c r="BE263" i="14"/>
  <c r="BD263" i="14"/>
  <c r="AM263" i="14"/>
  <c r="W263" i="14"/>
  <c r="V263" i="14"/>
  <c r="U263" i="14"/>
  <c r="D263" i="14"/>
  <c r="F263" i="14" s="1"/>
  <c r="BR262" i="14"/>
  <c r="BQ262" i="14"/>
  <c r="BO262" i="14"/>
  <c r="BS262" i="14" s="1"/>
  <c r="BJ262" i="14"/>
  <c r="BI262" i="14"/>
  <c r="BH262" i="14"/>
  <c r="BG262" i="14"/>
  <c r="BF262" i="14"/>
  <c r="BE262" i="14"/>
  <c r="BD262" i="14"/>
  <c r="AM262" i="14"/>
  <c r="W262" i="14"/>
  <c r="V262" i="14"/>
  <c r="U262" i="14"/>
  <c r="D262" i="14"/>
  <c r="F262" i="14" s="1"/>
  <c r="BS261" i="14"/>
  <c r="BR261" i="14"/>
  <c r="BQ261" i="14"/>
  <c r="BO261" i="14"/>
  <c r="BP261" i="14" s="1"/>
  <c r="BJ261" i="14"/>
  <c r="BI261" i="14"/>
  <c r="BH261" i="14"/>
  <c r="BG261" i="14"/>
  <c r="BF261" i="14"/>
  <c r="BE261" i="14"/>
  <c r="BD261" i="14"/>
  <c r="AM261" i="14"/>
  <c r="W261" i="14"/>
  <c r="V261" i="14"/>
  <c r="U261" i="14"/>
  <c r="F261" i="14"/>
  <c r="D261" i="14"/>
  <c r="BP260" i="14"/>
  <c r="BO260" i="14"/>
  <c r="BJ260" i="14"/>
  <c r="BI260" i="14"/>
  <c r="BH260" i="14"/>
  <c r="BG260" i="14"/>
  <c r="BF260" i="14"/>
  <c r="BE260" i="14"/>
  <c r="BD260" i="14"/>
  <c r="AM260" i="14"/>
  <c r="W260" i="14"/>
  <c r="V260" i="14"/>
  <c r="U260" i="14"/>
  <c r="F260" i="14"/>
  <c r="D260" i="14"/>
  <c r="BQ259" i="14"/>
  <c r="BO259" i="14"/>
  <c r="BS259" i="14" s="1"/>
  <c r="BJ259" i="14"/>
  <c r="BI259" i="14"/>
  <c r="BH259" i="14"/>
  <c r="BG259" i="14"/>
  <c r="BF259" i="14"/>
  <c r="BE259" i="14"/>
  <c r="BD259" i="14"/>
  <c r="AM259" i="14"/>
  <c r="W259" i="14"/>
  <c r="V259" i="14"/>
  <c r="U259" i="14"/>
  <c r="D259" i="14"/>
  <c r="F259" i="14" s="1"/>
  <c r="BR258" i="14"/>
  <c r="BP258" i="14"/>
  <c r="BO258" i="14"/>
  <c r="BS258" i="14" s="1"/>
  <c r="BJ258" i="14"/>
  <c r="BI258" i="14"/>
  <c r="BH258" i="14"/>
  <c r="BG258" i="14"/>
  <c r="BF258" i="14"/>
  <c r="BE258" i="14"/>
  <c r="BD258" i="14"/>
  <c r="AM258" i="14"/>
  <c r="W258" i="14"/>
  <c r="V258" i="14"/>
  <c r="U258" i="14"/>
  <c r="D258" i="14"/>
  <c r="F258" i="14" s="1"/>
  <c r="BS257" i="14"/>
  <c r="BR257" i="14"/>
  <c r="BQ257" i="14"/>
  <c r="BO257" i="14"/>
  <c r="BP257" i="14" s="1"/>
  <c r="BJ257" i="14"/>
  <c r="BI257" i="14"/>
  <c r="BH257" i="14"/>
  <c r="BG257" i="14"/>
  <c r="BF257" i="14"/>
  <c r="BE257" i="14"/>
  <c r="BD257" i="14"/>
  <c r="AM257" i="14"/>
  <c r="W257" i="14"/>
  <c r="V257" i="14"/>
  <c r="U257" i="14"/>
  <c r="F257" i="14"/>
  <c r="D257" i="14"/>
  <c r="BS256" i="14"/>
  <c r="BP256" i="14"/>
  <c r="BO256" i="14"/>
  <c r="BJ256" i="14"/>
  <c r="BI256" i="14"/>
  <c r="BH256" i="14"/>
  <c r="BG256" i="14"/>
  <c r="BF256" i="14"/>
  <c r="BE256" i="14"/>
  <c r="BD256" i="14"/>
  <c r="AM256" i="14"/>
  <c r="W256" i="14"/>
  <c r="V256" i="14"/>
  <c r="U256" i="14"/>
  <c r="F256" i="14"/>
  <c r="D256" i="14"/>
  <c r="BO255" i="14"/>
  <c r="BS255" i="14" s="1"/>
  <c r="BJ255" i="14"/>
  <c r="BI255" i="14"/>
  <c r="BH255" i="14"/>
  <c r="BG255" i="14"/>
  <c r="BF255" i="14"/>
  <c r="BE255" i="14"/>
  <c r="BD255" i="14"/>
  <c r="AM255" i="14"/>
  <c r="W255" i="14"/>
  <c r="V255" i="14"/>
  <c r="U255" i="14"/>
  <c r="D255" i="14"/>
  <c r="F255" i="14" s="1"/>
  <c r="BS254" i="14"/>
  <c r="BP254" i="14"/>
  <c r="BO254" i="14"/>
  <c r="BQ254" i="14" s="1"/>
  <c r="BJ254" i="14"/>
  <c r="BI254" i="14"/>
  <c r="BH254" i="14"/>
  <c r="BG254" i="14"/>
  <c r="BF254" i="14"/>
  <c r="BE254" i="14"/>
  <c r="BD254" i="14"/>
  <c r="AM254" i="14"/>
  <c r="W254" i="14"/>
  <c r="V254" i="14"/>
  <c r="U254" i="14"/>
  <c r="F254" i="14"/>
  <c r="D254" i="14"/>
  <c r="BS253" i="14"/>
  <c r="BR253" i="14"/>
  <c r="BQ253" i="14"/>
  <c r="BO253" i="14"/>
  <c r="BP253" i="14" s="1"/>
  <c r="BJ253" i="14"/>
  <c r="BI253" i="14"/>
  <c r="BH253" i="14"/>
  <c r="BG253" i="14"/>
  <c r="BF253" i="14"/>
  <c r="BE253" i="14"/>
  <c r="BD253" i="14"/>
  <c r="AM253" i="14"/>
  <c r="W253" i="14"/>
  <c r="V253" i="14"/>
  <c r="U253" i="14"/>
  <c r="F253" i="14"/>
  <c r="D253" i="14"/>
  <c r="BS252" i="14"/>
  <c r="BP252" i="14"/>
  <c r="BO252" i="14"/>
  <c r="BJ252" i="14"/>
  <c r="BI252" i="14"/>
  <c r="BH252" i="14"/>
  <c r="BG252" i="14"/>
  <c r="BF252" i="14"/>
  <c r="BE252" i="14"/>
  <c r="BD252" i="14"/>
  <c r="AM252" i="14"/>
  <c r="W252" i="14"/>
  <c r="V252" i="14"/>
  <c r="U252" i="14"/>
  <c r="F252" i="14"/>
  <c r="D252" i="14"/>
  <c r="BR251" i="14"/>
  <c r="BQ251" i="14"/>
  <c r="BO251" i="14"/>
  <c r="BS251" i="14" s="1"/>
  <c r="BJ251" i="14"/>
  <c r="BI251" i="14"/>
  <c r="BH251" i="14"/>
  <c r="BG251" i="14"/>
  <c r="BF251" i="14"/>
  <c r="BE251" i="14"/>
  <c r="BD251" i="14"/>
  <c r="AM251" i="14"/>
  <c r="W251" i="14"/>
  <c r="V251" i="14"/>
  <c r="U251" i="14"/>
  <c r="D251" i="14"/>
  <c r="F251" i="14" s="1"/>
  <c r="BS250" i="14"/>
  <c r="BR250" i="14"/>
  <c r="BP250" i="14"/>
  <c r="BO250" i="14"/>
  <c r="BQ250" i="14" s="1"/>
  <c r="BJ250" i="14"/>
  <c r="BI250" i="14"/>
  <c r="BH250" i="14"/>
  <c r="BG250" i="14"/>
  <c r="BF250" i="14"/>
  <c r="BE250" i="14"/>
  <c r="BD250" i="14"/>
  <c r="AM250" i="14"/>
  <c r="W250" i="14"/>
  <c r="V250" i="14"/>
  <c r="U250" i="14"/>
  <c r="F250" i="14"/>
  <c r="D250" i="14"/>
  <c r="BS249" i="14"/>
  <c r="BR249" i="14"/>
  <c r="BQ249" i="14"/>
  <c r="BO249" i="14"/>
  <c r="BP249" i="14" s="1"/>
  <c r="BJ249" i="14"/>
  <c r="BI249" i="14"/>
  <c r="BH249" i="14"/>
  <c r="BG249" i="14"/>
  <c r="BF249" i="14"/>
  <c r="BE249" i="14"/>
  <c r="BD249" i="14"/>
  <c r="AM249" i="14"/>
  <c r="W249" i="14"/>
  <c r="V249" i="14"/>
  <c r="U249" i="14"/>
  <c r="F249" i="14"/>
  <c r="D249" i="14"/>
  <c r="BS248" i="14"/>
  <c r="BO248" i="14"/>
  <c r="BJ248" i="14"/>
  <c r="BI248" i="14"/>
  <c r="BH248" i="14"/>
  <c r="BG248" i="14"/>
  <c r="BF248" i="14"/>
  <c r="BE248" i="14"/>
  <c r="BD248" i="14"/>
  <c r="AM248" i="14"/>
  <c r="W248" i="14"/>
  <c r="V248" i="14"/>
  <c r="U248" i="14"/>
  <c r="F248" i="14"/>
  <c r="D248" i="14"/>
  <c r="BS247" i="14"/>
  <c r="BR247" i="14"/>
  <c r="BQ247" i="14"/>
  <c r="BP247" i="14"/>
  <c r="BO247" i="14"/>
  <c r="BJ247" i="14"/>
  <c r="BI247" i="14"/>
  <c r="BH247" i="14"/>
  <c r="BG247" i="14"/>
  <c r="BF247" i="14"/>
  <c r="BE247" i="14"/>
  <c r="BD247" i="14"/>
  <c r="AM247" i="14"/>
  <c r="W247" i="14"/>
  <c r="V247" i="14"/>
  <c r="U247" i="14"/>
  <c r="F247" i="14"/>
  <c r="D247" i="14"/>
  <c r="BP246" i="14"/>
  <c r="BO246" i="14"/>
  <c r="BQ246" i="14" s="1"/>
  <c r="BJ246" i="14"/>
  <c r="BI246" i="14"/>
  <c r="BH246" i="14"/>
  <c r="BG246" i="14"/>
  <c r="BF246" i="14"/>
  <c r="BE246" i="14"/>
  <c r="BD246" i="14"/>
  <c r="AM246" i="14"/>
  <c r="W246" i="14"/>
  <c r="V246" i="14"/>
  <c r="U246" i="14"/>
  <c r="F246" i="14"/>
  <c r="D246" i="14"/>
  <c r="BR245" i="14"/>
  <c r="BQ245" i="14"/>
  <c r="BO245" i="14"/>
  <c r="BP245" i="14" s="1"/>
  <c r="BJ245" i="14"/>
  <c r="BI245" i="14"/>
  <c r="BH245" i="14"/>
  <c r="BG245" i="14"/>
  <c r="BF245" i="14"/>
  <c r="BE245" i="14"/>
  <c r="BD245" i="14"/>
  <c r="AM245" i="14"/>
  <c r="W245" i="14"/>
  <c r="V245" i="14"/>
  <c r="U245" i="14"/>
  <c r="F245" i="14"/>
  <c r="D245" i="14"/>
  <c r="BS244" i="14"/>
  <c r="BQ244" i="14"/>
  <c r="BO244" i="14"/>
  <c r="BR244" i="14" s="1"/>
  <c r="BJ244" i="14"/>
  <c r="BI244" i="14"/>
  <c r="BH244" i="14"/>
  <c r="BG244" i="14"/>
  <c r="BF244" i="14"/>
  <c r="BE244" i="14"/>
  <c r="BD244" i="14"/>
  <c r="AM244" i="14"/>
  <c r="W244" i="14"/>
  <c r="V244" i="14"/>
  <c r="U244" i="14"/>
  <c r="F244" i="14"/>
  <c r="D244" i="14"/>
  <c r="BS243" i="14"/>
  <c r="BQ243" i="14"/>
  <c r="BO243" i="14"/>
  <c r="BR243" i="14" s="1"/>
  <c r="BJ243" i="14"/>
  <c r="BI243" i="14"/>
  <c r="BH243" i="14"/>
  <c r="BG243" i="14"/>
  <c r="BF243" i="14"/>
  <c r="BE243" i="14"/>
  <c r="BD243" i="14"/>
  <c r="AM243" i="14"/>
  <c r="W243" i="14"/>
  <c r="V243" i="14"/>
  <c r="U243" i="14"/>
  <c r="F243" i="14"/>
  <c r="D243" i="14"/>
  <c r="BS242" i="14"/>
  <c r="BR242" i="14"/>
  <c r="BQ242" i="14"/>
  <c r="BP242" i="14"/>
  <c r="BO242" i="14"/>
  <c r="BJ242" i="14"/>
  <c r="BI242" i="14"/>
  <c r="BH242" i="14"/>
  <c r="BG242" i="14"/>
  <c r="BF242" i="14"/>
  <c r="BE242" i="14"/>
  <c r="BD242" i="14"/>
  <c r="AM242" i="14"/>
  <c r="W242" i="14"/>
  <c r="V242" i="14"/>
  <c r="U242" i="14"/>
  <c r="F242" i="14"/>
  <c r="D242" i="14"/>
  <c r="BO241" i="14"/>
  <c r="BP241" i="14" s="1"/>
  <c r="BJ241" i="14"/>
  <c r="BI241" i="14"/>
  <c r="BH241" i="14"/>
  <c r="BG241" i="14"/>
  <c r="BF241" i="14"/>
  <c r="BE241" i="14"/>
  <c r="BD241" i="14"/>
  <c r="AM241" i="14"/>
  <c r="W241" i="14"/>
  <c r="V241" i="14"/>
  <c r="U241" i="14"/>
  <c r="D241" i="14"/>
  <c r="F241" i="14" s="1"/>
  <c r="BP240" i="14"/>
  <c r="BO240" i="14"/>
  <c r="BR240" i="14" s="1"/>
  <c r="BJ240" i="14"/>
  <c r="BI240" i="14"/>
  <c r="BH240" i="14"/>
  <c r="BG240" i="14"/>
  <c r="BF240" i="14"/>
  <c r="BE240" i="14"/>
  <c r="BD240" i="14"/>
  <c r="AM240" i="14"/>
  <c r="W240" i="14"/>
  <c r="V240" i="14"/>
  <c r="U240" i="14"/>
  <c r="F240" i="14"/>
  <c r="D240" i="14"/>
  <c r="BR239" i="14"/>
  <c r="BQ239" i="14"/>
  <c r="BO239" i="14"/>
  <c r="BS239" i="14" s="1"/>
  <c r="BJ239" i="14"/>
  <c r="BI239" i="14"/>
  <c r="BH239" i="14"/>
  <c r="BG239" i="14"/>
  <c r="BF239" i="14"/>
  <c r="BE239" i="14"/>
  <c r="BD239" i="14"/>
  <c r="AM239" i="14"/>
  <c r="W239" i="14"/>
  <c r="V239" i="14"/>
  <c r="U239" i="14"/>
  <c r="D239" i="14"/>
  <c r="F239" i="14" s="1"/>
  <c r="BS238" i="14"/>
  <c r="BQ238" i="14"/>
  <c r="BO238" i="14"/>
  <c r="BR238" i="14" s="1"/>
  <c r="BJ238" i="14"/>
  <c r="BI238" i="14"/>
  <c r="BH238" i="14"/>
  <c r="BG238" i="14"/>
  <c r="BF238" i="14"/>
  <c r="BE238" i="14"/>
  <c r="BD238" i="14"/>
  <c r="AM238" i="14"/>
  <c r="W238" i="14"/>
  <c r="V238" i="14"/>
  <c r="U238" i="14"/>
  <c r="F238" i="14"/>
  <c r="D238" i="14"/>
  <c r="BS237" i="14"/>
  <c r="BQ237" i="14"/>
  <c r="BO237" i="14"/>
  <c r="BP237" i="14" s="1"/>
  <c r="BJ237" i="14"/>
  <c r="BI237" i="14"/>
  <c r="BH237" i="14"/>
  <c r="BG237" i="14"/>
  <c r="BF237" i="14"/>
  <c r="BE237" i="14"/>
  <c r="BD237" i="14"/>
  <c r="AM237" i="14"/>
  <c r="W237" i="14"/>
  <c r="V237" i="14"/>
  <c r="U237" i="14"/>
  <c r="D237" i="14"/>
  <c r="F237" i="14" s="1"/>
  <c r="BS236" i="14"/>
  <c r="BQ236" i="14"/>
  <c r="BP236" i="14"/>
  <c r="BO236" i="14"/>
  <c r="BR236" i="14" s="1"/>
  <c r="BJ236" i="14"/>
  <c r="BI236" i="14"/>
  <c r="BH236" i="14"/>
  <c r="BG236" i="14"/>
  <c r="BF236" i="14"/>
  <c r="BE236" i="14"/>
  <c r="BD236" i="14"/>
  <c r="AM236" i="14"/>
  <c r="W236" i="14"/>
  <c r="V236" i="14"/>
  <c r="U236" i="14"/>
  <c r="F236" i="14"/>
  <c r="D236" i="14"/>
  <c r="BP235" i="14"/>
  <c r="BO235" i="14"/>
  <c r="BQ235" i="14" s="1"/>
  <c r="BJ235" i="14"/>
  <c r="BI235" i="14"/>
  <c r="BH235" i="14"/>
  <c r="BG235" i="14"/>
  <c r="BF235" i="14"/>
  <c r="BE235" i="14"/>
  <c r="BD235" i="14"/>
  <c r="AM235" i="14"/>
  <c r="W235" i="14"/>
  <c r="V235" i="14"/>
  <c r="U235" i="14"/>
  <c r="F235" i="14"/>
  <c r="D235" i="14"/>
  <c r="BR234" i="14"/>
  <c r="BQ234" i="14"/>
  <c r="BO234" i="14"/>
  <c r="BS234" i="14" s="1"/>
  <c r="BJ234" i="14"/>
  <c r="BI234" i="14"/>
  <c r="BH234" i="14"/>
  <c r="BG234" i="14"/>
  <c r="BF234" i="14"/>
  <c r="BE234" i="14"/>
  <c r="BD234" i="14"/>
  <c r="AM234" i="14"/>
  <c r="W234" i="14"/>
  <c r="V234" i="14"/>
  <c r="U234" i="14"/>
  <c r="D234" i="14"/>
  <c r="F234" i="14" s="1"/>
  <c r="BS233" i="14"/>
  <c r="BQ233" i="14"/>
  <c r="BO233" i="14"/>
  <c r="BP233" i="14" s="1"/>
  <c r="BJ233" i="14"/>
  <c r="BI233" i="14"/>
  <c r="BH233" i="14"/>
  <c r="BG233" i="14"/>
  <c r="BF233" i="14"/>
  <c r="BE233" i="14"/>
  <c r="BD233" i="14"/>
  <c r="AM233" i="14"/>
  <c r="W233" i="14"/>
  <c r="V233" i="14"/>
  <c r="U233" i="14"/>
  <c r="F233" i="14"/>
  <c r="D233" i="14"/>
  <c r="BQ232" i="14"/>
  <c r="BO232" i="14"/>
  <c r="BR232" i="14" s="1"/>
  <c r="BJ232" i="14"/>
  <c r="BI232" i="14"/>
  <c r="BH232" i="14"/>
  <c r="BG232" i="14"/>
  <c r="BF232" i="14"/>
  <c r="BE232" i="14"/>
  <c r="BD232" i="14"/>
  <c r="AM232" i="14"/>
  <c r="W232" i="14"/>
  <c r="V232" i="14"/>
  <c r="U232" i="14"/>
  <c r="F232" i="14"/>
  <c r="D232" i="14"/>
  <c r="BS231" i="14"/>
  <c r="BR231" i="14"/>
  <c r="BQ231" i="14"/>
  <c r="BP231" i="14"/>
  <c r="BO231" i="14"/>
  <c r="BJ231" i="14"/>
  <c r="BI231" i="14"/>
  <c r="BH231" i="14"/>
  <c r="BG231" i="14"/>
  <c r="BF231" i="14"/>
  <c r="BE231" i="14"/>
  <c r="BD231" i="14"/>
  <c r="AM231" i="14"/>
  <c r="W231" i="14"/>
  <c r="V231" i="14"/>
  <c r="U231" i="14"/>
  <c r="F231" i="14"/>
  <c r="D231" i="14"/>
  <c r="BP230" i="14"/>
  <c r="BO230" i="14"/>
  <c r="BQ230" i="14" s="1"/>
  <c r="BJ230" i="14"/>
  <c r="BI230" i="14"/>
  <c r="BH230" i="14"/>
  <c r="BG230" i="14"/>
  <c r="BF230" i="14"/>
  <c r="BE230" i="14"/>
  <c r="BD230" i="14"/>
  <c r="AM230" i="14"/>
  <c r="W230" i="14"/>
  <c r="V230" i="14"/>
  <c r="U230" i="14"/>
  <c r="F230" i="14"/>
  <c r="D230" i="14"/>
  <c r="BR229" i="14"/>
  <c r="BQ229" i="14"/>
  <c r="BO229" i="14"/>
  <c r="BP229" i="14" s="1"/>
  <c r="BJ229" i="14"/>
  <c r="BI229" i="14"/>
  <c r="BH229" i="14"/>
  <c r="BG229" i="14"/>
  <c r="BF229" i="14"/>
  <c r="BE229" i="14"/>
  <c r="BD229" i="14"/>
  <c r="AM229" i="14"/>
  <c r="W229" i="14"/>
  <c r="V229" i="14"/>
  <c r="U229" i="14"/>
  <c r="F229" i="14"/>
  <c r="D229" i="14"/>
  <c r="BS228" i="14"/>
  <c r="BQ228" i="14"/>
  <c r="BO228" i="14"/>
  <c r="BR228" i="14" s="1"/>
  <c r="BJ228" i="14"/>
  <c r="BI228" i="14"/>
  <c r="BH228" i="14"/>
  <c r="BG228" i="14"/>
  <c r="BF228" i="14"/>
  <c r="BE228" i="14"/>
  <c r="BD228" i="14"/>
  <c r="AM228" i="14"/>
  <c r="W228" i="14"/>
  <c r="V228" i="14"/>
  <c r="U228" i="14"/>
  <c r="F228" i="14"/>
  <c r="D228" i="14"/>
  <c r="BS227" i="14"/>
  <c r="BQ227" i="14"/>
  <c r="BO227" i="14"/>
  <c r="BR227" i="14" s="1"/>
  <c r="BJ227" i="14"/>
  <c r="BI227" i="14"/>
  <c r="BH227" i="14"/>
  <c r="BG227" i="14"/>
  <c r="BF227" i="14"/>
  <c r="BE227" i="14"/>
  <c r="BD227" i="14"/>
  <c r="AM227" i="14"/>
  <c r="W227" i="14"/>
  <c r="V227" i="14"/>
  <c r="U227" i="14"/>
  <c r="F227" i="14"/>
  <c r="D227" i="14"/>
  <c r="BS226" i="14"/>
  <c r="BR226" i="14"/>
  <c r="BQ226" i="14"/>
  <c r="BP226" i="14"/>
  <c r="BO226" i="14"/>
  <c r="BJ226" i="14"/>
  <c r="BI226" i="14"/>
  <c r="BH226" i="14"/>
  <c r="BG226" i="14"/>
  <c r="BF226" i="14"/>
  <c r="BE226" i="14"/>
  <c r="BD226" i="14"/>
  <c r="AM226" i="14"/>
  <c r="W226" i="14"/>
  <c r="V226" i="14"/>
  <c r="U226" i="14"/>
  <c r="F226" i="14"/>
  <c r="D226" i="14"/>
  <c r="BO225" i="14"/>
  <c r="BP225" i="14" s="1"/>
  <c r="BJ225" i="14"/>
  <c r="BI225" i="14"/>
  <c r="BH225" i="14"/>
  <c r="BG225" i="14"/>
  <c r="BF225" i="14"/>
  <c r="BE225" i="14"/>
  <c r="BD225" i="14"/>
  <c r="AM225" i="14"/>
  <c r="W225" i="14"/>
  <c r="V225" i="14"/>
  <c r="U225" i="14"/>
  <c r="D225" i="14"/>
  <c r="F225" i="14" s="1"/>
  <c r="BP224" i="14"/>
  <c r="BO224" i="14"/>
  <c r="BR224" i="14" s="1"/>
  <c r="BJ224" i="14"/>
  <c r="BI224" i="14"/>
  <c r="BH224" i="14"/>
  <c r="BG224" i="14"/>
  <c r="BF224" i="14"/>
  <c r="BE224" i="14"/>
  <c r="BD224" i="14"/>
  <c r="AM224" i="14"/>
  <c r="W224" i="14"/>
  <c r="V224" i="14"/>
  <c r="U224" i="14"/>
  <c r="F224" i="14"/>
  <c r="D224" i="14"/>
  <c r="BR223" i="14"/>
  <c r="BQ223" i="14"/>
  <c r="BO223" i="14"/>
  <c r="BS223" i="14" s="1"/>
  <c r="BJ223" i="14"/>
  <c r="BI223" i="14"/>
  <c r="BH223" i="14"/>
  <c r="BG223" i="14"/>
  <c r="BF223" i="14"/>
  <c r="BE223" i="14"/>
  <c r="BD223" i="14"/>
  <c r="AM223" i="14"/>
  <c r="W223" i="14"/>
  <c r="V223" i="14"/>
  <c r="U223" i="14"/>
  <c r="D223" i="14"/>
  <c r="F223" i="14" s="1"/>
  <c r="BS222" i="14"/>
  <c r="BQ222" i="14"/>
  <c r="BO222" i="14"/>
  <c r="BR222" i="14" s="1"/>
  <c r="BJ222" i="14"/>
  <c r="BI222" i="14"/>
  <c r="BH222" i="14"/>
  <c r="BG222" i="14"/>
  <c r="BF222" i="14"/>
  <c r="BE222" i="14"/>
  <c r="BD222" i="14"/>
  <c r="AM222" i="14"/>
  <c r="W222" i="14"/>
  <c r="V222" i="14"/>
  <c r="U222" i="14"/>
  <c r="F222" i="14"/>
  <c r="D222" i="14"/>
  <c r="BS221" i="14"/>
  <c r="BQ221" i="14"/>
  <c r="BO221" i="14"/>
  <c r="BP221" i="14" s="1"/>
  <c r="BJ221" i="14"/>
  <c r="BI221" i="14"/>
  <c r="BH221" i="14"/>
  <c r="BG221" i="14"/>
  <c r="BF221" i="14"/>
  <c r="BE221" i="14"/>
  <c r="BD221" i="14"/>
  <c r="AM221" i="14"/>
  <c r="W221" i="14"/>
  <c r="V221" i="14"/>
  <c r="U221" i="14"/>
  <c r="D221" i="14"/>
  <c r="F221" i="14" s="1"/>
  <c r="BS220" i="14"/>
  <c r="BQ220" i="14"/>
  <c r="BP220" i="14"/>
  <c r="BO220" i="14"/>
  <c r="BR220" i="14" s="1"/>
  <c r="BJ220" i="14"/>
  <c r="BI220" i="14"/>
  <c r="BH220" i="14"/>
  <c r="BG220" i="14"/>
  <c r="BF220" i="14"/>
  <c r="BE220" i="14"/>
  <c r="BD220" i="14"/>
  <c r="AM220" i="14"/>
  <c r="W220" i="14"/>
  <c r="V220" i="14"/>
  <c r="U220" i="14"/>
  <c r="F220" i="14"/>
  <c r="D220" i="14"/>
  <c r="BP219" i="14"/>
  <c r="BO219" i="14"/>
  <c r="BQ219" i="14" s="1"/>
  <c r="BJ219" i="14"/>
  <c r="BI219" i="14"/>
  <c r="BH219" i="14"/>
  <c r="BG219" i="14"/>
  <c r="BF219" i="14"/>
  <c r="BE219" i="14"/>
  <c r="BD219" i="14"/>
  <c r="AM219" i="14"/>
  <c r="W219" i="14"/>
  <c r="V219" i="14"/>
  <c r="U219" i="14"/>
  <c r="F219" i="14"/>
  <c r="D219" i="14"/>
  <c r="BR218" i="14"/>
  <c r="BQ218" i="14"/>
  <c r="BO218" i="14"/>
  <c r="BS218" i="14" s="1"/>
  <c r="BJ218" i="14"/>
  <c r="BI218" i="14"/>
  <c r="BH218" i="14"/>
  <c r="BG218" i="14"/>
  <c r="BF218" i="14"/>
  <c r="BE218" i="14"/>
  <c r="BD218" i="14"/>
  <c r="AM218" i="14"/>
  <c r="W218" i="14"/>
  <c r="V218" i="14"/>
  <c r="U218" i="14"/>
  <c r="D218" i="14"/>
  <c r="F218" i="14" s="1"/>
  <c r="BS217" i="14"/>
  <c r="BQ217" i="14"/>
  <c r="BO217" i="14"/>
  <c r="BP217" i="14" s="1"/>
  <c r="BJ217" i="14"/>
  <c r="BI217" i="14"/>
  <c r="BH217" i="14"/>
  <c r="BG217" i="14"/>
  <c r="BF217" i="14"/>
  <c r="BE217" i="14"/>
  <c r="BD217" i="14"/>
  <c r="AM217" i="14"/>
  <c r="W217" i="14"/>
  <c r="V217" i="14"/>
  <c r="U217" i="14"/>
  <c r="F217" i="14"/>
  <c r="D217" i="14"/>
  <c r="BQ216" i="14"/>
  <c r="BO216" i="14"/>
  <c r="BR216" i="14" s="1"/>
  <c r="BJ216" i="14"/>
  <c r="BI216" i="14"/>
  <c r="BH216" i="14"/>
  <c r="BG216" i="14"/>
  <c r="BF216" i="14"/>
  <c r="BE216" i="14"/>
  <c r="BD216" i="14"/>
  <c r="AM216" i="14"/>
  <c r="W216" i="14"/>
  <c r="V216" i="14"/>
  <c r="U216" i="14"/>
  <c r="F216" i="14"/>
  <c r="D216" i="14"/>
  <c r="BS215" i="14"/>
  <c r="BR215" i="14"/>
  <c r="BQ215" i="14"/>
  <c r="BP215" i="14"/>
  <c r="BO215" i="14"/>
  <c r="BJ215" i="14"/>
  <c r="BI215" i="14"/>
  <c r="BH215" i="14"/>
  <c r="BG215" i="14"/>
  <c r="BF215" i="14"/>
  <c r="BE215" i="14"/>
  <c r="BD215" i="14"/>
  <c r="AM215" i="14"/>
  <c r="W215" i="14"/>
  <c r="V215" i="14"/>
  <c r="U215" i="14"/>
  <c r="F215" i="14"/>
  <c r="D215" i="14"/>
  <c r="BP214" i="14"/>
  <c r="BO214" i="14"/>
  <c r="BQ214" i="14" s="1"/>
  <c r="BJ214" i="14"/>
  <c r="BI214" i="14"/>
  <c r="BH214" i="14"/>
  <c r="BG214" i="14"/>
  <c r="BF214" i="14"/>
  <c r="BE214" i="14"/>
  <c r="BD214" i="14"/>
  <c r="AM214" i="14"/>
  <c r="W214" i="14"/>
  <c r="V214" i="14"/>
  <c r="U214" i="14"/>
  <c r="F214" i="14"/>
  <c r="D214" i="14"/>
  <c r="BR213" i="14"/>
  <c r="BQ213" i="14"/>
  <c r="BO213" i="14"/>
  <c r="BP213" i="14" s="1"/>
  <c r="BJ213" i="14"/>
  <c r="BI213" i="14"/>
  <c r="BH213" i="14"/>
  <c r="BG213" i="14"/>
  <c r="BF213" i="14"/>
  <c r="BE213" i="14"/>
  <c r="BD213" i="14"/>
  <c r="AM213" i="14"/>
  <c r="W213" i="14"/>
  <c r="V213" i="14"/>
  <c r="U213" i="14"/>
  <c r="F213" i="14"/>
  <c r="D213" i="14"/>
  <c r="BS212" i="14"/>
  <c r="BQ212" i="14"/>
  <c r="BO212" i="14"/>
  <c r="BR212" i="14" s="1"/>
  <c r="BJ212" i="14"/>
  <c r="BI212" i="14"/>
  <c r="BH212" i="14"/>
  <c r="BG212" i="14"/>
  <c r="BF212" i="14"/>
  <c r="BE212" i="14"/>
  <c r="BD212" i="14"/>
  <c r="AM212" i="14"/>
  <c r="W212" i="14"/>
  <c r="V212" i="14"/>
  <c r="U212" i="14"/>
  <c r="F212" i="14"/>
  <c r="D212" i="14"/>
  <c r="BS211" i="14"/>
  <c r="BQ211" i="14"/>
  <c r="BO211" i="14"/>
  <c r="BR211" i="14" s="1"/>
  <c r="BJ211" i="14"/>
  <c r="BI211" i="14"/>
  <c r="BH211" i="14"/>
  <c r="BG211" i="14"/>
  <c r="BF211" i="14"/>
  <c r="BE211" i="14"/>
  <c r="BD211" i="14"/>
  <c r="AM211" i="14"/>
  <c r="W211" i="14"/>
  <c r="V211" i="14"/>
  <c r="U211" i="14"/>
  <c r="F211" i="14"/>
  <c r="D211" i="14"/>
  <c r="BS210" i="14"/>
  <c r="BR210" i="14"/>
  <c r="BQ210" i="14"/>
  <c r="BP210" i="14"/>
  <c r="BO210" i="14"/>
  <c r="BJ210" i="14"/>
  <c r="BI210" i="14"/>
  <c r="BH210" i="14"/>
  <c r="BG210" i="14"/>
  <c r="BF210" i="14"/>
  <c r="BE210" i="14"/>
  <c r="BD210" i="14"/>
  <c r="AM210" i="14"/>
  <c r="W210" i="14"/>
  <c r="V210" i="14"/>
  <c r="U210" i="14"/>
  <c r="F210" i="14"/>
  <c r="D210" i="14"/>
  <c r="BO209" i="14"/>
  <c r="BP209" i="14" s="1"/>
  <c r="BJ209" i="14"/>
  <c r="BI209" i="14"/>
  <c r="BH209" i="14"/>
  <c r="BG209" i="14"/>
  <c r="BF209" i="14"/>
  <c r="BE209" i="14"/>
  <c r="BD209" i="14"/>
  <c r="AM209" i="14"/>
  <c r="W209" i="14"/>
  <c r="V209" i="14"/>
  <c r="U209" i="14"/>
  <c r="D209" i="14"/>
  <c r="F209" i="14" s="1"/>
  <c r="BO208" i="14"/>
  <c r="BR208" i="14" s="1"/>
  <c r="BJ208" i="14"/>
  <c r="BI208" i="14"/>
  <c r="BH208" i="14"/>
  <c r="BG208" i="14"/>
  <c r="BF208" i="14"/>
  <c r="BE208" i="14"/>
  <c r="BD208" i="14"/>
  <c r="AM208" i="14"/>
  <c r="W208" i="14"/>
  <c r="V208" i="14"/>
  <c r="U208" i="14"/>
  <c r="F208" i="14"/>
  <c r="D208" i="14"/>
  <c r="BQ207" i="14"/>
  <c r="BO207" i="14"/>
  <c r="BS207" i="14" s="1"/>
  <c r="BJ207" i="14"/>
  <c r="BI207" i="14"/>
  <c r="BH207" i="14"/>
  <c r="BG207" i="14"/>
  <c r="BF207" i="14"/>
  <c r="BE207" i="14"/>
  <c r="BD207" i="14"/>
  <c r="AM207" i="14"/>
  <c r="W207" i="14"/>
  <c r="V207" i="14"/>
  <c r="U207" i="14"/>
  <c r="D207" i="14"/>
  <c r="F207" i="14" s="1"/>
  <c r="BS206" i="14"/>
  <c r="BQ206" i="14"/>
  <c r="BO206" i="14"/>
  <c r="BR206" i="14" s="1"/>
  <c r="BJ206" i="14"/>
  <c r="BI206" i="14"/>
  <c r="BH206" i="14"/>
  <c r="BG206" i="14"/>
  <c r="BF206" i="14"/>
  <c r="BE206" i="14"/>
  <c r="BD206" i="14"/>
  <c r="AM206" i="14"/>
  <c r="W206" i="14"/>
  <c r="V206" i="14"/>
  <c r="U206" i="14"/>
  <c r="F206" i="14"/>
  <c r="D206" i="14"/>
  <c r="BS205" i="14"/>
  <c r="BQ205" i="14"/>
  <c r="BO205" i="14"/>
  <c r="BP205" i="14" s="1"/>
  <c r="BJ205" i="14"/>
  <c r="BI205" i="14"/>
  <c r="BH205" i="14"/>
  <c r="BG205" i="14"/>
  <c r="BF205" i="14"/>
  <c r="BE205" i="14"/>
  <c r="BD205" i="14"/>
  <c r="AM205" i="14"/>
  <c r="W205" i="14"/>
  <c r="V205" i="14"/>
  <c r="U205" i="14"/>
  <c r="D205" i="14"/>
  <c r="F205" i="14" s="1"/>
  <c r="BS204" i="14"/>
  <c r="BQ204" i="14"/>
  <c r="BP204" i="14"/>
  <c r="BO204" i="14"/>
  <c r="BR204" i="14" s="1"/>
  <c r="BJ204" i="14"/>
  <c r="BI204" i="14"/>
  <c r="BH204" i="14"/>
  <c r="BG204" i="14"/>
  <c r="BF204" i="14"/>
  <c r="BE204" i="14"/>
  <c r="BD204" i="14"/>
  <c r="AM204" i="14"/>
  <c r="W204" i="14"/>
  <c r="V204" i="14"/>
  <c r="U204" i="14"/>
  <c r="F204" i="14"/>
  <c r="D204" i="14"/>
  <c r="BO203" i="14"/>
  <c r="BQ203" i="14" s="1"/>
  <c r="BJ203" i="14"/>
  <c r="BI203" i="14"/>
  <c r="BH203" i="14"/>
  <c r="BG203" i="14"/>
  <c r="BF203" i="14"/>
  <c r="BE203" i="14"/>
  <c r="BD203" i="14"/>
  <c r="AM203" i="14"/>
  <c r="W203" i="14"/>
  <c r="V203" i="14"/>
  <c r="U203" i="14"/>
  <c r="F203" i="14"/>
  <c r="D203" i="14"/>
  <c r="BQ202" i="14"/>
  <c r="BO202" i="14"/>
  <c r="BS202" i="14" s="1"/>
  <c r="BJ202" i="14"/>
  <c r="BI202" i="14"/>
  <c r="BH202" i="14"/>
  <c r="BG202" i="14"/>
  <c r="BF202" i="14"/>
  <c r="BE202" i="14"/>
  <c r="BD202" i="14"/>
  <c r="AM202" i="14"/>
  <c r="W202" i="14"/>
  <c r="V202" i="14"/>
  <c r="U202" i="14"/>
  <c r="D202" i="14"/>
  <c r="F202" i="14" s="1"/>
  <c r="BS201" i="14"/>
  <c r="BQ201" i="14"/>
  <c r="BO201" i="14"/>
  <c r="BP201" i="14" s="1"/>
  <c r="BJ201" i="14"/>
  <c r="BI201" i="14"/>
  <c r="BH201" i="14"/>
  <c r="BG201" i="14"/>
  <c r="BF201" i="14"/>
  <c r="BE201" i="14"/>
  <c r="BD201" i="14"/>
  <c r="AM201" i="14"/>
  <c r="W201" i="14"/>
  <c r="V201" i="14"/>
  <c r="U201" i="14"/>
  <c r="D201" i="14"/>
  <c r="F201" i="14" s="1"/>
  <c r="BQ200" i="14"/>
  <c r="BO200" i="14"/>
  <c r="BR200" i="14" s="1"/>
  <c r="BJ200" i="14"/>
  <c r="BI200" i="14"/>
  <c r="BH200" i="14"/>
  <c r="BG200" i="14"/>
  <c r="BF200" i="14"/>
  <c r="BE200" i="14"/>
  <c r="BD200" i="14"/>
  <c r="AM200" i="14"/>
  <c r="W200" i="14"/>
  <c r="V200" i="14"/>
  <c r="U200" i="14"/>
  <c r="F200" i="14"/>
  <c r="D200" i="14"/>
  <c r="BS199" i="14"/>
  <c r="BR199" i="14"/>
  <c r="BQ199" i="14"/>
  <c r="BP199" i="14"/>
  <c r="BO199" i="14"/>
  <c r="BJ199" i="14"/>
  <c r="BI199" i="14"/>
  <c r="BH199" i="14"/>
  <c r="BG199" i="14"/>
  <c r="BF199" i="14"/>
  <c r="BE199" i="14"/>
  <c r="BD199" i="14"/>
  <c r="AM199" i="14"/>
  <c r="W199" i="14"/>
  <c r="V199" i="14"/>
  <c r="U199" i="14"/>
  <c r="F199" i="14"/>
  <c r="D199" i="14"/>
  <c r="BO198" i="14"/>
  <c r="BQ198" i="14" s="1"/>
  <c r="BJ198" i="14"/>
  <c r="BI198" i="14"/>
  <c r="BH198" i="14"/>
  <c r="BG198" i="14"/>
  <c r="BF198" i="14"/>
  <c r="BE198" i="14"/>
  <c r="BD198" i="14"/>
  <c r="AM198" i="14"/>
  <c r="W198" i="14"/>
  <c r="V198" i="14"/>
  <c r="U198" i="14"/>
  <c r="F198" i="14"/>
  <c r="D198" i="14"/>
  <c r="BR197" i="14"/>
  <c r="BQ197" i="14"/>
  <c r="BO197" i="14"/>
  <c r="BP197" i="14" s="1"/>
  <c r="BJ197" i="14"/>
  <c r="BI197" i="14"/>
  <c r="BH197" i="14"/>
  <c r="BG197" i="14"/>
  <c r="BF197" i="14"/>
  <c r="BE197" i="14"/>
  <c r="BD197" i="14"/>
  <c r="AM197" i="14"/>
  <c r="W197" i="14"/>
  <c r="V197" i="14"/>
  <c r="U197" i="14"/>
  <c r="F197" i="14"/>
  <c r="D197" i="14"/>
  <c r="BQ196" i="14"/>
  <c r="BO196" i="14"/>
  <c r="BR196" i="14" s="1"/>
  <c r="BJ196" i="14"/>
  <c r="BI196" i="14"/>
  <c r="BH196" i="14"/>
  <c r="BG196" i="14"/>
  <c r="BF196" i="14"/>
  <c r="BE196" i="14"/>
  <c r="BD196" i="14"/>
  <c r="AM196" i="14"/>
  <c r="W196" i="14"/>
  <c r="V196" i="14"/>
  <c r="U196" i="14"/>
  <c r="F196" i="14"/>
  <c r="D196" i="14"/>
  <c r="BS195" i="14"/>
  <c r="BQ195" i="14"/>
  <c r="BO195" i="14"/>
  <c r="BR195" i="14" s="1"/>
  <c r="BJ195" i="14"/>
  <c r="BI195" i="14"/>
  <c r="BH195" i="14"/>
  <c r="BG195" i="14"/>
  <c r="BF195" i="14"/>
  <c r="BE195" i="14"/>
  <c r="BD195" i="14"/>
  <c r="AM195" i="14"/>
  <c r="W195" i="14"/>
  <c r="V195" i="14"/>
  <c r="U195" i="14"/>
  <c r="F195" i="14"/>
  <c r="D195" i="14"/>
  <c r="BS194" i="14"/>
  <c r="BR194" i="14"/>
  <c r="BQ194" i="14"/>
  <c r="BP194" i="14"/>
  <c r="BO194" i="14"/>
  <c r="BJ194" i="14"/>
  <c r="BI194" i="14"/>
  <c r="BH194" i="14"/>
  <c r="BG194" i="14"/>
  <c r="BF194" i="14"/>
  <c r="BE194" i="14"/>
  <c r="BD194" i="14"/>
  <c r="AM194" i="14"/>
  <c r="W194" i="14"/>
  <c r="V194" i="14"/>
  <c r="U194" i="14"/>
  <c r="F194" i="14"/>
  <c r="D194" i="14"/>
  <c r="BS193" i="14"/>
  <c r="BO193" i="14"/>
  <c r="BP193" i="14" s="1"/>
  <c r="BJ193" i="14"/>
  <c r="BI193" i="14"/>
  <c r="BH193" i="14"/>
  <c r="BG193" i="14"/>
  <c r="BF193" i="14"/>
  <c r="BE193" i="14"/>
  <c r="BD193" i="14"/>
  <c r="AM193" i="14"/>
  <c r="W193" i="14"/>
  <c r="V193" i="14"/>
  <c r="U193" i="14"/>
  <c r="D193" i="14"/>
  <c r="F193" i="14" s="1"/>
  <c r="BO192" i="14"/>
  <c r="BR192" i="14" s="1"/>
  <c r="BJ192" i="14"/>
  <c r="BI192" i="14"/>
  <c r="BH192" i="14"/>
  <c r="BG192" i="14"/>
  <c r="BF192" i="14"/>
  <c r="BE192" i="14"/>
  <c r="BD192" i="14"/>
  <c r="AM192" i="14"/>
  <c r="W192" i="14"/>
  <c r="V192" i="14"/>
  <c r="U192" i="14"/>
  <c r="F192" i="14"/>
  <c r="D192" i="14"/>
  <c r="BQ191" i="14"/>
  <c r="BO191" i="14"/>
  <c r="BS191" i="14" s="1"/>
  <c r="BJ191" i="14"/>
  <c r="BI191" i="14"/>
  <c r="BH191" i="14"/>
  <c r="BG191" i="14"/>
  <c r="BF191" i="14"/>
  <c r="BE191" i="14"/>
  <c r="BD191" i="14"/>
  <c r="AM191" i="14"/>
  <c r="W191" i="14"/>
  <c r="V191" i="14"/>
  <c r="U191" i="14"/>
  <c r="D191" i="14"/>
  <c r="F191" i="14" s="1"/>
  <c r="BS190" i="14"/>
  <c r="BQ190" i="14"/>
  <c r="BO190" i="14"/>
  <c r="BR190" i="14" s="1"/>
  <c r="BJ190" i="14"/>
  <c r="BI190" i="14"/>
  <c r="BH190" i="14"/>
  <c r="BG190" i="14"/>
  <c r="BF190" i="14"/>
  <c r="BE190" i="14"/>
  <c r="BD190" i="14"/>
  <c r="AM190" i="14"/>
  <c r="W190" i="14"/>
  <c r="V190" i="14"/>
  <c r="U190" i="14"/>
  <c r="F190" i="14"/>
  <c r="D190" i="14"/>
  <c r="BS189" i="14"/>
  <c r="BQ189" i="14"/>
  <c r="BO189" i="14"/>
  <c r="BP189" i="14" s="1"/>
  <c r="BJ189" i="14"/>
  <c r="BI189" i="14"/>
  <c r="BH189" i="14"/>
  <c r="BG189" i="14"/>
  <c r="BF189" i="14"/>
  <c r="BE189" i="14"/>
  <c r="BD189" i="14"/>
  <c r="AM189" i="14"/>
  <c r="W189" i="14"/>
  <c r="V189" i="14"/>
  <c r="U189" i="14"/>
  <c r="D189" i="14"/>
  <c r="F189" i="14" s="1"/>
  <c r="BS188" i="14"/>
  <c r="BQ188" i="14"/>
  <c r="BP188" i="14"/>
  <c r="BO188" i="14"/>
  <c r="BR188" i="14" s="1"/>
  <c r="BJ188" i="14"/>
  <c r="BI188" i="14"/>
  <c r="BH188" i="14"/>
  <c r="BG188" i="14"/>
  <c r="BF188" i="14"/>
  <c r="BE188" i="14"/>
  <c r="BD188" i="14"/>
  <c r="AM188" i="14"/>
  <c r="W188" i="14"/>
  <c r="V188" i="14"/>
  <c r="U188" i="14"/>
  <c r="F188" i="14"/>
  <c r="D188" i="14"/>
  <c r="BO187" i="14"/>
  <c r="BQ187" i="14" s="1"/>
  <c r="BJ187" i="14"/>
  <c r="BI187" i="14"/>
  <c r="BH187" i="14"/>
  <c r="BG187" i="14"/>
  <c r="BF187" i="14"/>
  <c r="BE187" i="14"/>
  <c r="BD187" i="14"/>
  <c r="AM187" i="14"/>
  <c r="W187" i="14"/>
  <c r="V187" i="14"/>
  <c r="U187" i="14"/>
  <c r="F187" i="14"/>
  <c r="D187" i="14"/>
  <c r="BQ186" i="14"/>
  <c r="BO186" i="14"/>
  <c r="BS186" i="14" s="1"/>
  <c r="BJ186" i="14"/>
  <c r="BI186" i="14"/>
  <c r="BH186" i="14"/>
  <c r="BG186" i="14"/>
  <c r="BF186" i="14"/>
  <c r="BE186" i="14"/>
  <c r="BD186" i="14"/>
  <c r="AM186" i="14"/>
  <c r="W186" i="14"/>
  <c r="V186" i="14"/>
  <c r="U186" i="14"/>
  <c r="D186" i="14"/>
  <c r="F186" i="14" s="1"/>
  <c r="BS185" i="14"/>
  <c r="BQ185" i="14"/>
  <c r="BO185" i="14"/>
  <c r="BP185" i="14" s="1"/>
  <c r="BJ185" i="14"/>
  <c r="BI185" i="14"/>
  <c r="BH185" i="14"/>
  <c r="BG185" i="14"/>
  <c r="BF185" i="14"/>
  <c r="BE185" i="14"/>
  <c r="BD185" i="14"/>
  <c r="AM185" i="14"/>
  <c r="W185" i="14"/>
  <c r="V185" i="14"/>
  <c r="U185" i="14"/>
  <c r="D185" i="14"/>
  <c r="F185" i="14" s="1"/>
  <c r="BQ184" i="14"/>
  <c r="BO184" i="14"/>
  <c r="BR184" i="14" s="1"/>
  <c r="BJ184" i="14"/>
  <c r="BI184" i="14"/>
  <c r="BH184" i="14"/>
  <c r="BG184" i="14"/>
  <c r="BF184" i="14"/>
  <c r="BE184" i="14"/>
  <c r="BD184" i="14"/>
  <c r="AM184" i="14"/>
  <c r="W184" i="14"/>
  <c r="V184" i="14"/>
  <c r="U184" i="14"/>
  <c r="F184" i="14"/>
  <c r="D184" i="14"/>
  <c r="BS183" i="14"/>
  <c r="BR183" i="14"/>
  <c r="BQ183" i="14"/>
  <c r="BP183" i="14"/>
  <c r="BO183" i="14"/>
  <c r="BJ183" i="14"/>
  <c r="BI183" i="14"/>
  <c r="BH183" i="14"/>
  <c r="BG183" i="14"/>
  <c r="BF183" i="14"/>
  <c r="BE183" i="14"/>
  <c r="BD183" i="14"/>
  <c r="AM183" i="14"/>
  <c r="W183" i="14"/>
  <c r="V183" i="14"/>
  <c r="U183" i="14"/>
  <c r="F183" i="14"/>
  <c r="D183" i="14"/>
  <c r="BO182" i="14"/>
  <c r="BQ182" i="14" s="1"/>
  <c r="BJ182" i="14"/>
  <c r="BI182" i="14"/>
  <c r="BH182" i="14"/>
  <c r="BG182" i="14"/>
  <c r="BF182" i="14"/>
  <c r="BE182" i="14"/>
  <c r="BD182" i="14"/>
  <c r="AM182" i="14"/>
  <c r="W182" i="14"/>
  <c r="V182" i="14"/>
  <c r="U182" i="14"/>
  <c r="F182" i="14"/>
  <c r="D182" i="14"/>
  <c r="BR181" i="14"/>
  <c r="BQ181" i="14"/>
  <c r="BO181" i="14"/>
  <c r="BP181" i="14" s="1"/>
  <c r="BJ181" i="14"/>
  <c r="BI181" i="14"/>
  <c r="BH181" i="14"/>
  <c r="BG181" i="14"/>
  <c r="BF181" i="14"/>
  <c r="BE181" i="14"/>
  <c r="BD181" i="14"/>
  <c r="AM181" i="14"/>
  <c r="W181" i="14"/>
  <c r="V181" i="14"/>
  <c r="U181" i="14"/>
  <c r="F181" i="14"/>
  <c r="D181" i="14"/>
  <c r="BQ180" i="14"/>
  <c r="BO180" i="14"/>
  <c r="BR180" i="14" s="1"/>
  <c r="BJ180" i="14"/>
  <c r="BI180" i="14"/>
  <c r="BH180" i="14"/>
  <c r="BG180" i="14"/>
  <c r="BF180" i="14"/>
  <c r="BE180" i="14"/>
  <c r="BD180" i="14"/>
  <c r="AM180" i="14"/>
  <c r="W180" i="14"/>
  <c r="V180" i="14"/>
  <c r="U180" i="14"/>
  <c r="F180" i="14"/>
  <c r="D180" i="14"/>
  <c r="BS179" i="14"/>
  <c r="BQ179" i="14"/>
  <c r="BO179" i="14"/>
  <c r="BR179" i="14" s="1"/>
  <c r="BJ179" i="14"/>
  <c r="BI179" i="14"/>
  <c r="BH179" i="14"/>
  <c r="BG179" i="14"/>
  <c r="BF179" i="14"/>
  <c r="BE179" i="14"/>
  <c r="BD179" i="14"/>
  <c r="AM179" i="14"/>
  <c r="W179" i="14"/>
  <c r="V179" i="14"/>
  <c r="U179" i="14"/>
  <c r="F179" i="14"/>
  <c r="D179" i="14"/>
  <c r="BS178" i="14"/>
  <c r="BR178" i="14"/>
  <c r="BQ178" i="14"/>
  <c r="BP178" i="14"/>
  <c r="BO178" i="14"/>
  <c r="BJ178" i="14"/>
  <c r="BI178" i="14"/>
  <c r="BH178" i="14"/>
  <c r="BG178" i="14"/>
  <c r="BF178" i="14"/>
  <c r="BE178" i="14"/>
  <c r="BD178" i="14"/>
  <c r="AM178" i="14"/>
  <c r="W178" i="14"/>
  <c r="V178" i="14"/>
  <c r="U178" i="14"/>
  <c r="F178" i="14"/>
  <c r="D178" i="14"/>
  <c r="BS177" i="14"/>
  <c r="BR177" i="14"/>
  <c r="BO177" i="14"/>
  <c r="BP177" i="14" s="1"/>
  <c r="BJ177" i="14"/>
  <c r="BI177" i="14"/>
  <c r="BH177" i="14"/>
  <c r="BG177" i="14"/>
  <c r="BF177" i="14"/>
  <c r="BE177" i="14"/>
  <c r="BD177" i="14"/>
  <c r="AM177" i="14"/>
  <c r="W177" i="14"/>
  <c r="V177" i="14"/>
  <c r="U177" i="14"/>
  <c r="D177" i="14"/>
  <c r="F177" i="14" s="1"/>
  <c r="BO176" i="14"/>
  <c r="BR176" i="14" s="1"/>
  <c r="BJ176" i="14"/>
  <c r="BI176" i="14"/>
  <c r="BH176" i="14"/>
  <c r="BG176" i="14"/>
  <c r="BF176" i="14"/>
  <c r="BE176" i="14"/>
  <c r="BD176" i="14"/>
  <c r="AM176" i="14"/>
  <c r="W176" i="14"/>
  <c r="V176" i="14"/>
  <c r="U176" i="14"/>
  <c r="F176" i="14"/>
  <c r="D176" i="14"/>
  <c r="BQ175" i="14"/>
  <c r="BO175" i="14"/>
  <c r="BS175" i="14" s="1"/>
  <c r="BJ175" i="14"/>
  <c r="BI175" i="14"/>
  <c r="BH175" i="14"/>
  <c r="BG175" i="14"/>
  <c r="BF175" i="14"/>
  <c r="BE175" i="14"/>
  <c r="BD175" i="14"/>
  <c r="AM175" i="14"/>
  <c r="W175" i="14"/>
  <c r="V175" i="14"/>
  <c r="U175" i="14"/>
  <c r="D175" i="14"/>
  <c r="F175" i="14" s="1"/>
  <c r="BS174" i="14"/>
  <c r="BQ174" i="14"/>
  <c r="BO174" i="14"/>
  <c r="BR174" i="14" s="1"/>
  <c r="BJ174" i="14"/>
  <c r="BI174" i="14"/>
  <c r="BH174" i="14"/>
  <c r="BG174" i="14"/>
  <c r="BF174" i="14"/>
  <c r="BE174" i="14"/>
  <c r="BD174" i="14"/>
  <c r="AM174" i="14"/>
  <c r="W174" i="14"/>
  <c r="V174" i="14"/>
  <c r="U174" i="14"/>
  <c r="F174" i="14"/>
  <c r="D174" i="14"/>
  <c r="BS173" i="14"/>
  <c r="BQ173" i="14"/>
  <c r="BO173" i="14"/>
  <c r="BP173" i="14" s="1"/>
  <c r="BJ173" i="14"/>
  <c r="BI173" i="14"/>
  <c r="BH173" i="14"/>
  <c r="BG173" i="14"/>
  <c r="BF173" i="14"/>
  <c r="BE173" i="14"/>
  <c r="BD173" i="14"/>
  <c r="AM173" i="14"/>
  <c r="W173" i="14"/>
  <c r="V173" i="14"/>
  <c r="U173" i="14"/>
  <c r="D173" i="14"/>
  <c r="F173" i="14" s="1"/>
  <c r="BS172" i="14"/>
  <c r="BQ172" i="14"/>
  <c r="BP172" i="14"/>
  <c r="BO172" i="14"/>
  <c r="BR172" i="14" s="1"/>
  <c r="BJ172" i="14"/>
  <c r="BI172" i="14"/>
  <c r="BH172" i="14"/>
  <c r="BG172" i="14"/>
  <c r="BF172" i="14"/>
  <c r="BE172" i="14"/>
  <c r="BD172" i="14"/>
  <c r="AM172" i="14"/>
  <c r="W172" i="14"/>
  <c r="V172" i="14"/>
  <c r="U172" i="14"/>
  <c r="F172" i="14"/>
  <c r="D172" i="14"/>
  <c r="BO171" i="14"/>
  <c r="BQ171" i="14" s="1"/>
  <c r="BJ171" i="14"/>
  <c r="BI171" i="14"/>
  <c r="BH171" i="14"/>
  <c r="BG171" i="14"/>
  <c r="BF171" i="14"/>
  <c r="BE171" i="14"/>
  <c r="BD171" i="14"/>
  <c r="AM171" i="14"/>
  <c r="W171" i="14"/>
  <c r="V171" i="14"/>
  <c r="U171" i="14"/>
  <c r="F171" i="14"/>
  <c r="D171" i="14"/>
  <c r="BQ170" i="14"/>
  <c r="BO170" i="14"/>
  <c r="BS170" i="14" s="1"/>
  <c r="BJ170" i="14"/>
  <c r="BI170" i="14"/>
  <c r="BH170" i="14"/>
  <c r="BG170" i="14"/>
  <c r="BF170" i="14"/>
  <c r="BE170" i="14"/>
  <c r="BD170" i="14"/>
  <c r="AM170" i="14"/>
  <c r="W170" i="14"/>
  <c r="V170" i="14"/>
  <c r="U170" i="14"/>
  <c r="D170" i="14"/>
  <c r="F170" i="14" s="1"/>
  <c r="BS169" i="14"/>
  <c r="BR169" i="14"/>
  <c r="BQ169" i="14"/>
  <c r="BO169" i="14"/>
  <c r="BP169" i="14" s="1"/>
  <c r="BJ169" i="14"/>
  <c r="BI169" i="14"/>
  <c r="BH169" i="14"/>
  <c r="BG169" i="14"/>
  <c r="BF169" i="14"/>
  <c r="BE169" i="14"/>
  <c r="BD169" i="14"/>
  <c r="AM169" i="14"/>
  <c r="W169" i="14"/>
  <c r="V169" i="14"/>
  <c r="U169" i="14"/>
  <c r="D169" i="14"/>
  <c r="F169" i="14" s="1"/>
  <c r="BQ168" i="14"/>
  <c r="BO168" i="14"/>
  <c r="BR168" i="14" s="1"/>
  <c r="BJ168" i="14"/>
  <c r="BI168" i="14"/>
  <c r="BH168" i="14"/>
  <c r="BG168" i="14"/>
  <c r="BF168" i="14"/>
  <c r="BE168" i="14"/>
  <c r="BD168" i="14"/>
  <c r="AM168" i="14"/>
  <c r="W168" i="14"/>
  <c r="V168" i="14"/>
  <c r="U168" i="14"/>
  <c r="F168" i="14"/>
  <c r="D168" i="14"/>
  <c r="BS167" i="14"/>
  <c r="BR167" i="14"/>
  <c r="BQ167" i="14"/>
  <c r="BP167" i="14"/>
  <c r="BO167" i="14"/>
  <c r="BJ167" i="14"/>
  <c r="BI167" i="14"/>
  <c r="BH167" i="14"/>
  <c r="BG167" i="14"/>
  <c r="BF167" i="14"/>
  <c r="BE167" i="14"/>
  <c r="BD167" i="14"/>
  <c r="AM167" i="14"/>
  <c r="W167" i="14"/>
  <c r="V167" i="14"/>
  <c r="U167" i="14"/>
  <c r="F167" i="14"/>
  <c r="D167" i="14"/>
  <c r="BO166" i="14"/>
  <c r="BQ166" i="14" s="1"/>
  <c r="BJ166" i="14"/>
  <c r="BI166" i="14"/>
  <c r="BH166" i="14"/>
  <c r="BG166" i="14"/>
  <c r="BF166" i="14"/>
  <c r="BE166" i="14"/>
  <c r="BD166" i="14"/>
  <c r="AM166" i="14"/>
  <c r="W166" i="14"/>
  <c r="V166" i="14"/>
  <c r="U166" i="14"/>
  <c r="F166" i="14"/>
  <c r="D166" i="14"/>
  <c r="BQ165" i="14"/>
  <c r="BO165" i="14"/>
  <c r="BP165" i="14" s="1"/>
  <c r="BJ165" i="14"/>
  <c r="BI165" i="14"/>
  <c r="BH165" i="14"/>
  <c r="BG165" i="14"/>
  <c r="BF165" i="14"/>
  <c r="BE165" i="14"/>
  <c r="BD165" i="14"/>
  <c r="AM165" i="14"/>
  <c r="W165" i="14"/>
  <c r="V165" i="14"/>
  <c r="U165" i="14"/>
  <c r="F165" i="14"/>
  <c r="D165" i="14"/>
  <c r="BQ164" i="14"/>
  <c r="BO164" i="14"/>
  <c r="BR164" i="14" s="1"/>
  <c r="BJ164" i="14"/>
  <c r="BI164" i="14"/>
  <c r="BH164" i="14"/>
  <c r="BG164" i="14"/>
  <c r="BF164" i="14"/>
  <c r="BE164" i="14"/>
  <c r="BD164" i="14"/>
  <c r="AM164" i="14"/>
  <c r="W164" i="14"/>
  <c r="V164" i="14"/>
  <c r="U164" i="14"/>
  <c r="F164" i="14"/>
  <c r="D164" i="14"/>
  <c r="BS163" i="14"/>
  <c r="BQ163" i="14"/>
  <c r="BO163" i="14"/>
  <c r="BR163" i="14" s="1"/>
  <c r="BJ163" i="14"/>
  <c r="BI163" i="14"/>
  <c r="BH163" i="14"/>
  <c r="BG163" i="14"/>
  <c r="BF163" i="14"/>
  <c r="BE163" i="14"/>
  <c r="BD163" i="14"/>
  <c r="AM163" i="14"/>
  <c r="W163" i="14"/>
  <c r="V163" i="14"/>
  <c r="U163" i="14"/>
  <c r="F163" i="14"/>
  <c r="D163" i="14"/>
  <c r="BS162" i="14"/>
  <c r="BR162" i="14"/>
  <c r="BQ162" i="14"/>
  <c r="BP162" i="14"/>
  <c r="BO162" i="14"/>
  <c r="BJ162" i="14"/>
  <c r="BI162" i="14"/>
  <c r="BH162" i="14"/>
  <c r="BG162" i="14"/>
  <c r="BF162" i="14"/>
  <c r="BE162" i="14"/>
  <c r="BD162" i="14"/>
  <c r="AM162" i="14"/>
  <c r="W162" i="14"/>
  <c r="V162" i="14"/>
  <c r="U162" i="14"/>
  <c r="F162" i="14"/>
  <c r="D162" i="14"/>
  <c r="BS161" i="14"/>
  <c r="BR161" i="14"/>
  <c r="BO161" i="14"/>
  <c r="BP161" i="14" s="1"/>
  <c r="BJ161" i="14"/>
  <c r="BI161" i="14"/>
  <c r="BH161" i="14"/>
  <c r="BG161" i="14"/>
  <c r="BF161" i="14"/>
  <c r="BE161" i="14"/>
  <c r="BD161" i="14"/>
  <c r="AM161" i="14"/>
  <c r="W161" i="14"/>
  <c r="V161" i="14"/>
  <c r="U161" i="14"/>
  <c r="D161" i="14"/>
  <c r="F161" i="14" s="1"/>
  <c r="BO160" i="14"/>
  <c r="BR160" i="14" s="1"/>
  <c r="BJ160" i="14"/>
  <c r="BI160" i="14"/>
  <c r="BH160" i="14"/>
  <c r="BG160" i="14"/>
  <c r="BF160" i="14"/>
  <c r="BE160" i="14"/>
  <c r="BD160" i="14"/>
  <c r="AM160" i="14"/>
  <c r="W160" i="14"/>
  <c r="V160" i="14"/>
  <c r="U160" i="14"/>
  <c r="F160" i="14"/>
  <c r="D160" i="14"/>
  <c r="BQ159" i="14"/>
  <c r="BO159" i="14"/>
  <c r="BS159" i="14" s="1"/>
  <c r="BJ159" i="14"/>
  <c r="BI159" i="14"/>
  <c r="BH159" i="14"/>
  <c r="BG159" i="14"/>
  <c r="BF159" i="14"/>
  <c r="BE159" i="14"/>
  <c r="BD159" i="14"/>
  <c r="AM159" i="14"/>
  <c r="W159" i="14"/>
  <c r="V159" i="14"/>
  <c r="U159" i="14"/>
  <c r="D159" i="14"/>
  <c r="F159" i="14" s="1"/>
  <c r="BS158" i="14"/>
  <c r="BQ158" i="14"/>
  <c r="BO158" i="14"/>
  <c r="BR158" i="14" s="1"/>
  <c r="BJ158" i="14"/>
  <c r="BI158" i="14"/>
  <c r="BH158" i="14"/>
  <c r="BG158" i="14"/>
  <c r="BF158" i="14"/>
  <c r="BE158" i="14"/>
  <c r="BD158" i="14"/>
  <c r="AM158" i="14"/>
  <c r="W158" i="14"/>
  <c r="V158" i="14"/>
  <c r="U158" i="14"/>
  <c r="F158" i="14"/>
  <c r="D158" i="14"/>
  <c r="BS157" i="14"/>
  <c r="BQ157" i="14"/>
  <c r="BO157" i="14"/>
  <c r="BP157" i="14" s="1"/>
  <c r="BJ157" i="14"/>
  <c r="BI157" i="14"/>
  <c r="BH157" i="14"/>
  <c r="BG157" i="14"/>
  <c r="BF157" i="14"/>
  <c r="BE157" i="14"/>
  <c r="BD157" i="14"/>
  <c r="AM157" i="14"/>
  <c r="W157" i="14"/>
  <c r="V157" i="14"/>
  <c r="U157" i="14"/>
  <c r="D157" i="14"/>
  <c r="F157" i="14" s="1"/>
  <c r="BS156" i="14"/>
  <c r="BQ156" i="14"/>
  <c r="BP156" i="14"/>
  <c r="BO156" i="14"/>
  <c r="BR156" i="14" s="1"/>
  <c r="BJ156" i="14"/>
  <c r="BI156" i="14"/>
  <c r="BH156" i="14"/>
  <c r="BG156" i="14"/>
  <c r="BF156" i="14"/>
  <c r="BE156" i="14"/>
  <c r="BD156" i="14"/>
  <c r="AM156" i="14"/>
  <c r="W156" i="14"/>
  <c r="V156" i="14"/>
  <c r="U156" i="14"/>
  <c r="F156" i="14"/>
  <c r="D156" i="14"/>
  <c r="BO155" i="14"/>
  <c r="BQ155" i="14" s="1"/>
  <c r="BJ155" i="14"/>
  <c r="BI155" i="14"/>
  <c r="BH155" i="14"/>
  <c r="BG155" i="14"/>
  <c r="BF155" i="14"/>
  <c r="BE155" i="14"/>
  <c r="BD155" i="14"/>
  <c r="AM155" i="14"/>
  <c r="W155" i="14"/>
  <c r="V155" i="14"/>
  <c r="U155" i="14"/>
  <c r="F155" i="14"/>
  <c r="D155" i="14"/>
  <c r="BQ154" i="14"/>
  <c r="BO154" i="14"/>
  <c r="BS154" i="14" s="1"/>
  <c r="BJ154" i="14"/>
  <c r="BI154" i="14"/>
  <c r="BH154" i="14"/>
  <c r="BG154" i="14"/>
  <c r="BF154" i="14"/>
  <c r="BE154" i="14"/>
  <c r="BD154" i="14"/>
  <c r="AM154" i="14"/>
  <c r="W154" i="14"/>
  <c r="V154" i="14"/>
  <c r="U154" i="14"/>
  <c r="D154" i="14"/>
  <c r="F154" i="14" s="1"/>
  <c r="BS153" i="14"/>
  <c r="BR153" i="14"/>
  <c r="BQ153" i="14"/>
  <c r="BO153" i="14"/>
  <c r="BP153" i="14" s="1"/>
  <c r="BJ153" i="14"/>
  <c r="BI153" i="14"/>
  <c r="BH153" i="14"/>
  <c r="BG153" i="14"/>
  <c r="BF153" i="14"/>
  <c r="BE153" i="14"/>
  <c r="BD153" i="14"/>
  <c r="AM153" i="14"/>
  <c r="W153" i="14"/>
  <c r="V153" i="14"/>
  <c r="U153" i="14"/>
  <c r="D153" i="14"/>
  <c r="F153" i="14" s="1"/>
  <c r="BQ152" i="14"/>
  <c r="BO152" i="14"/>
  <c r="BR152" i="14" s="1"/>
  <c r="BJ152" i="14"/>
  <c r="BI152" i="14"/>
  <c r="BH152" i="14"/>
  <c r="BG152" i="14"/>
  <c r="BF152" i="14"/>
  <c r="BE152" i="14"/>
  <c r="BD152" i="14"/>
  <c r="AM152" i="14"/>
  <c r="W152" i="14"/>
  <c r="V152" i="14"/>
  <c r="U152" i="14"/>
  <c r="F152" i="14"/>
  <c r="D152" i="14"/>
  <c r="BS151" i="14"/>
  <c r="BR151" i="14"/>
  <c r="BQ151" i="14"/>
  <c r="BP151" i="14"/>
  <c r="BO151" i="14"/>
  <c r="BJ151" i="14"/>
  <c r="BI151" i="14"/>
  <c r="BH151" i="14"/>
  <c r="BG151" i="14"/>
  <c r="BF151" i="14"/>
  <c r="BE151" i="14"/>
  <c r="BD151" i="14"/>
  <c r="AM151" i="14"/>
  <c r="W151" i="14"/>
  <c r="V151" i="14"/>
  <c r="U151" i="14"/>
  <c r="F151" i="14"/>
  <c r="D151" i="14"/>
  <c r="BO150" i="14"/>
  <c r="BQ150" i="14" s="1"/>
  <c r="BJ150" i="14"/>
  <c r="BI150" i="14"/>
  <c r="BH150" i="14"/>
  <c r="BG150" i="14"/>
  <c r="BF150" i="14"/>
  <c r="BE150" i="14"/>
  <c r="BD150" i="14"/>
  <c r="AM150" i="14"/>
  <c r="W150" i="14"/>
  <c r="V150" i="14"/>
  <c r="U150" i="14"/>
  <c r="F150" i="14"/>
  <c r="D150" i="14"/>
  <c r="BQ149" i="14"/>
  <c r="BO149" i="14"/>
  <c r="BP149" i="14" s="1"/>
  <c r="BJ149" i="14"/>
  <c r="BI149" i="14"/>
  <c r="BH149" i="14"/>
  <c r="BG149" i="14"/>
  <c r="BF149" i="14"/>
  <c r="BE149" i="14"/>
  <c r="BD149" i="14"/>
  <c r="AM149" i="14"/>
  <c r="W149" i="14"/>
  <c r="V149" i="14"/>
  <c r="U149" i="14"/>
  <c r="F149" i="14"/>
  <c r="D149" i="14"/>
  <c r="BQ148" i="14"/>
  <c r="BO148" i="14"/>
  <c r="BR148" i="14" s="1"/>
  <c r="BJ148" i="14"/>
  <c r="BI148" i="14"/>
  <c r="BH148" i="14"/>
  <c r="BG148" i="14"/>
  <c r="BF148" i="14"/>
  <c r="BE148" i="14"/>
  <c r="BD148" i="14"/>
  <c r="AM148" i="14"/>
  <c r="W148" i="14"/>
  <c r="V148" i="14"/>
  <c r="U148" i="14"/>
  <c r="F148" i="14"/>
  <c r="D148" i="14"/>
  <c r="BS147" i="14"/>
  <c r="BQ147" i="14"/>
  <c r="BO147" i="14"/>
  <c r="BR147" i="14" s="1"/>
  <c r="BJ147" i="14"/>
  <c r="BI147" i="14"/>
  <c r="BH147" i="14"/>
  <c r="BG147" i="14"/>
  <c r="BF147" i="14"/>
  <c r="BE147" i="14"/>
  <c r="BD147" i="14"/>
  <c r="AM147" i="14"/>
  <c r="W147" i="14"/>
  <c r="V147" i="14"/>
  <c r="U147" i="14"/>
  <c r="F147" i="14"/>
  <c r="D147" i="14"/>
  <c r="BS146" i="14"/>
  <c r="BR146" i="14"/>
  <c r="BQ146" i="14"/>
  <c r="BP146" i="14"/>
  <c r="BO146" i="14"/>
  <c r="BJ146" i="14"/>
  <c r="BI146" i="14"/>
  <c r="BH146" i="14"/>
  <c r="BG146" i="14"/>
  <c r="BF146" i="14"/>
  <c r="BE146" i="14"/>
  <c r="BD146" i="14"/>
  <c r="AM146" i="14"/>
  <c r="W146" i="14"/>
  <c r="V146" i="14"/>
  <c r="U146" i="14"/>
  <c r="F146" i="14"/>
  <c r="D146" i="14"/>
  <c r="BS145" i="14"/>
  <c r="BR145" i="14"/>
  <c r="BO145" i="14"/>
  <c r="BP145" i="14" s="1"/>
  <c r="BJ145" i="14"/>
  <c r="BI145" i="14"/>
  <c r="BH145" i="14"/>
  <c r="BG145" i="14"/>
  <c r="BF145" i="14"/>
  <c r="BE145" i="14"/>
  <c r="BD145" i="14"/>
  <c r="AM145" i="14"/>
  <c r="W145" i="14"/>
  <c r="V145" i="14"/>
  <c r="U145" i="14"/>
  <c r="D145" i="14"/>
  <c r="F145" i="14" s="1"/>
  <c r="BO144" i="14"/>
  <c r="BR144" i="14" s="1"/>
  <c r="BJ144" i="14"/>
  <c r="BI144" i="14"/>
  <c r="BH144" i="14"/>
  <c r="BG144" i="14"/>
  <c r="BF144" i="14"/>
  <c r="BE144" i="14"/>
  <c r="BD144" i="14"/>
  <c r="AM144" i="14"/>
  <c r="W144" i="14"/>
  <c r="V144" i="14"/>
  <c r="U144" i="14"/>
  <c r="F144" i="14"/>
  <c r="D144" i="14"/>
  <c r="BQ143" i="14"/>
  <c r="BO143" i="14"/>
  <c r="BS143" i="14" s="1"/>
  <c r="BJ143" i="14"/>
  <c r="BI143" i="14"/>
  <c r="BH143" i="14"/>
  <c r="BG143" i="14"/>
  <c r="BF143" i="14"/>
  <c r="BE143" i="14"/>
  <c r="BD143" i="14"/>
  <c r="AM143" i="14"/>
  <c r="W143" i="14"/>
  <c r="V143" i="14"/>
  <c r="U143" i="14"/>
  <c r="D143" i="14"/>
  <c r="F143" i="14" s="1"/>
  <c r="BS142" i="14"/>
  <c r="BQ142" i="14"/>
  <c r="BO142" i="14"/>
  <c r="BR142" i="14" s="1"/>
  <c r="BJ142" i="14"/>
  <c r="BI142" i="14"/>
  <c r="BH142" i="14"/>
  <c r="BG142" i="14"/>
  <c r="BF142" i="14"/>
  <c r="BE142" i="14"/>
  <c r="BD142" i="14"/>
  <c r="AM142" i="14"/>
  <c r="W142" i="14"/>
  <c r="V142" i="14"/>
  <c r="U142" i="14"/>
  <c r="F142" i="14"/>
  <c r="D142" i="14"/>
  <c r="BS141" i="14"/>
  <c r="BQ141" i="14"/>
  <c r="BO141" i="14"/>
  <c r="BP141" i="14" s="1"/>
  <c r="BJ141" i="14"/>
  <c r="BI141" i="14"/>
  <c r="BH141" i="14"/>
  <c r="BG141" i="14"/>
  <c r="BF141" i="14"/>
  <c r="BE141" i="14"/>
  <c r="BD141" i="14"/>
  <c r="AM141" i="14"/>
  <c r="W141" i="14"/>
  <c r="V141" i="14"/>
  <c r="U141" i="14"/>
  <c r="D141" i="14"/>
  <c r="F141" i="14" s="1"/>
  <c r="BS140" i="14"/>
  <c r="BQ140" i="14"/>
  <c r="BP140" i="14"/>
  <c r="BO140" i="14"/>
  <c r="BR140" i="14" s="1"/>
  <c r="BJ140" i="14"/>
  <c r="BI140" i="14"/>
  <c r="BH140" i="14"/>
  <c r="BG140" i="14"/>
  <c r="BF140" i="14"/>
  <c r="BE140" i="14"/>
  <c r="BD140" i="14"/>
  <c r="AM140" i="14"/>
  <c r="W140" i="14"/>
  <c r="V140" i="14"/>
  <c r="U140" i="14"/>
  <c r="F140" i="14"/>
  <c r="D140" i="14"/>
  <c r="BO139" i="14"/>
  <c r="BQ139" i="14" s="1"/>
  <c r="BJ139" i="14"/>
  <c r="BI139" i="14"/>
  <c r="BH139" i="14"/>
  <c r="BG139" i="14"/>
  <c r="BF139" i="14"/>
  <c r="BE139" i="14"/>
  <c r="BD139" i="14"/>
  <c r="AM139" i="14"/>
  <c r="W139" i="14"/>
  <c r="V139" i="14"/>
  <c r="U139" i="14"/>
  <c r="F139" i="14"/>
  <c r="D139" i="14"/>
  <c r="BO138" i="14"/>
  <c r="BS138" i="14" s="1"/>
  <c r="BJ138" i="14"/>
  <c r="BI138" i="14"/>
  <c r="BH138" i="14"/>
  <c r="BG138" i="14"/>
  <c r="BF138" i="14"/>
  <c r="BE138" i="14"/>
  <c r="BD138" i="14"/>
  <c r="AM138" i="14"/>
  <c r="W138" i="14"/>
  <c r="V138" i="14"/>
  <c r="U138" i="14"/>
  <c r="D138" i="14"/>
  <c r="F138" i="14" s="1"/>
  <c r="BS137" i="14"/>
  <c r="BQ137" i="14"/>
  <c r="BO137" i="14"/>
  <c r="BP137" i="14" s="1"/>
  <c r="BJ137" i="14"/>
  <c r="BI137" i="14"/>
  <c r="BH137" i="14"/>
  <c r="BG137" i="14"/>
  <c r="BF137" i="14"/>
  <c r="BE137" i="14"/>
  <c r="BD137" i="14"/>
  <c r="AM137" i="14"/>
  <c r="W137" i="14"/>
  <c r="V137" i="14"/>
  <c r="U137" i="14"/>
  <c r="D137" i="14"/>
  <c r="F137" i="14" s="1"/>
  <c r="BQ136" i="14"/>
  <c r="BO136" i="14"/>
  <c r="BR136" i="14" s="1"/>
  <c r="BJ136" i="14"/>
  <c r="BI136" i="14"/>
  <c r="BH136" i="14"/>
  <c r="BG136" i="14"/>
  <c r="BF136" i="14"/>
  <c r="BE136" i="14"/>
  <c r="BD136" i="14"/>
  <c r="AM136" i="14"/>
  <c r="W136" i="14"/>
  <c r="V136" i="14"/>
  <c r="U136" i="14"/>
  <c r="F136" i="14"/>
  <c r="D136" i="14"/>
  <c r="BS135" i="14"/>
  <c r="BR135" i="14"/>
  <c r="BQ135" i="14"/>
  <c r="BP135" i="14"/>
  <c r="BO135" i="14"/>
  <c r="BJ135" i="14"/>
  <c r="BI135" i="14"/>
  <c r="BH135" i="14"/>
  <c r="BG135" i="14"/>
  <c r="BF135" i="14"/>
  <c r="BE135" i="14"/>
  <c r="BD135" i="14"/>
  <c r="AM135" i="14"/>
  <c r="W135" i="14"/>
  <c r="V135" i="14"/>
  <c r="U135" i="14"/>
  <c r="F135" i="14"/>
  <c r="D135" i="14"/>
  <c r="BS134" i="14"/>
  <c r="BO134" i="14"/>
  <c r="BQ134" i="14" s="1"/>
  <c r="BJ134" i="14"/>
  <c r="BI134" i="14"/>
  <c r="BH134" i="14"/>
  <c r="BG134" i="14"/>
  <c r="BF134" i="14"/>
  <c r="BE134" i="14"/>
  <c r="BD134" i="14"/>
  <c r="AM134" i="14"/>
  <c r="W134" i="14"/>
  <c r="V134" i="14"/>
  <c r="U134" i="14"/>
  <c r="F134" i="14"/>
  <c r="D134" i="14"/>
  <c r="BQ133" i="14"/>
  <c r="BO133" i="14"/>
  <c r="BP133" i="14" s="1"/>
  <c r="BJ133" i="14"/>
  <c r="BI133" i="14"/>
  <c r="BH133" i="14"/>
  <c r="BG133" i="14"/>
  <c r="BF133" i="14"/>
  <c r="BE133" i="14"/>
  <c r="BD133" i="14"/>
  <c r="AM133" i="14"/>
  <c r="W133" i="14"/>
  <c r="V133" i="14"/>
  <c r="U133" i="14"/>
  <c r="F133" i="14"/>
  <c r="D133" i="14"/>
  <c r="BO132" i="14"/>
  <c r="BR132" i="14" s="1"/>
  <c r="BJ132" i="14"/>
  <c r="BI132" i="14"/>
  <c r="BH132" i="14"/>
  <c r="BG132" i="14"/>
  <c r="BF132" i="14"/>
  <c r="BE132" i="14"/>
  <c r="BD132" i="14"/>
  <c r="AM132" i="14"/>
  <c r="W132" i="14"/>
  <c r="V132" i="14"/>
  <c r="U132" i="14"/>
  <c r="F132" i="14"/>
  <c r="D132" i="14"/>
  <c r="BQ131" i="14"/>
  <c r="BO131" i="14"/>
  <c r="BS131" i="14" s="1"/>
  <c r="BJ131" i="14"/>
  <c r="BI131" i="14"/>
  <c r="BH131" i="14"/>
  <c r="BG131" i="14"/>
  <c r="BF131" i="14"/>
  <c r="BE131" i="14"/>
  <c r="BD131" i="14"/>
  <c r="AM131" i="14"/>
  <c r="W131" i="14"/>
  <c r="V131" i="14"/>
  <c r="U131" i="14"/>
  <c r="F131" i="14"/>
  <c r="D131" i="14"/>
  <c r="BS130" i="14"/>
  <c r="BR130" i="14"/>
  <c r="BQ130" i="14"/>
  <c r="BP130" i="14"/>
  <c r="BO130" i="14"/>
  <c r="BJ130" i="14"/>
  <c r="BI130" i="14"/>
  <c r="BH130" i="14"/>
  <c r="BG130" i="14"/>
  <c r="BF130" i="14"/>
  <c r="BE130" i="14"/>
  <c r="BD130" i="14"/>
  <c r="AM130" i="14"/>
  <c r="W130" i="14"/>
  <c r="V130" i="14"/>
  <c r="U130" i="14"/>
  <c r="F130" i="14"/>
  <c r="D130" i="14"/>
  <c r="BS129" i="14"/>
  <c r="BR129" i="14"/>
  <c r="BO129" i="14"/>
  <c r="BP129" i="14" s="1"/>
  <c r="BJ129" i="14"/>
  <c r="BI129" i="14"/>
  <c r="BH129" i="14"/>
  <c r="BG129" i="14"/>
  <c r="BF129" i="14"/>
  <c r="BE129" i="14"/>
  <c r="BD129" i="14"/>
  <c r="AM129" i="14"/>
  <c r="W129" i="14"/>
  <c r="V129" i="14"/>
  <c r="U129" i="14"/>
  <c r="D129" i="14"/>
  <c r="F129" i="14" s="1"/>
  <c r="BO128" i="14"/>
  <c r="BR128" i="14" s="1"/>
  <c r="BJ128" i="14"/>
  <c r="BI128" i="14"/>
  <c r="BH128" i="14"/>
  <c r="BG128" i="14"/>
  <c r="BF128" i="14"/>
  <c r="BE128" i="14"/>
  <c r="BD128" i="14"/>
  <c r="AM128" i="14"/>
  <c r="W128" i="14"/>
  <c r="V128" i="14"/>
  <c r="U128" i="14"/>
  <c r="F128" i="14"/>
  <c r="D128" i="14"/>
  <c r="BO127" i="14"/>
  <c r="BS127" i="14" s="1"/>
  <c r="BJ127" i="14"/>
  <c r="BI127" i="14"/>
  <c r="BH127" i="14"/>
  <c r="BG127" i="14"/>
  <c r="BF127" i="14"/>
  <c r="BE127" i="14"/>
  <c r="BD127" i="14"/>
  <c r="AM127" i="14"/>
  <c r="W127" i="14"/>
  <c r="V127" i="14"/>
  <c r="U127" i="14"/>
  <c r="D127" i="14"/>
  <c r="F127" i="14" s="1"/>
  <c r="BQ126" i="14"/>
  <c r="BO126" i="14"/>
  <c r="BS126" i="14" s="1"/>
  <c r="BJ126" i="14"/>
  <c r="BI126" i="14"/>
  <c r="BH126" i="14"/>
  <c r="BG126" i="14"/>
  <c r="BF126" i="14"/>
  <c r="BE126" i="14"/>
  <c r="BD126" i="14"/>
  <c r="AM126" i="14"/>
  <c r="W126" i="14"/>
  <c r="V126" i="14"/>
  <c r="U126" i="14"/>
  <c r="F126" i="14"/>
  <c r="D126" i="14"/>
  <c r="BS125" i="14"/>
  <c r="BQ125" i="14"/>
  <c r="BO125" i="14"/>
  <c r="BP125" i="14" s="1"/>
  <c r="BJ125" i="14"/>
  <c r="BI125" i="14"/>
  <c r="BH125" i="14"/>
  <c r="BG125" i="14"/>
  <c r="BF125" i="14"/>
  <c r="BE125" i="14"/>
  <c r="BD125" i="14"/>
  <c r="AM125" i="14"/>
  <c r="W125" i="14"/>
  <c r="V125" i="14"/>
  <c r="U125" i="14"/>
  <c r="D125" i="14"/>
  <c r="F125" i="14" s="1"/>
  <c r="BS124" i="14"/>
  <c r="BQ124" i="14"/>
  <c r="BP124" i="14"/>
  <c r="BO124" i="14"/>
  <c r="BR124" i="14" s="1"/>
  <c r="BJ124" i="14"/>
  <c r="BI124" i="14"/>
  <c r="BH124" i="14"/>
  <c r="BG124" i="14"/>
  <c r="BF124" i="14"/>
  <c r="BE124" i="14"/>
  <c r="BD124" i="14"/>
  <c r="AM124" i="14"/>
  <c r="W124" i="14"/>
  <c r="V124" i="14"/>
  <c r="U124" i="14"/>
  <c r="F124" i="14"/>
  <c r="D124" i="14"/>
  <c r="BS123" i="14"/>
  <c r="BO123" i="14"/>
  <c r="BQ123" i="14" s="1"/>
  <c r="BJ123" i="14"/>
  <c r="BI123" i="14"/>
  <c r="BH123" i="14"/>
  <c r="BG123" i="14"/>
  <c r="BF123" i="14"/>
  <c r="BE123" i="14"/>
  <c r="BD123" i="14"/>
  <c r="AM123" i="14"/>
  <c r="W123" i="14"/>
  <c r="V123" i="14"/>
  <c r="U123" i="14"/>
  <c r="F123" i="14"/>
  <c r="D123" i="14"/>
  <c r="BO122" i="14"/>
  <c r="BS122" i="14" s="1"/>
  <c r="BJ122" i="14"/>
  <c r="BI122" i="14"/>
  <c r="BH122" i="14"/>
  <c r="BG122" i="14"/>
  <c r="BF122" i="14"/>
  <c r="BE122" i="14"/>
  <c r="BD122" i="14"/>
  <c r="AM122" i="14"/>
  <c r="W122" i="14"/>
  <c r="V122" i="14"/>
  <c r="U122" i="14"/>
  <c r="D122" i="14"/>
  <c r="F122" i="14" s="1"/>
  <c r="BS121" i="14"/>
  <c r="BQ121" i="14"/>
  <c r="BO121" i="14"/>
  <c r="BP121" i="14" s="1"/>
  <c r="BJ121" i="14"/>
  <c r="BI121" i="14"/>
  <c r="BH121" i="14"/>
  <c r="BG121" i="14"/>
  <c r="BF121" i="14"/>
  <c r="BE121" i="14"/>
  <c r="BD121" i="14"/>
  <c r="AM121" i="14"/>
  <c r="W121" i="14"/>
  <c r="V121" i="14"/>
  <c r="U121" i="14"/>
  <c r="D121" i="14"/>
  <c r="F121" i="14" s="1"/>
  <c r="BQ120" i="14"/>
  <c r="BO120" i="14"/>
  <c r="BR120" i="14" s="1"/>
  <c r="BJ120" i="14"/>
  <c r="BI120" i="14"/>
  <c r="BH120" i="14"/>
  <c r="BG120" i="14"/>
  <c r="BF120" i="14"/>
  <c r="BE120" i="14"/>
  <c r="BD120" i="14"/>
  <c r="AM120" i="14"/>
  <c r="W120" i="14"/>
  <c r="V120" i="14"/>
  <c r="U120" i="14"/>
  <c r="F120" i="14"/>
  <c r="D120" i="14"/>
  <c r="BS119" i="14"/>
  <c r="BR119" i="14"/>
  <c r="BQ119" i="14"/>
  <c r="BP119" i="14"/>
  <c r="BO119" i="14"/>
  <c r="BJ119" i="14"/>
  <c r="BI119" i="14"/>
  <c r="BH119" i="14"/>
  <c r="BG119" i="14"/>
  <c r="BF119" i="14"/>
  <c r="BE119" i="14"/>
  <c r="BD119" i="14"/>
  <c r="AM119" i="14"/>
  <c r="W119" i="14"/>
  <c r="V119" i="14"/>
  <c r="U119" i="14"/>
  <c r="F119" i="14"/>
  <c r="D119" i="14"/>
  <c r="BS118" i="14"/>
  <c r="BO118" i="14"/>
  <c r="BQ118" i="14" s="1"/>
  <c r="BJ118" i="14"/>
  <c r="BI118" i="14"/>
  <c r="BH118" i="14"/>
  <c r="BG118" i="14"/>
  <c r="BF118" i="14"/>
  <c r="BE118" i="14"/>
  <c r="BD118" i="14"/>
  <c r="AM118" i="14"/>
  <c r="W118" i="14"/>
  <c r="V118" i="14"/>
  <c r="U118" i="14"/>
  <c r="F118" i="14"/>
  <c r="D118" i="14"/>
  <c r="BQ117" i="14"/>
  <c r="BO117" i="14"/>
  <c r="BP117" i="14" s="1"/>
  <c r="BJ117" i="14"/>
  <c r="BI117" i="14"/>
  <c r="BH117" i="14"/>
  <c r="BG117" i="14"/>
  <c r="BF117" i="14"/>
  <c r="BE117" i="14"/>
  <c r="BD117" i="14"/>
  <c r="AM117" i="14"/>
  <c r="W117" i="14"/>
  <c r="V117" i="14"/>
  <c r="U117" i="14"/>
  <c r="F117" i="14"/>
  <c r="D117" i="14"/>
  <c r="BO116" i="14"/>
  <c r="BR116" i="14" s="1"/>
  <c r="BJ116" i="14"/>
  <c r="BI116" i="14"/>
  <c r="BH116" i="14"/>
  <c r="BG116" i="14"/>
  <c r="BF116" i="14"/>
  <c r="BE116" i="14"/>
  <c r="BD116" i="14"/>
  <c r="AM116" i="14"/>
  <c r="W116" i="14"/>
  <c r="V116" i="14"/>
  <c r="U116" i="14"/>
  <c r="F116" i="14"/>
  <c r="D116" i="14"/>
  <c r="BQ115" i="14"/>
  <c r="BO115" i="14"/>
  <c r="BS115" i="14" s="1"/>
  <c r="BJ115" i="14"/>
  <c r="BI115" i="14"/>
  <c r="BH115" i="14"/>
  <c r="BG115" i="14"/>
  <c r="BF115" i="14"/>
  <c r="BE115" i="14"/>
  <c r="BD115" i="14"/>
  <c r="AM115" i="14"/>
  <c r="W115" i="14"/>
  <c r="V115" i="14"/>
  <c r="U115" i="14"/>
  <c r="F115" i="14"/>
  <c r="D115" i="14"/>
  <c r="BS114" i="14"/>
  <c r="BR114" i="14"/>
  <c r="BQ114" i="14"/>
  <c r="BP114" i="14"/>
  <c r="BO114" i="14"/>
  <c r="BJ114" i="14"/>
  <c r="BI114" i="14"/>
  <c r="BH114" i="14"/>
  <c r="BG114" i="14"/>
  <c r="BF114" i="14"/>
  <c r="BE114" i="14"/>
  <c r="BD114" i="14"/>
  <c r="AM114" i="14"/>
  <c r="W114" i="14"/>
  <c r="V114" i="14"/>
  <c r="U114" i="14"/>
  <c r="F114" i="14"/>
  <c r="D114" i="14"/>
  <c r="BS113" i="14"/>
  <c r="BR113" i="14"/>
  <c r="BO113" i="14"/>
  <c r="BP113" i="14" s="1"/>
  <c r="BJ113" i="14"/>
  <c r="BI113" i="14"/>
  <c r="BH113" i="14"/>
  <c r="BG113" i="14"/>
  <c r="BF113" i="14"/>
  <c r="BE113" i="14"/>
  <c r="BD113" i="14"/>
  <c r="AM113" i="14"/>
  <c r="W113" i="14"/>
  <c r="V113" i="14"/>
  <c r="U113" i="14"/>
  <c r="D113" i="14"/>
  <c r="F113" i="14" s="1"/>
  <c r="BO112" i="14"/>
  <c r="BR112" i="14" s="1"/>
  <c r="BJ112" i="14"/>
  <c r="BI112" i="14"/>
  <c r="BH112" i="14"/>
  <c r="BG112" i="14"/>
  <c r="BF112" i="14"/>
  <c r="BE112" i="14"/>
  <c r="BD112" i="14"/>
  <c r="AM112" i="14"/>
  <c r="W112" i="14"/>
  <c r="V112" i="14"/>
  <c r="U112" i="14"/>
  <c r="F112" i="14"/>
  <c r="D112" i="14"/>
  <c r="BO111" i="14"/>
  <c r="BS111" i="14" s="1"/>
  <c r="BJ111" i="14"/>
  <c r="BI111" i="14"/>
  <c r="BH111" i="14"/>
  <c r="BG111" i="14"/>
  <c r="BF111" i="14"/>
  <c r="BE111" i="14"/>
  <c r="BD111" i="14"/>
  <c r="AM111" i="14"/>
  <c r="W111" i="14"/>
  <c r="V111" i="14"/>
  <c r="U111" i="14"/>
  <c r="D111" i="14"/>
  <c r="F111" i="14" s="1"/>
  <c r="BQ110" i="14"/>
  <c r="BO110" i="14"/>
  <c r="BS110" i="14" s="1"/>
  <c r="BJ110" i="14"/>
  <c r="BI110" i="14"/>
  <c r="BH110" i="14"/>
  <c r="BG110" i="14"/>
  <c r="BF110" i="14"/>
  <c r="BE110" i="14"/>
  <c r="BD110" i="14"/>
  <c r="AM110" i="14"/>
  <c r="W110" i="14"/>
  <c r="V110" i="14"/>
  <c r="U110" i="14"/>
  <c r="F110" i="14"/>
  <c r="D110" i="14"/>
  <c r="BS109" i="14"/>
  <c r="BQ109" i="14"/>
  <c r="BO109" i="14"/>
  <c r="BP109" i="14" s="1"/>
  <c r="BJ109" i="14"/>
  <c r="BI109" i="14"/>
  <c r="BH109" i="14"/>
  <c r="BG109" i="14"/>
  <c r="BF109" i="14"/>
  <c r="BE109" i="14"/>
  <c r="BD109" i="14"/>
  <c r="AM109" i="14"/>
  <c r="W109" i="14"/>
  <c r="V109" i="14"/>
  <c r="U109" i="14"/>
  <c r="D109" i="14"/>
  <c r="F109" i="14" s="1"/>
  <c r="BS108" i="14"/>
  <c r="BQ108" i="14"/>
  <c r="BP108" i="14"/>
  <c r="BO108" i="14"/>
  <c r="BR108" i="14" s="1"/>
  <c r="BJ108" i="14"/>
  <c r="BI108" i="14"/>
  <c r="BH108" i="14"/>
  <c r="BG108" i="14"/>
  <c r="BF108" i="14"/>
  <c r="BE108" i="14"/>
  <c r="BD108" i="14"/>
  <c r="AM108" i="14"/>
  <c r="W108" i="14"/>
  <c r="V108" i="14"/>
  <c r="U108" i="14"/>
  <c r="F108" i="14"/>
  <c r="D108" i="14"/>
  <c r="BS107" i="14"/>
  <c r="BO107" i="14"/>
  <c r="BQ107" i="14" s="1"/>
  <c r="BJ107" i="14"/>
  <c r="BI107" i="14"/>
  <c r="BH107" i="14"/>
  <c r="BG107" i="14"/>
  <c r="BF107" i="14"/>
  <c r="BE107" i="14"/>
  <c r="BD107" i="14"/>
  <c r="AM107" i="14"/>
  <c r="W107" i="14"/>
  <c r="V107" i="14"/>
  <c r="U107" i="14"/>
  <c r="F107" i="14"/>
  <c r="D107" i="14"/>
  <c r="BO106" i="14"/>
  <c r="BS106" i="14" s="1"/>
  <c r="BJ106" i="14"/>
  <c r="BI106" i="14"/>
  <c r="BH106" i="14"/>
  <c r="BG106" i="14"/>
  <c r="BF106" i="14"/>
  <c r="BE106" i="14"/>
  <c r="BD106" i="14"/>
  <c r="AM106" i="14"/>
  <c r="W106" i="14"/>
  <c r="V106" i="14"/>
  <c r="U106" i="14"/>
  <c r="D106" i="14"/>
  <c r="F106" i="14" s="1"/>
  <c r="BS105" i="14"/>
  <c r="BQ105" i="14"/>
  <c r="BO105" i="14"/>
  <c r="BP105" i="14" s="1"/>
  <c r="BJ105" i="14"/>
  <c r="BI105" i="14"/>
  <c r="BH105" i="14"/>
  <c r="BG105" i="14"/>
  <c r="BF105" i="14"/>
  <c r="BE105" i="14"/>
  <c r="BD105" i="14"/>
  <c r="AM105" i="14"/>
  <c r="W105" i="14"/>
  <c r="V105" i="14"/>
  <c r="U105" i="14"/>
  <c r="D105" i="14"/>
  <c r="F105" i="14" s="1"/>
  <c r="BQ104" i="14"/>
  <c r="BO104" i="14"/>
  <c r="BR104" i="14" s="1"/>
  <c r="BJ104" i="14"/>
  <c r="BI104" i="14"/>
  <c r="BH104" i="14"/>
  <c r="BG104" i="14"/>
  <c r="BF104" i="14"/>
  <c r="BE104" i="14"/>
  <c r="BD104" i="14"/>
  <c r="AM104" i="14"/>
  <c r="W104" i="14"/>
  <c r="V104" i="14"/>
  <c r="U104" i="14"/>
  <c r="F104" i="14"/>
  <c r="D104" i="14"/>
  <c r="BS103" i="14"/>
  <c r="BR103" i="14"/>
  <c r="BQ103" i="14"/>
  <c r="BP103" i="14"/>
  <c r="BO103" i="14"/>
  <c r="BJ103" i="14"/>
  <c r="BI103" i="14"/>
  <c r="BH103" i="14"/>
  <c r="BG103" i="14"/>
  <c r="BF103" i="14"/>
  <c r="BE103" i="14"/>
  <c r="BD103" i="14"/>
  <c r="AM103" i="14"/>
  <c r="W103" i="14"/>
  <c r="V103" i="14"/>
  <c r="U103" i="14"/>
  <c r="F103" i="14"/>
  <c r="D103" i="14"/>
  <c r="BS102" i="14"/>
  <c r="BO102" i="14"/>
  <c r="BQ102" i="14" s="1"/>
  <c r="BJ102" i="14"/>
  <c r="BI102" i="14"/>
  <c r="BH102" i="14"/>
  <c r="BG102" i="14"/>
  <c r="BF102" i="14"/>
  <c r="BE102" i="14"/>
  <c r="BD102" i="14"/>
  <c r="AM102" i="14"/>
  <c r="W102" i="14"/>
  <c r="V102" i="14"/>
  <c r="U102" i="14"/>
  <c r="F102" i="14"/>
  <c r="D102" i="14"/>
  <c r="BQ101" i="14"/>
  <c r="BO101" i="14"/>
  <c r="BP101" i="14" s="1"/>
  <c r="BJ101" i="14"/>
  <c r="BI101" i="14"/>
  <c r="BH101" i="14"/>
  <c r="BG101" i="14"/>
  <c r="BF101" i="14"/>
  <c r="BE101" i="14"/>
  <c r="BD101" i="14"/>
  <c r="AM101" i="14"/>
  <c r="W101" i="14"/>
  <c r="V101" i="14"/>
  <c r="U101" i="14"/>
  <c r="F101" i="14"/>
  <c r="D101" i="14"/>
  <c r="BO100" i="14"/>
  <c r="BR100" i="14" s="1"/>
  <c r="BJ100" i="14"/>
  <c r="BI100" i="14"/>
  <c r="BH100" i="14"/>
  <c r="BG100" i="14"/>
  <c r="BF100" i="14"/>
  <c r="BE100" i="14"/>
  <c r="BD100" i="14"/>
  <c r="AM100" i="14"/>
  <c r="W100" i="14"/>
  <c r="V100" i="14"/>
  <c r="U100" i="14"/>
  <c r="F100" i="14"/>
  <c r="D100" i="14"/>
  <c r="BQ99" i="14"/>
  <c r="BO99" i="14"/>
  <c r="BS99" i="14" s="1"/>
  <c r="BJ99" i="14"/>
  <c r="BI99" i="14"/>
  <c r="BH99" i="14"/>
  <c r="BG99" i="14"/>
  <c r="BF99" i="14"/>
  <c r="BE99" i="14"/>
  <c r="BD99" i="14"/>
  <c r="AM99" i="14"/>
  <c r="W99" i="14"/>
  <c r="V99" i="14"/>
  <c r="U99" i="14"/>
  <c r="F99" i="14"/>
  <c r="D99" i="14"/>
  <c r="BS98" i="14"/>
  <c r="BR98" i="14"/>
  <c r="BQ98" i="14"/>
  <c r="BP98" i="14"/>
  <c r="BO98" i="14"/>
  <c r="BJ98" i="14"/>
  <c r="BI98" i="14"/>
  <c r="BH98" i="14"/>
  <c r="BG98" i="14"/>
  <c r="BF98" i="14"/>
  <c r="BE98" i="14"/>
  <c r="BD98" i="14"/>
  <c r="AM98" i="14"/>
  <c r="W98" i="14"/>
  <c r="V98" i="14"/>
  <c r="U98" i="14"/>
  <c r="F98" i="14"/>
  <c r="D98" i="14"/>
  <c r="BS97" i="14"/>
  <c r="BR97" i="14"/>
  <c r="BO97" i="14"/>
  <c r="BP97" i="14" s="1"/>
  <c r="BJ97" i="14"/>
  <c r="BI97" i="14"/>
  <c r="BH97" i="14"/>
  <c r="BG97" i="14"/>
  <c r="BF97" i="14"/>
  <c r="BE97" i="14"/>
  <c r="BD97" i="14"/>
  <c r="AM97" i="14"/>
  <c r="W97" i="14"/>
  <c r="V97" i="14"/>
  <c r="U97" i="14"/>
  <c r="D97" i="14"/>
  <c r="F97" i="14" s="1"/>
  <c r="BS96" i="14"/>
  <c r="BO96" i="14"/>
  <c r="BR96" i="14" s="1"/>
  <c r="BJ96" i="14"/>
  <c r="BI96" i="14"/>
  <c r="BH96" i="14"/>
  <c r="BG96" i="14"/>
  <c r="BF96" i="14"/>
  <c r="BE96" i="14"/>
  <c r="BD96" i="14"/>
  <c r="AM96" i="14"/>
  <c r="W96" i="14"/>
  <c r="V96" i="14"/>
  <c r="U96" i="14"/>
  <c r="F96" i="14"/>
  <c r="D96" i="14"/>
  <c r="BO95" i="14"/>
  <c r="BS95" i="14" s="1"/>
  <c r="BJ95" i="14"/>
  <c r="BI95" i="14"/>
  <c r="BH95" i="14"/>
  <c r="BG95" i="14"/>
  <c r="BF95" i="14"/>
  <c r="BE95" i="14"/>
  <c r="BD95" i="14"/>
  <c r="AM95" i="14"/>
  <c r="W95" i="14"/>
  <c r="V95" i="14"/>
  <c r="U95" i="14"/>
  <c r="D95" i="14"/>
  <c r="F95" i="14" s="1"/>
  <c r="BQ94" i="14"/>
  <c r="BO94" i="14"/>
  <c r="BS94" i="14" s="1"/>
  <c r="BJ94" i="14"/>
  <c r="BI94" i="14"/>
  <c r="BH94" i="14"/>
  <c r="BG94" i="14"/>
  <c r="BF94" i="14"/>
  <c r="BE94" i="14"/>
  <c r="BD94" i="14"/>
  <c r="AM94" i="14"/>
  <c r="W94" i="14"/>
  <c r="V94" i="14"/>
  <c r="U94" i="14"/>
  <c r="F94" i="14"/>
  <c r="D94" i="14"/>
  <c r="BS93" i="14"/>
  <c r="BQ93" i="14"/>
  <c r="BO93" i="14"/>
  <c r="BP93" i="14" s="1"/>
  <c r="BJ93" i="14"/>
  <c r="BI93" i="14"/>
  <c r="BH93" i="14"/>
  <c r="BG93" i="14"/>
  <c r="BF93" i="14"/>
  <c r="BE93" i="14"/>
  <c r="BD93" i="14"/>
  <c r="AM93" i="14"/>
  <c r="W93" i="14"/>
  <c r="V93" i="14"/>
  <c r="U93" i="14"/>
  <c r="D93" i="14"/>
  <c r="F93" i="14" s="1"/>
  <c r="BS92" i="14"/>
  <c r="BQ92" i="14"/>
  <c r="BP92" i="14"/>
  <c r="BO92" i="14"/>
  <c r="BR92" i="14" s="1"/>
  <c r="BJ92" i="14"/>
  <c r="BI92" i="14"/>
  <c r="BH92" i="14"/>
  <c r="BG92" i="14"/>
  <c r="BF92" i="14"/>
  <c r="BE92" i="14"/>
  <c r="BD92" i="14"/>
  <c r="AM92" i="14"/>
  <c r="W92" i="14"/>
  <c r="V92" i="14"/>
  <c r="U92" i="14"/>
  <c r="F92" i="14"/>
  <c r="D92" i="14"/>
  <c r="BS91" i="14"/>
  <c r="BR91" i="14"/>
  <c r="BO91" i="14"/>
  <c r="BQ91" i="14" s="1"/>
  <c r="BJ91" i="14"/>
  <c r="BI91" i="14"/>
  <c r="BH91" i="14"/>
  <c r="BG91" i="14"/>
  <c r="BF91" i="14"/>
  <c r="BE91" i="14"/>
  <c r="BD91" i="14"/>
  <c r="AM91" i="14"/>
  <c r="W91" i="14"/>
  <c r="V91" i="14"/>
  <c r="U91" i="14"/>
  <c r="F91" i="14"/>
  <c r="D91" i="14"/>
  <c r="BO90" i="14"/>
  <c r="BS90" i="14" s="1"/>
  <c r="BJ90" i="14"/>
  <c r="BI90" i="14"/>
  <c r="BH90" i="14"/>
  <c r="BG90" i="14"/>
  <c r="BF90" i="14"/>
  <c r="BE90" i="14"/>
  <c r="BD90" i="14"/>
  <c r="AM90" i="14"/>
  <c r="W90" i="14"/>
  <c r="V90" i="14"/>
  <c r="U90" i="14"/>
  <c r="D90" i="14"/>
  <c r="F90" i="14" s="1"/>
  <c r="BQ89" i="14"/>
  <c r="BO89" i="14"/>
  <c r="BP89" i="14" s="1"/>
  <c r="BJ89" i="14"/>
  <c r="BI89" i="14"/>
  <c r="BH89" i="14"/>
  <c r="BG89" i="14"/>
  <c r="BF89" i="14"/>
  <c r="BE89" i="14"/>
  <c r="BD89" i="14"/>
  <c r="AM89" i="14"/>
  <c r="W89" i="14"/>
  <c r="V89" i="14"/>
  <c r="U89" i="14"/>
  <c r="D89" i="14"/>
  <c r="F89" i="14" s="1"/>
  <c r="BQ88" i="14"/>
  <c r="BO88" i="14"/>
  <c r="BR88" i="14" s="1"/>
  <c r="BJ88" i="14"/>
  <c r="BI88" i="14"/>
  <c r="BH88" i="14"/>
  <c r="BG88" i="14"/>
  <c r="BF88" i="14"/>
  <c r="BE88" i="14"/>
  <c r="BD88" i="14"/>
  <c r="AM88" i="14"/>
  <c r="W88" i="14"/>
  <c r="V88" i="14"/>
  <c r="U88" i="14"/>
  <c r="F88" i="14"/>
  <c r="D88" i="14"/>
  <c r="BS87" i="14"/>
  <c r="BR87" i="14"/>
  <c r="BQ87" i="14"/>
  <c r="BP87" i="14"/>
  <c r="BO87" i="14"/>
  <c r="BJ87" i="14"/>
  <c r="BI87" i="14"/>
  <c r="BH87" i="14"/>
  <c r="BG87" i="14"/>
  <c r="BF87" i="14"/>
  <c r="BE87" i="14"/>
  <c r="BD87" i="14"/>
  <c r="AM87" i="14"/>
  <c r="W87" i="14"/>
  <c r="V87" i="14"/>
  <c r="U87" i="14"/>
  <c r="F87" i="14"/>
  <c r="D87" i="14"/>
  <c r="BS86" i="14"/>
  <c r="BR86" i="14"/>
  <c r="BO86" i="14"/>
  <c r="BQ86" i="14" s="1"/>
  <c r="BJ86" i="14"/>
  <c r="BI86" i="14"/>
  <c r="BH86" i="14"/>
  <c r="BG86" i="14"/>
  <c r="BF86" i="14"/>
  <c r="BE86" i="14"/>
  <c r="BD86" i="14"/>
  <c r="AM86" i="14"/>
  <c r="W86" i="14"/>
  <c r="V86" i="14"/>
  <c r="U86" i="14"/>
  <c r="F86" i="14"/>
  <c r="D86" i="14"/>
  <c r="BO85" i="14"/>
  <c r="BP85" i="14" s="1"/>
  <c r="BJ85" i="14"/>
  <c r="BI85" i="14"/>
  <c r="BH85" i="14"/>
  <c r="BG85" i="14"/>
  <c r="BF85" i="14"/>
  <c r="BE85" i="14"/>
  <c r="BD85" i="14"/>
  <c r="AM85" i="14"/>
  <c r="W85" i="14"/>
  <c r="V85" i="14"/>
  <c r="U85" i="14"/>
  <c r="F85" i="14"/>
  <c r="D85" i="14"/>
  <c r="BO84" i="14"/>
  <c r="BR84" i="14" s="1"/>
  <c r="BJ84" i="14"/>
  <c r="BI84" i="14"/>
  <c r="BH84" i="14"/>
  <c r="BG84" i="14"/>
  <c r="BF84" i="14"/>
  <c r="BE84" i="14"/>
  <c r="BD84" i="14"/>
  <c r="AM84" i="14"/>
  <c r="W84" i="14"/>
  <c r="V84" i="14"/>
  <c r="U84" i="14"/>
  <c r="F84" i="14"/>
  <c r="D84" i="14"/>
  <c r="BO83" i="14"/>
  <c r="BS83" i="14" s="1"/>
  <c r="BJ83" i="14"/>
  <c r="BI83" i="14"/>
  <c r="BH83" i="14"/>
  <c r="BG83" i="14"/>
  <c r="BF83" i="14"/>
  <c r="BE83" i="14"/>
  <c r="BD83" i="14"/>
  <c r="AM83" i="14"/>
  <c r="W83" i="14"/>
  <c r="V83" i="14"/>
  <c r="U83" i="14"/>
  <c r="D83" i="14"/>
  <c r="F83" i="14" s="1"/>
  <c r="BS82" i="14"/>
  <c r="BR82" i="14"/>
  <c r="BQ82" i="14"/>
  <c r="BP82" i="14"/>
  <c r="BO82" i="14"/>
  <c r="BJ82" i="14"/>
  <c r="BI82" i="14"/>
  <c r="BH82" i="14"/>
  <c r="BG82" i="14"/>
  <c r="BF82" i="14"/>
  <c r="BE82" i="14"/>
  <c r="BD82" i="14"/>
  <c r="AM82" i="14"/>
  <c r="W82" i="14"/>
  <c r="V82" i="14"/>
  <c r="U82" i="14"/>
  <c r="F82" i="14"/>
  <c r="D82" i="14"/>
  <c r="BS81" i="14"/>
  <c r="BR81" i="14"/>
  <c r="BO81" i="14"/>
  <c r="BP81" i="14" s="1"/>
  <c r="BJ81" i="14"/>
  <c r="BI81" i="14"/>
  <c r="BH81" i="14"/>
  <c r="BG81" i="14"/>
  <c r="BF81" i="14"/>
  <c r="BE81" i="14"/>
  <c r="BD81" i="14"/>
  <c r="AM81" i="14"/>
  <c r="W81" i="14"/>
  <c r="V81" i="14"/>
  <c r="U81" i="14"/>
  <c r="D81" i="14"/>
  <c r="F81" i="14" s="1"/>
  <c r="BS80" i="14"/>
  <c r="BO80" i="14"/>
  <c r="BR80" i="14" s="1"/>
  <c r="BJ80" i="14"/>
  <c r="BI80" i="14"/>
  <c r="BH80" i="14"/>
  <c r="BG80" i="14"/>
  <c r="BF80" i="14"/>
  <c r="BE80" i="14"/>
  <c r="BD80" i="14"/>
  <c r="AM80" i="14"/>
  <c r="W80" i="14"/>
  <c r="V80" i="14"/>
  <c r="U80" i="14"/>
  <c r="F80" i="14"/>
  <c r="D80" i="14"/>
  <c r="BO79" i="14"/>
  <c r="BS79" i="14" s="1"/>
  <c r="BJ79" i="14"/>
  <c r="BI79" i="14"/>
  <c r="BH79" i="14"/>
  <c r="BG79" i="14"/>
  <c r="BF79" i="14"/>
  <c r="BE79" i="14"/>
  <c r="BD79" i="14"/>
  <c r="AM79" i="14"/>
  <c r="W79" i="14"/>
  <c r="V79" i="14"/>
  <c r="U79" i="14"/>
  <c r="D79" i="14"/>
  <c r="F79" i="14" s="1"/>
  <c r="BO78" i="14"/>
  <c r="BQ78" i="14" s="1"/>
  <c r="BJ78" i="14"/>
  <c r="BI78" i="14"/>
  <c r="BH78" i="14"/>
  <c r="BG78" i="14"/>
  <c r="BF78" i="14"/>
  <c r="BE78" i="14"/>
  <c r="BD78" i="14"/>
  <c r="AM78" i="14"/>
  <c r="W78" i="14"/>
  <c r="V78" i="14"/>
  <c r="U78" i="14"/>
  <c r="D78" i="14"/>
  <c r="F78" i="14" s="1"/>
  <c r="BS77" i="14"/>
  <c r="BQ77" i="14"/>
  <c r="BO77" i="14"/>
  <c r="BP77" i="14" s="1"/>
  <c r="BJ77" i="14"/>
  <c r="BI77" i="14"/>
  <c r="BH77" i="14"/>
  <c r="BG77" i="14"/>
  <c r="BF77" i="14"/>
  <c r="BE77" i="14"/>
  <c r="BD77" i="14"/>
  <c r="AM77" i="14"/>
  <c r="W77" i="14"/>
  <c r="V77" i="14"/>
  <c r="U77" i="14"/>
  <c r="D77" i="14"/>
  <c r="F77" i="14" s="1"/>
  <c r="BS76" i="14"/>
  <c r="BQ76" i="14"/>
  <c r="BP76" i="14"/>
  <c r="BO76" i="14"/>
  <c r="BR76" i="14" s="1"/>
  <c r="BJ76" i="14"/>
  <c r="BI76" i="14"/>
  <c r="BH76" i="14"/>
  <c r="BG76" i="14"/>
  <c r="BF76" i="14"/>
  <c r="BE76" i="14"/>
  <c r="BD76" i="14"/>
  <c r="AM76" i="14"/>
  <c r="W76" i="14"/>
  <c r="V76" i="14"/>
  <c r="U76" i="14"/>
  <c r="F76" i="14"/>
  <c r="D76" i="14"/>
  <c r="BS75" i="14"/>
  <c r="BR75" i="14"/>
  <c r="BO75" i="14"/>
  <c r="BQ75" i="14" s="1"/>
  <c r="BJ75" i="14"/>
  <c r="BI75" i="14"/>
  <c r="BH75" i="14"/>
  <c r="BG75" i="14"/>
  <c r="BF75" i="14"/>
  <c r="BE75" i="14"/>
  <c r="BD75" i="14"/>
  <c r="AM75" i="14"/>
  <c r="W75" i="14"/>
  <c r="V75" i="14"/>
  <c r="U75" i="14"/>
  <c r="F75" i="14"/>
  <c r="D75" i="14"/>
  <c r="BO74" i="14"/>
  <c r="BS74" i="14" s="1"/>
  <c r="BJ74" i="14"/>
  <c r="BI74" i="14"/>
  <c r="BH74" i="14"/>
  <c r="BG74" i="14"/>
  <c r="BF74" i="14"/>
  <c r="BE74" i="14"/>
  <c r="BD74" i="14"/>
  <c r="AM74" i="14"/>
  <c r="W74" i="14"/>
  <c r="V74" i="14"/>
  <c r="U74" i="14"/>
  <c r="D74" i="14"/>
  <c r="F74" i="14" s="1"/>
  <c r="BQ73" i="14"/>
  <c r="BO73" i="14"/>
  <c r="BP73" i="14" s="1"/>
  <c r="BJ73" i="14"/>
  <c r="BI73" i="14"/>
  <c r="BH73" i="14"/>
  <c r="BG73" i="14"/>
  <c r="BF73" i="14"/>
  <c r="BE73" i="14"/>
  <c r="BD73" i="14"/>
  <c r="AM73" i="14"/>
  <c r="W73" i="14"/>
  <c r="V73" i="14"/>
  <c r="U73" i="14"/>
  <c r="D73" i="14"/>
  <c r="F73" i="14" s="1"/>
  <c r="BO72" i="14"/>
  <c r="BR72" i="14" s="1"/>
  <c r="BJ72" i="14"/>
  <c r="BI72" i="14"/>
  <c r="BH72" i="14"/>
  <c r="BG72" i="14"/>
  <c r="BF72" i="14"/>
  <c r="BE72" i="14"/>
  <c r="BD72" i="14"/>
  <c r="AM72" i="14"/>
  <c r="W72" i="14"/>
  <c r="V72" i="14"/>
  <c r="U72" i="14"/>
  <c r="F72" i="14"/>
  <c r="D72" i="14"/>
  <c r="BS71" i="14"/>
  <c r="BR71" i="14"/>
  <c r="BQ71" i="14"/>
  <c r="BP71" i="14"/>
  <c r="BO71" i="14"/>
  <c r="BJ71" i="14"/>
  <c r="BI71" i="14"/>
  <c r="BH71" i="14"/>
  <c r="BG71" i="14"/>
  <c r="BF71" i="14"/>
  <c r="BE71" i="14"/>
  <c r="BD71" i="14"/>
  <c r="AM71" i="14"/>
  <c r="W71" i="14"/>
  <c r="V71" i="14"/>
  <c r="U71" i="14"/>
  <c r="F71" i="14"/>
  <c r="D71" i="14"/>
  <c r="BS70" i="14"/>
  <c r="BR70" i="14"/>
  <c r="BO70" i="14"/>
  <c r="BQ70" i="14" s="1"/>
  <c r="BJ70" i="14"/>
  <c r="BI70" i="14"/>
  <c r="BH70" i="14"/>
  <c r="BG70" i="14"/>
  <c r="BF70" i="14"/>
  <c r="BE70" i="14"/>
  <c r="BD70" i="14"/>
  <c r="AM70" i="14"/>
  <c r="W70" i="14"/>
  <c r="V70" i="14"/>
  <c r="U70" i="14"/>
  <c r="F70" i="14"/>
  <c r="D70" i="14"/>
  <c r="BO69" i="14"/>
  <c r="BP69" i="14" s="1"/>
  <c r="BJ69" i="14"/>
  <c r="BI69" i="14"/>
  <c r="BH69" i="14"/>
  <c r="BG69" i="14"/>
  <c r="BF69" i="14"/>
  <c r="BE69" i="14"/>
  <c r="BD69" i="14"/>
  <c r="AM69" i="14"/>
  <c r="W69" i="14"/>
  <c r="V69" i="14"/>
  <c r="U69" i="14"/>
  <c r="F69" i="14"/>
  <c r="D69" i="14"/>
  <c r="BO68" i="14"/>
  <c r="BR68" i="14" s="1"/>
  <c r="BJ68" i="14"/>
  <c r="BI68" i="14"/>
  <c r="BH68" i="14"/>
  <c r="BG68" i="14"/>
  <c r="BF68" i="14"/>
  <c r="BE68" i="14"/>
  <c r="BD68" i="14"/>
  <c r="AM68" i="14"/>
  <c r="W68" i="14"/>
  <c r="V68" i="14"/>
  <c r="U68" i="14"/>
  <c r="F68" i="14"/>
  <c r="D68" i="14"/>
  <c r="BO67" i="14"/>
  <c r="BS67" i="14" s="1"/>
  <c r="BJ67" i="14"/>
  <c r="BI67" i="14"/>
  <c r="BH67" i="14"/>
  <c r="BG67" i="14"/>
  <c r="BF67" i="14"/>
  <c r="BE67" i="14"/>
  <c r="BD67" i="14"/>
  <c r="AM67" i="14"/>
  <c r="W67" i="14"/>
  <c r="V67" i="14"/>
  <c r="U67" i="14"/>
  <c r="D67" i="14"/>
  <c r="F67" i="14" s="1"/>
  <c r="BS66" i="14"/>
  <c r="BR66" i="14"/>
  <c r="BQ66" i="14"/>
  <c r="BP66" i="14"/>
  <c r="BO66" i="14"/>
  <c r="BJ66" i="14"/>
  <c r="BI66" i="14"/>
  <c r="BH66" i="14"/>
  <c r="BG66" i="14"/>
  <c r="BF66" i="14"/>
  <c r="BE66" i="14"/>
  <c r="BD66" i="14"/>
  <c r="AM66" i="14"/>
  <c r="W66" i="14"/>
  <c r="V66" i="14"/>
  <c r="U66" i="14"/>
  <c r="F66" i="14"/>
  <c r="D66" i="14"/>
  <c r="BS65" i="14"/>
  <c r="BR65" i="14"/>
  <c r="BO65" i="14"/>
  <c r="BP65" i="14" s="1"/>
  <c r="BJ65" i="14"/>
  <c r="BI65" i="14"/>
  <c r="BH65" i="14"/>
  <c r="BG65" i="14"/>
  <c r="BF65" i="14"/>
  <c r="BE65" i="14"/>
  <c r="BD65" i="14"/>
  <c r="AM65" i="14"/>
  <c r="W65" i="14"/>
  <c r="V65" i="14"/>
  <c r="U65" i="14"/>
  <c r="D65" i="14"/>
  <c r="F65" i="14" s="1"/>
  <c r="BS64" i="14"/>
  <c r="BO64" i="14"/>
  <c r="BR64" i="14" s="1"/>
  <c r="BJ64" i="14"/>
  <c r="BI64" i="14"/>
  <c r="BH64" i="14"/>
  <c r="BG64" i="14"/>
  <c r="BF64" i="14"/>
  <c r="BE64" i="14"/>
  <c r="BD64" i="14"/>
  <c r="AM64" i="14"/>
  <c r="W64" i="14"/>
  <c r="V64" i="14"/>
  <c r="U64" i="14"/>
  <c r="F64" i="14"/>
  <c r="D64" i="14"/>
  <c r="BO63" i="14"/>
  <c r="BS63" i="14" s="1"/>
  <c r="BJ63" i="14"/>
  <c r="BI63" i="14"/>
  <c r="BH63" i="14"/>
  <c r="BG63" i="14"/>
  <c r="BF63" i="14"/>
  <c r="BE63" i="14"/>
  <c r="BD63" i="14"/>
  <c r="AM63" i="14"/>
  <c r="W63" i="14"/>
  <c r="V63" i="14"/>
  <c r="U63" i="14"/>
  <c r="D63" i="14"/>
  <c r="F63" i="14" s="1"/>
  <c r="BO62" i="14"/>
  <c r="BQ62" i="14" s="1"/>
  <c r="BJ62" i="14"/>
  <c r="BI62" i="14"/>
  <c r="BH62" i="14"/>
  <c r="BG62" i="14"/>
  <c r="BF62" i="14"/>
  <c r="BE62" i="14"/>
  <c r="BD62" i="14"/>
  <c r="AM62" i="14"/>
  <c r="W62" i="14"/>
  <c r="V62" i="14"/>
  <c r="U62" i="14"/>
  <c r="D62" i="14"/>
  <c r="F62" i="14" s="1"/>
  <c r="BS61" i="14"/>
  <c r="BQ61" i="14"/>
  <c r="BO61" i="14"/>
  <c r="BP61" i="14" s="1"/>
  <c r="BJ61" i="14"/>
  <c r="BI61" i="14"/>
  <c r="BH61" i="14"/>
  <c r="BG61" i="14"/>
  <c r="BF61" i="14"/>
  <c r="BE61" i="14"/>
  <c r="BD61" i="14"/>
  <c r="AM61" i="14"/>
  <c r="W61" i="14"/>
  <c r="V61" i="14"/>
  <c r="U61" i="14"/>
  <c r="D61" i="14"/>
  <c r="F61" i="14" s="1"/>
  <c r="BS60" i="14"/>
  <c r="BQ60" i="14"/>
  <c r="BP60" i="14"/>
  <c r="BO60" i="14"/>
  <c r="BR60" i="14" s="1"/>
  <c r="BJ60" i="14"/>
  <c r="BI60" i="14"/>
  <c r="BH60" i="14"/>
  <c r="BG60" i="14"/>
  <c r="BF60" i="14"/>
  <c r="BE60" i="14"/>
  <c r="BD60" i="14"/>
  <c r="AM60" i="14"/>
  <c r="W60" i="14"/>
  <c r="V60" i="14"/>
  <c r="U60" i="14"/>
  <c r="F60" i="14"/>
  <c r="D60" i="14"/>
  <c r="BS59" i="14"/>
  <c r="BR59" i="14"/>
  <c r="BO59" i="14"/>
  <c r="BQ59" i="14" s="1"/>
  <c r="BJ59" i="14"/>
  <c r="BI59" i="14"/>
  <c r="BH59" i="14"/>
  <c r="BG59" i="14"/>
  <c r="BF59" i="14"/>
  <c r="BE59" i="14"/>
  <c r="BD59" i="14"/>
  <c r="AM59" i="14"/>
  <c r="W59" i="14"/>
  <c r="V59" i="14"/>
  <c r="U59" i="14"/>
  <c r="F59" i="14"/>
  <c r="D59" i="14"/>
  <c r="BO58" i="14"/>
  <c r="BS58" i="14" s="1"/>
  <c r="BJ58" i="14"/>
  <c r="BI58" i="14"/>
  <c r="BH58" i="14"/>
  <c r="BG58" i="14"/>
  <c r="BF58" i="14"/>
  <c r="BE58" i="14"/>
  <c r="BD58" i="14"/>
  <c r="AM58" i="14"/>
  <c r="W58" i="14"/>
  <c r="V58" i="14"/>
  <c r="U58" i="14"/>
  <c r="D58" i="14"/>
  <c r="F58" i="14" s="1"/>
  <c r="BQ57" i="14"/>
  <c r="BO57" i="14"/>
  <c r="BP57" i="14" s="1"/>
  <c r="BJ57" i="14"/>
  <c r="BI57" i="14"/>
  <c r="BH57" i="14"/>
  <c r="BG57" i="14"/>
  <c r="BF57" i="14"/>
  <c r="BE57" i="14"/>
  <c r="BD57" i="14"/>
  <c r="AM57" i="14"/>
  <c r="W57" i="14"/>
  <c r="V57" i="14"/>
  <c r="U57" i="14"/>
  <c r="D57" i="14"/>
  <c r="F57" i="14" s="1"/>
  <c r="BO56" i="14"/>
  <c r="BR56" i="14" s="1"/>
  <c r="BJ56" i="14"/>
  <c r="BI56" i="14"/>
  <c r="BH56" i="14"/>
  <c r="BG56" i="14"/>
  <c r="BF56" i="14"/>
  <c r="BE56" i="14"/>
  <c r="BD56" i="14"/>
  <c r="AM56" i="14"/>
  <c r="W56" i="14"/>
  <c r="V56" i="14"/>
  <c r="U56" i="14"/>
  <c r="F56" i="14"/>
  <c r="D56" i="14"/>
  <c r="BS55" i="14"/>
  <c r="BR55" i="14"/>
  <c r="BQ55" i="14"/>
  <c r="BP55" i="14"/>
  <c r="BO55" i="14"/>
  <c r="BJ55" i="14"/>
  <c r="BI55" i="14"/>
  <c r="BH55" i="14"/>
  <c r="BG55" i="14"/>
  <c r="BF55" i="14"/>
  <c r="BE55" i="14"/>
  <c r="BD55" i="14"/>
  <c r="AM55" i="14"/>
  <c r="W55" i="14"/>
  <c r="V55" i="14"/>
  <c r="U55" i="14"/>
  <c r="F55" i="14"/>
  <c r="D55" i="14"/>
  <c r="BS54" i="14"/>
  <c r="BR54" i="14"/>
  <c r="BO54" i="14"/>
  <c r="BQ54" i="14" s="1"/>
  <c r="BJ54" i="14"/>
  <c r="BI54" i="14"/>
  <c r="BH54" i="14"/>
  <c r="BG54" i="14"/>
  <c r="BF54" i="14"/>
  <c r="BE54" i="14"/>
  <c r="BD54" i="14"/>
  <c r="AM54" i="14"/>
  <c r="W54" i="14"/>
  <c r="V54" i="14"/>
  <c r="U54" i="14"/>
  <c r="F54" i="14"/>
  <c r="D54" i="14"/>
  <c r="BO53" i="14"/>
  <c r="BP53" i="14" s="1"/>
  <c r="BJ53" i="14"/>
  <c r="BI53" i="14"/>
  <c r="BH53" i="14"/>
  <c r="BG53" i="14"/>
  <c r="BF53" i="14"/>
  <c r="BE53" i="14"/>
  <c r="BD53" i="14"/>
  <c r="AM53" i="14"/>
  <c r="W53" i="14"/>
  <c r="V53" i="14"/>
  <c r="U53" i="14"/>
  <c r="F53" i="14"/>
  <c r="D53" i="14"/>
  <c r="BO52" i="14"/>
  <c r="BR52" i="14" s="1"/>
  <c r="BJ52" i="14"/>
  <c r="BI52" i="14"/>
  <c r="BH52" i="14"/>
  <c r="BG52" i="14"/>
  <c r="BF52" i="14"/>
  <c r="BE52" i="14"/>
  <c r="BD52" i="14"/>
  <c r="AM52" i="14"/>
  <c r="W52" i="14"/>
  <c r="V52" i="14"/>
  <c r="U52" i="14"/>
  <c r="F52" i="14"/>
  <c r="D52" i="14"/>
  <c r="BO51" i="14"/>
  <c r="BS51" i="14" s="1"/>
  <c r="BJ51" i="14"/>
  <c r="BI51" i="14"/>
  <c r="BH51" i="14"/>
  <c r="BG51" i="14"/>
  <c r="BF51" i="14"/>
  <c r="BE51" i="14"/>
  <c r="BD51" i="14"/>
  <c r="AM51" i="14"/>
  <c r="W51" i="14"/>
  <c r="V51" i="14"/>
  <c r="U51" i="14"/>
  <c r="D51" i="14"/>
  <c r="F51" i="14" s="1"/>
  <c r="BS50" i="14"/>
  <c r="BR50" i="14"/>
  <c r="BQ50" i="14"/>
  <c r="BP50" i="14"/>
  <c r="BO50" i="14"/>
  <c r="BJ50" i="14"/>
  <c r="BI50" i="14"/>
  <c r="BH50" i="14"/>
  <c r="BG50" i="14"/>
  <c r="BF50" i="14"/>
  <c r="BE50" i="14"/>
  <c r="BD50" i="14"/>
  <c r="AM50" i="14"/>
  <c r="W50" i="14"/>
  <c r="V50" i="14"/>
  <c r="U50" i="14"/>
  <c r="F50" i="14"/>
  <c r="D50" i="14"/>
  <c r="BS49" i="14"/>
  <c r="BR49" i="14"/>
  <c r="BO49" i="14"/>
  <c r="BP49" i="14" s="1"/>
  <c r="BJ49" i="14"/>
  <c r="BI49" i="14"/>
  <c r="BH49" i="14"/>
  <c r="BG49" i="14"/>
  <c r="BF49" i="14"/>
  <c r="BE49" i="14"/>
  <c r="BD49" i="14"/>
  <c r="AM49" i="14"/>
  <c r="W49" i="14"/>
  <c r="V49" i="14"/>
  <c r="U49" i="14"/>
  <c r="D49" i="14"/>
  <c r="F49" i="14" s="1"/>
  <c r="BS48" i="14"/>
  <c r="BO48" i="14"/>
  <c r="BR48" i="14" s="1"/>
  <c r="BJ48" i="14"/>
  <c r="BI48" i="14"/>
  <c r="BH48" i="14"/>
  <c r="BG48" i="14"/>
  <c r="BF48" i="14"/>
  <c r="BE48" i="14"/>
  <c r="BD48" i="14"/>
  <c r="AM48" i="14"/>
  <c r="W48" i="14"/>
  <c r="V48" i="14"/>
  <c r="U48" i="14"/>
  <c r="F48" i="14"/>
  <c r="D48" i="14"/>
  <c r="BO47" i="14"/>
  <c r="BS47" i="14" s="1"/>
  <c r="BJ47" i="14"/>
  <c r="BI47" i="14"/>
  <c r="BH47" i="14"/>
  <c r="BG47" i="14"/>
  <c r="BF47" i="14"/>
  <c r="BE47" i="14"/>
  <c r="BD47" i="14"/>
  <c r="AM47" i="14"/>
  <c r="W47" i="14"/>
  <c r="V47" i="14"/>
  <c r="U47" i="14"/>
  <c r="D47" i="14"/>
  <c r="F47" i="14" s="1"/>
  <c r="BO46" i="14"/>
  <c r="BS46" i="14" s="1"/>
  <c r="BJ46" i="14"/>
  <c r="BI46" i="14"/>
  <c r="BH46" i="14"/>
  <c r="BG46" i="14"/>
  <c r="BF46" i="14"/>
  <c r="BE46" i="14"/>
  <c r="BD46" i="14"/>
  <c r="AM46" i="14"/>
  <c r="W46" i="14"/>
  <c r="V46" i="14"/>
  <c r="U46" i="14"/>
  <c r="D46" i="14"/>
  <c r="F46" i="14" s="1"/>
  <c r="BS45" i="14"/>
  <c r="BQ45" i="14"/>
  <c r="BO45" i="14"/>
  <c r="BP45" i="14" s="1"/>
  <c r="BJ45" i="14"/>
  <c r="BI45" i="14"/>
  <c r="BH45" i="14"/>
  <c r="BG45" i="14"/>
  <c r="BF45" i="14"/>
  <c r="BE45" i="14"/>
  <c r="BD45" i="14"/>
  <c r="AM45" i="14"/>
  <c r="W45" i="14"/>
  <c r="V45" i="14"/>
  <c r="U45" i="14"/>
  <c r="D45" i="14"/>
  <c r="F45" i="14" s="1"/>
  <c r="BS44" i="14"/>
  <c r="BQ44" i="14"/>
  <c r="BP44" i="14"/>
  <c r="BO44" i="14"/>
  <c r="BR44" i="14" s="1"/>
  <c r="BJ44" i="14"/>
  <c r="BI44" i="14"/>
  <c r="BH44" i="14"/>
  <c r="BG44" i="14"/>
  <c r="BF44" i="14"/>
  <c r="BE44" i="14"/>
  <c r="BD44" i="14"/>
  <c r="AM44" i="14"/>
  <c r="W44" i="14"/>
  <c r="V44" i="14"/>
  <c r="U44" i="14"/>
  <c r="F44" i="14"/>
  <c r="D44" i="14"/>
  <c r="BS43" i="14"/>
  <c r="BR43" i="14"/>
  <c r="BO43" i="14"/>
  <c r="BQ43" i="14" s="1"/>
  <c r="BJ43" i="14"/>
  <c r="BI43" i="14"/>
  <c r="BH43" i="14"/>
  <c r="BG43" i="14"/>
  <c r="BF43" i="14"/>
  <c r="BE43" i="14"/>
  <c r="BD43" i="14"/>
  <c r="AM43" i="14"/>
  <c r="W43" i="14"/>
  <c r="V43" i="14"/>
  <c r="U43" i="14"/>
  <c r="F43" i="14"/>
  <c r="D43" i="14"/>
  <c r="BO42" i="14"/>
  <c r="BS42" i="14" s="1"/>
  <c r="BJ42" i="14"/>
  <c r="BI42" i="14"/>
  <c r="BH42" i="14"/>
  <c r="BG42" i="14"/>
  <c r="BF42" i="14"/>
  <c r="BE42" i="14"/>
  <c r="BD42" i="14"/>
  <c r="AM42" i="14"/>
  <c r="W42" i="14"/>
  <c r="V42" i="14"/>
  <c r="U42" i="14"/>
  <c r="D42" i="14"/>
  <c r="F42" i="14" s="1"/>
  <c r="BQ41" i="14"/>
  <c r="BO41" i="14"/>
  <c r="BP41" i="14" s="1"/>
  <c r="BJ41" i="14"/>
  <c r="BI41" i="14"/>
  <c r="BH41" i="14"/>
  <c r="BG41" i="14"/>
  <c r="BF41" i="14"/>
  <c r="BE41" i="14"/>
  <c r="BD41" i="14"/>
  <c r="AM41" i="14"/>
  <c r="W41" i="14"/>
  <c r="V41" i="14"/>
  <c r="U41" i="14"/>
  <c r="D41" i="14"/>
  <c r="F41" i="14" s="1"/>
  <c r="BO40" i="14"/>
  <c r="BR40" i="14" s="1"/>
  <c r="BJ40" i="14"/>
  <c r="BI40" i="14"/>
  <c r="BH40" i="14"/>
  <c r="BG40" i="14"/>
  <c r="BF40" i="14"/>
  <c r="BE40" i="14"/>
  <c r="BD40" i="14"/>
  <c r="AM40" i="14"/>
  <c r="W40" i="14"/>
  <c r="V40" i="14"/>
  <c r="U40" i="14"/>
  <c r="F40" i="14"/>
  <c r="D40" i="14"/>
  <c r="BS39" i="14"/>
  <c r="BR39" i="14"/>
  <c r="BQ39" i="14"/>
  <c r="BP39" i="14"/>
  <c r="BO39" i="14"/>
  <c r="BJ39" i="14"/>
  <c r="BI39" i="14"/>
  <c r="BH39" i="14"/>
  <c r="BG39" i="14"/>
  <c r="BF39" i="14"/>
  <c r="BE39" i="14"/>
  <c r="BD39" i="14"/>
  <c r="AM39" i="14"/>
  <c r="W39" i="14"/>
  <c r="V39" i="14"/>
  <c r="U39" i="14"/>
  <c r="F39" i="14"/>
  <c r="D39" i="14"/>
  <c r="BS38" i="14"/>
  <c r="BR38" i="14"/>
  <c r="BO38" i="14"/>
  <c r="BQ38" i="14" s="1"/>
  <c r="BJ38" i="14"/>
  <c r="BI38" i="14"/>
  <c r="BH38" i="14"/>
  <c r="BG38" i="14"/>
  <c r="BF38" i="14"/>
  <c r="BE38" i="14"/>
  <c r="BD38" i="14"/>
  <c r="AM38" i="14"/>
  <c r="W38" i="14"/>
  <c r="V38" i="14"/>
  <c r="U38" i="14"/>
  <c r="F38" i="14"/>
  <c r="D38" i="14"/>
  <c r="BO37" i="14"/>
  <c r="BP37" i="14" s="1"/>
  <c r="BJ37" i="14"/>
  <c r="BI37" i="14"/>
  <c r="BH37" i="14"/>
  <c r="BG37" i="14"/>
  <c r="BF37" i="14"/>
  <c r="BE37" i="14"/>
  <c r="BD37" i="14"/>
  <c r="AM37" i="14"/>
  <c r="W37" i="14"/>
  <c r="V37" i="14"/>
  <c r="U37" i="14"/>
  <c r="F37" i="14"/>
  <c r="D37" i="14"/>
  <c r="BO36" i="14"/>
  <c r="BR36" i="14" s="1"/>
  <c r="BJ36" i="14"/>
  <c r="BI36" i="14"/>
  <c r="BH36" i="14"/>
  <c r="BG36" i="14"/>
  <c r="BF36" i="14"/>
  <c r="BE36" i="14"/>
  <c r="BD36" i="14"/>
  <c r="AM36" i="14"/>
  <c r="W36" i="14"/>
  <c r="V36" i="14"/>
  <c r="U36" i="14"/>
  <c r="F36" i="14"/>
  <c r="D36" i="14"/>
  <c r="BO35" i="14"/>
  <c r="BS35" i="14" s="1"/>
  <c r="BJ35" i="14"/>
  <c r="BI35" i="14"/>
  <c r="BH35" i="14"/>
  <c r="BG35" i="14"/>
  <c r="BF35" i="14"/>
  <c r="BE35" i="14"/>
  <c r="BD35" i="14"/>
  <c r="AM35" i="14"/>
  <c r="W35" i="14"/>
  <c r="V35" i="14"/>
  <c r="U35" i="14"/>
  <c r="D35" i="14"/>
  <c r="F35" i="14" s="1"/>
  <c r="BS34" i="14"/>
  <c r="BR34" i="14"/>
  <c r="BQ34" i="14"/>
  <c r="BP34" i="14"/>
  <c r="BO34" i="14"/>
  <c r="BJ34" i="14"/>
  <c r="BI34" i="14"/>
  <c r="BH34" i="14"/>
  <c r="BG34" i="14"/>
  <c r="BF34" i="14"/>
  <c r="BE34" i="14"/>
  <c r="BD34" i="14"/>
  <c r="AM34" i="14"/>
  <c r="W34" i="14"/>
  <c r="V34" i="14"/>
  <c r="U34" i="14"/>
  <c r="F34" i="14"/>
  <c r="D34" i="14"/>
  <c r="BS33" i="14"/>
  <c r="BR33" i="14"/>
  <c r="BO33" i="14"/>
  <c r="BP33" i="14" s="1"/>
  <c r="BJ33" i="14"/>
  <c r="BI33" i="14"/>
  <c r="BH33" i="14"/>
  <c r="BG33" i="14"/>
  <c r="BF33" i="14"/>
  <c r="BE33" i="14"/>
  <c r="BD33" i="14"/>
  <c r="AM33" i="14"/>
  <c r="W33" i="14"/>
  <c r="V33" i="14"/>
  <c r="U33" i="14"/>
  <c r="D33" i="14"/>
  <c r="F33" i="14" s="1"/>
  <c r="BS32" i="14"/>
  <c r="BO32" i="14"/>
  <c r="BR32" i="14" s="1"/>
  <c r="BJ32" i="14"/>
  <c r="BI32" i="14"/>
  <c r="BH32" i="14"/>
  <c r="BG32" i="14"/>
  <c r="BF32" i="14"/>
  <c r="BE32" i="14"/>
  <c r="BD32" i="14"/>
  <c r="AM32" i="14"/>
  <c r="W32" i="14"/>
  <c r="V32" i="14"/>
  <c r="U32" i="14"/>
  <c r="F32" i="14"/>
  <c r="D32" i="14"/>
  <c r="BO31" i="14"/>
  <c r="BS31" i="14" s="1"/>
  <c r="BJ31" i="14"/>
  <c r="BI31" i="14"/>
  <c r="BH31" i="14"/>
  <c r="BG31" i="14"/>
  <c r="BF31" i="14"/>
  <c r="BE31" i="14"/>
  <c r="BD31" i="14"/>
  <c r="AM31" i="14"/>
  <c r="W31" i="14"/>
  <c r="V31" i="14"/>
  <c r="U31" i="14"/>
  <c r="D31" i="14"/>
  <c r="F31" i="14" s="1"/>
  <c r="BO30" i="14"/>
  <c r="BS30" i="14" s="1"/>
  <c r="BJ30" i="14"/>
  <c r="BI30" i="14"/>
  <c r="BH30" i="14"/>
  <c r="BG30" i="14"/>
  <c r="BF30" i="14"/>
  <c r="BE30" i="14"/>
  <c r="BD30" i="14"/>
  <c r="AM30" i="14"/>
  <c r="W30" i="14"/>
  <c r="V30" i="14"/>
  <c r="U30" i="14"/>
  <c r="D30" i="14"/>
  <c r="F30" i="14" s="1"/>
  <c r="BQ29" i="14"/>
  <c r="BO29" i="14"/>
  <c r="BP29" i="14" s="1"/>
  <c r="BJ29" i="14"/>
  <c r="BI29" i="14"/>
  <c r="BH29" i="14"/>
  <c r="BG29" i="14"/>
  <c r="BF29" i="14"/>
  <c r="BE29" i="14"/>
  <c r="BD29" i="14"/>
  <c r="AM29" i="14"/>
  <c r="W29" i="14"/>
  <c r="V29" i="14"/>
  <c r="U29" i="14"/>
  <c r="D29" i="14"/>
  <c r="F29" i="14" s="1"/>
  <c r="BS28" i="14"/>
  <c r="BQ28" i="14"/>
  <c r="BP28" i="14"/>
  <c r="BO28" i="14"/>
  <c r="BR28" i="14" s="1"/>
  <c r="BJ28" i="14"/>
  <c r="BI28" i="14"/>
  <c r="BH28" i="14"/>
  <c r="BG28" i="14"/>
  <c r="BF28" i="14"/>
  <c r="BE28" i="14"/>
  <c r="BD28" i="14"/>
  <c r="AM28" i="14"/>
  <c r="W28" i="14"/>
  <c r="V28" i="14"/>
  <c r="U28" i="14"/>
  <c r="F28" i="14"/>
  <c r="D28" i="14"/>
  <c r="BS27" i="14"/>
  <c r="BR27" i="14"/>
  <c r="BO27" i="14"/>
  <c r="BQ27" i="14" s="1"/>
  <c r="BJ27" i="14"/>
  <c r="BI27" i="14"/>
  <c r="BH27" i="14"/>
  <c r="BG27" i="14"/>
  <c r="BF27" i="14"/>
  <c r="BE27" i="14"/>
  <c r="BD27" i="14"/>
  <c r="AM27" i="14"/>
  <c r="W27" i="14"/>
  <c r="V27" i="14"/>
  <c r="U27" i="14"/>
  <c r="F27" i="14"/>
  <c r="D27" i="14"/>
  <c r="BO26" i="14"/>
  <c r="BS26" i="14" s="1"/>
  <c r="BJ26" i="14"/>
  <c r="BI26" i="14"/>
  <c r="BH26" i="14"/>
  <c r="BG26" i="14"/>
  <c r="BF26" i="14"/>
  <c r="BE26" i="14"/>
  <c r="BD26" i="14"/>
  <c r="AM26" i="14"/>
  <c r="W26" i="14"/>
  <c r="V26" i="14"/>
  <c r="U26" i="14"/>
  <c r="D26" i="14"/>
  <c r="F26" i="14" s="1"/>
  <c r="BO25" i="14"/>
  <c r="BP25" i="14" s="1"/>
  <c r="BJ25" i="14"/>
  <c r="BI25" i="14"/>
  <c r="BH25" i="14"/>
  <c r="BG25" i="14"/>
  <c r="BF25" i="14"/>
  <c r="BE25" i="14"/>
  <c r="BD25" i="14"/>
  <c r="AM25" i="14"/>
  <c r="W25" i="14"/>
  <c r="V25" i="14"/>
  <c r="U25" i="14"/>
  <c r="D25" i="14"/>
  <c r="F25" i="14" s="1"/>
  <c r="BO24" i="14"/>
  <c r="BR24" i="14" s="1"/>
  <c r="BJ24" i="14"/>
  <c r="BI24" i="14"/>
  <c r="BH24" i="14"/>
  <c r="BG24" i="14"/>
  <c r="BF24" i="14"/>
  <c r="BE24" i="14"/>
  <c r="BD24" i="14"/>
  <c r="AM24" i="14"/>
  <c r="W24" i="14"/>
  <c r="V24" i="14"/>
  <c r="U24" i="14"/>
  <c r="F24" i="14"/>
  <c r="D24" i="14"/>
  <c r="BS23" i="14"/>
  <c r="BR23" i="14"/>
  <c r="BQ23" i="14"/>
  <c r="BP23" i="14"/>
  <c r="BO23" i="14"/>
  <c r="BJ23" i="14"/>
  <c r="BI23" i="14"/>
  <c r="BH23" i="14"/>
  <c r="BG23" i="14"/>
  <c r="BF23" i="14"/>
  <c r="BE23" i="14"/>
  <c r="BD23" i="14"/>
  <c r="AM23" i="14"/>
  <c r="W23" i="14"/>
  <c r="V23" i="14"/>
  <c r="U23" i="14"/>
  <c r="D23" i="14"/>
  <c r="F23" i="14" s="1"/>
  <c r="BS22" i="14"/>
  <c r="BR22" i="14"/>
  <c r="BO22" i="14"/>
  <c r="BQ22" i="14" s="1"/>
  <c r="BJ22" i="14"/>
  <c r="BI22" i="14"/>
  <c r="BH22" i="14"/>
  <c r="BG22" i="14"/>
  <c r="BF22" i="14"/>
  <c r="BE22" i="14"/>
  <c r="BD22" i="14"/>
  <c r="AM22" i="14"/>
  <c r="W22" i="14"/>
  <c r="V22" i="14"/>
  <c r="U22" i="14"/>
  <c r="F22" i="14"/>
  <c r="D22" i="14"/>
  <c r="BO21" i="14"/>
  <c r="BP21" i="14" s="1"/>
  <c r="BJ21" i="14"/>
  <c r="BI21" i="14"/>
  <c r="BH21" i="14"/>
  <c r="BG21" i="14"/>
  <c r="BF21" i="14"/>
  <c r="BE21" i="14"/>
  <c r="BD21" i="14"/>
  <c r="AM21" i="14"/>
  <c r="W21" i="14"/>
  <c r="V21" i="14"/>
  <c r="U21" i="14"/>
  <c r="F21" i="14"/>
  <c r="D21" i="14"/>
  <c r="BO20" i="14"/>
  <c r="BR20" i="14" s="1"/>
  <c r="BJ20" i="14"/>
  <c r="BI20" i="14"/>
  <c r="BH20" i="14"/>
  <c r="BG20" i="14"/>
  <c r="BF20" i="14"/>
  <c r="BE20" i="14"/>
  <c r="BD20" i="14"/>
  <c r="AM20" i="14"/>
  <c r="W20" i="14"/>
  <c r="V20" i="14"/>
  <c r="U20" i="14"/>
  <c r="F20" i="14"/>
  <c r="D20" i="14"/>
  <c r="BO19" i="14"/>
  <c r="BP19" i="14" s="1"/>
  <c r="BJ19" i="14"/>
  <c r="BI19" i="14"/>
  <c r="BH19" i="14"/>
  <c r="BG19" i="14"/>
  <c r="BF19" i="14"/>
  <c r="BE19" i="14"/>
  <c r="BD19" i="14"/>
  <c r="AM19" i="14"/>
  <c r="W19" i="14"/>
  <c r="V19" i="14"/>
  <c r="U19" i="14"/>
  <c r="D19" i="14"/>
  <c r="F19" i="14" s="1"/>
  <c r="BS18" i="14"/>
  <c r="BR18" i="14"/>
  <c r="BQ18" i="14"/>
  <c r="BP18" i="14"/>
  <c r="BO18" i="14"/>
  <c r="BJ18" i="14"/>
  <c r="BI18" i="14"/>
  <c r="BH18" i="14"/>
  <c r="BG18" i="14"/>
  <c r="BF18" i="14"/>
  <c r="BE18" i="14"/>
  <c r="BD18" i="14"/>
  <c r="AM18" i="14"/>
  <c r="W18" i="14"/>
  <c r="V18" i="14"/>
  <c r="U18" i="14"/>
  <c r="D18" i="14"/>
  <c r="F18" i="14" s="1"/>
  <c r="BS17" i="14"/>
  <c r="BR17" i="14"/>
  <c r="BO17" i="14"/>
  <c r="BP17" i="14" s="1"/>
  <c r="BJ17" i="14"/>
  <c r="BI17" i="14"/>
  <c r="BH17" i="14"/>
  <c r="BG17" i="14"/>
  <c r="BF17" i="14"/>
  <c r="BE17" i="14"/>
  <c r="BD17" i="14"/>
  <c r="AM17" i="14"/>
  <c r="W17" i="14"/>
  <c r="V17" i="14"/>
  <c r="U17" i="14"/>
  <c r="D17" i="14"/>
  <c r="F17" i="14" s="1"/>
  <c r="BS16" i="14"/>
  <c r="BO16" i="14"/>
  <c r="BR16" i="14" s="1"/>
  <c r="BJ16" i="14"/>
  <c r="BI16" i="14"/>
  <c r="BH16" i="14"/>
  <c r="BG16" i="14"/>
  <c r="BF16" i="14"/>
  <c r="BE16" i="14"/>
  <c r="BD16" i="14"/>
  <c r="AM16" i="14"/>
  <c r="W16" i="14"/>
  <c r="V16" i="14"/>
  <c r="U16" i="14"/>
  <c r="F16" i="14"/>
  <c r="D16" i="14"/>
  <c r="BO15" i="14"/>
  <c r="BS15" i="14" s="1"/>
  <c r="BJ15" i="14"/>
  <c r="BI15" i="14"/>
  <c r="BH15" i="14"/>
  <c r="BG15" i="14"/>
  <c r="BF15" i="14"/>
  <c r="BE15" i="14"/>
  <c r="BD15" i="14"/>
  <c r="AM15" i="14"/>
  <c r="W15" i="14"/>
  <c r="V15" i="14"/>
  <c r="U15" i="14"/>
  <c r="D15" i="14"/>
  <c r="F15" i="14" s="1"/>
  <c r="BO14" i="14"/>
  <c r="BR14" i="14" s="1"/>
  <c r="BJ14" i="14"/>
  <c r="BI14" i="14"/>
  <c r="BH14" i="14"/>
  <c r="BG14" i="14"/>
  <c r="BF14" i="14"/>
  <c r="BE14" i="14"/>
  <c r="BD14" i="14"/>
  <c r="AM14" i="14"/>
  <c r="W14" i="14"/>
  <c r="V14" i="14"/>
  <c r="U14" i="14"/>
  <c r="D14" i="14"/>
  <c r="F14" i="14" s="1"/>
  <c r="BQ13" i="14"/>
  <c r="BO13" i="14"/>
  <c r="BP13" i="14" s="1"/>
  <c r="BJ13" i="14"/>
  <c r="BI13" i="14"/>
  <c r="BH13" i="14"/>
  <c r="BG13" i="14"/>
  <c r="BF13" i="14"/>
  <c r="BE13" i="14"/>
  <c r="BD13" i="14"/>
  <c r="AM13" i="14"/>
  <c r="W13" i="14"/>
  <c r="V13" i="14"/>
  <c r="U13" i="14"/>
  <c r="D13" i="14"/>
  <c r="F13" i="14" s="1"/>
  <c r="BS12" i="14"/>
  <c r="BQ12" i="14"/>
  <c r="BP12" i="14"/>
  <c r="BO12" i="14"/>
  <c r="BR12" i="14" s="1"/>
  <c r="BJ12" i="14"/>
  <c r="BI12" i="14"/>
  <c r="BH12" i="14"/>
  <c r="BG12" i="14"/>
  <c r="BF12" i="14"/>
  <c r="BE12" i="14"/>
  <c r="BD12" i="14"/>
  <c r="AM12" i="14"/>
  <c r="W12" i="14"/>
  <c r="V12" i="14"/>
  <c r="U12" i="14"/>
  <c r="F12" i="14"/>
  <c r="D12" i="14"/>
  <c r="BS11" i="14"/>
  <c r="BR11" i="14"/>
  <c r="BO11" i="14"/>
  <c r="BQ11" i="14" s="1"/>
  <c r="BJ11" i="14"/>
  <c r="BI11" i="14"/>
  <c r="BH11" i="14"/>
  <c r="BG11" i="14"/>
  <c r="BF11" i="14"/>
  <c r="BE11" i="14"/>
  <c r="BD11" i="14"/>
  <c r="AM11" i="14"/>
  <c r="W11" i="14"/>
  <c r="V11" i="14"/>
  <c r="U11" i="14"/>
  <c r="D11" i="14"/>
  <c r="F11" i="14" s="1"/>
  <c r="BO10" i="14"/>
  <c r="BS10" i="14" s="1"/>
  <c r="BJ10" i="14"/>
  <c r="BI10" i="14"/>
  <c r="BH10" i="14"/>
  <c r="BG10" i="14"/>
  <c r="BF10" i="14"/>
  <c r="BE10" i="14"/>
  <c r="BD10" i="14"/>
  <c r="AM10" i="14"/>
  <c r="W10" i="14"/>
  <c r="V10" i="14"/>
  <c r="U10" i="14"/>
  <c r="D10" i="14"/>
  <c r="F10" i="14" s="1"/>
  <c r="BO9" i="14"/>
  <c r="BP9" i="14" s="1"/>
  <c r="BJ9" i="14"/>
  <c r="BI9" i="14"/>
  <c r="BH9" i="14"/>
  <c r="BG9" i="14"/>
  <c r="BF9" i="14"/>
  <c r="BE9" i="14"/>
  <c r="BD9" i="14"/>
  <c r="AM9" i="14"/>
  <c r="W9" i="14"/>
  <c r="V9" i="14"/>
  <c r="U9" i="14"/>
  <c r="D9" i="14"/>
  <c r="F9" i="14" s="1"/>
  <c r="BO8" i="14"/>
  <c r="BR8" i="14" s="1"/>
  <c r="BJ8" i="14"/>
  <c r="BI8" i="14"/>
  <c r="BH8" i="14"/>
  <c r="BG8" i="14"/>
  <c r="BF8" i="14"/>
  <c r="BE8" i="14"/>
  <c r="BD8" i="14"/>
  <c r="AM8" i="14"/>
  <c r="W8" i="14"/>
  <c r="V8" i="14"/>
  <c r="U8" i="14"/>
  <c r="F8" i="14"/>
  <c r="D8" i="14"/>
  <c r="BS7" i="14"/>
  <c r="BR7" i="14"/>
  <c r="BQ7" i="14"/>
  <c r="BP7" i="14"/>
  <c r="BO7" i="14"/>
  <c r="BJ7" i="14"/>
  <c r="BI7" i="14"/>
  <c r="BH7" i="14"/>
  <c r="BG7" i="14"/>
  <c r="BF7" i="14"/>
  <c r="BE7" i="14"/>
  <c r="BD7" i="14"/>
  <c r="AM7" i="14"/>
  <c r="W7" i="14"/>
  <c r="V7" i="14"/>
  <c r="U7" i="14"/>
  <c r="D7" i="14"/>
  <c r="F7" i="14" s="1"/>
  <c r="BS6" i="14"/>
  <c r="BR6" i="14"/>
  <c r="BO6" i="14"/>
  <c r="BQ6" i="14" s="1"/>
  <c r="BJ6" i="14"/>
  <c r="BI6" i="14"/>
  <c r="BH6" i="14"/>
  <c r="BG6" i="14"/>
  <c r="BF6" i="14"/>
  <c r="BE6" i="14"/>
  <c r="BD6" i="14"/>
  <c r="AM6" i="14"/>
  <c r="W6" i="14"/>
  <c r="V6" i="14"/>
  <c r="U6" i="14"/>
  <c r="D6" i="14"/>
  <c r="F6" i="14" s="1"/>
  <c r="BO5" i="14"/>
  <c r="BP5" i="14" s="1"/>
  <c r="BJ5" i="14"/>
  <c r="BI5" i="14"/>
  <c r="BH5" i="14"/>
  <c r="BG5" i="14"/>
  <c r="BF5" i="14"/>
  <c r="BE5" i="14"/>
  <c r="BD5" i="14"/>
  <c r="AM5" i="14"/>
  <c r="W5" i="14"/>
  <c r="V5" i="14"/>
  <c r="U5" i="14"/>
  <c r="F5" i="14"/>
  <c r="D5" i="14"/>
  <c r="BO4" i="14"/>
  <c r="BR4" i="14" s="1"/>
  <c r="BJ4" i="14"/>
  <c r="BI4" i="14"/>
  <c r="BH4" i="14"/>
  <c r="BG4" i="14"/>
  <c r="BF4" i="14"/>
  <c r="BE4" i="14"/>
  <c r="BD4" i="14"/>
  <c r="AM4" i="14"/>
  <c r="W4" i="14"/>
  <c r="V4" i="14"/>
  <c r="U4" i="14"/>
  <c r="F4" i="14"/>
  <c r="D4" i="14"/>
  <c r="D809" i="1"/>
  <c r="F809" i="1" s="1"/>
  <c r="D812" i="1"/>
  <c r="F812" i="1" s="1"/>
  <c r="D807" i="1"/>
  <c r="F807" i="1" s="1"/>
  <c r="D779" i="1"/>
  <c r="D780" i="1"/>
  <c r="D781" i="1"/>
  <c r="D815" i="1"/>
  <c r="F815" i="1" s="1"/>
  <c r="D814" i="1"/>
  <c r="F814" i="1" s="1"/>
  <c r="D813" i="1"/>
  <c r="F813" i="1" s="1"/>
  <c r="D811" i="1"/>
  <c r="F811" i="1" s="1"/>
  <c r="D810" i="1"/>
  <c r="F810" i="1" s="1"/>
  <c r="D808" i="1"/>
  <c r="F808" i="1" s="1"/>
  <c r="D806" i="1"/>
  <c r="F806" i="1" s="1"/>
  <c r="D805" i="1"/>
  <c r="F805" i="1" s="1"/>
  <c r="BR102" i="14" l="1"/>
  <c r="BR107" i="14"/>
  <c r="BS112" i="14"/>
  <c r="BR118" i="14"/>
  <c r="BR123" i="14"/>
  <c r="BS128" i="14"/>
  <c r="BR134" i="14"/>
  <c r="BR139" i="14"/>
  <c r="BS144" i="14"/>
  <c r="BR150" i="14"/>
  <c r="BR155" i="14"/>
  <c r="BS160" i="14"/>
  <c r="BR166" i="14"/>
  <c r="BR171" i="14"/>
  <c r="BS176" i="14"/>
  <c r="BR182" i="14"/>
  <c r="BR187" i="14"/>
  <c r="BS192" i="14"/>
  <c r="BR193" i="14"/>
  <c r="BR198" i="14"/>
  <c r="BR203" i="14"/>
  <c r="BS208" i="14"/>
  <c r="BR209" i="14"/>
  <c r="BR214" i="14"/>
  <c r="BR219" i="14"/>
  <c r="BS224" i="14"/>
  <c r="BR225" i="14"/>
  <c r="BR230" i="14"/>
  <c r="BR235" i="14"/>
  <c r="BS240" i="14"/>
  <c r="BR241" i="14"/>
  <c r="BR246" i="14"/>
  <c r="BR254" i="14"/>
  <c r="BQ255" i="14"/>
  <c r="BQ266" i="14"/>
  <c r="BR268" i="14"/>
  <c r="BQ268" i="14"/>
  <c r="BR275" i="14"/>
  <c r="BR286" i="14"/>
  <c r="BQ287" i="14"/>
  <c r="BS139" i="14"/>
  <c r="BS150" i="14"/>
  <c r="BS155" i="14"/>
  <c r="BS166" i="14"/>
  <c r="BS171" i="14"/>
  <c r="BS182" i="14"/>
  <c r="BS187" i="14"/>
  <c r="BS198" i="14"/>
  <c r="BS203" i="14"/>
  <c r="BS209" i="14"/>
  <c r="BS214" i="14"/>
  <c r="BS219" i="14"/>
  <c r="BS225" i="14"/>
  <c r="BS230" i="14"/>
  <c r="BS235" i="14"/>
  <c r="BS241" i="14"/>
  <c r="BS246" i="14"/>
  <c r="BR248" i="14"/>
  <c r="BQ248" i="14"/>
  <c r="BR255" i="14"/>
  <c r="BR266" i="14"/>
  <c r="BR280" i="14"/>
  <c r="BQ280" i="14"/>
  <c r="BR287" i="14"/>
  <c r="BR29" i="14"/>
  <c r="BP30" i="14"/>
  <c r="BP35" i="14"/>
  <c r="BP40" i="14"/>
  <c r="BR45" i="14"/>
  <c r="BP46" i="14"/>
  <c r="BP51" i="14"/>
  <c r="BP56" i="14"/>
  <c r="BR61" i="14"/>
  <c r="BP62" i="14"/>
  <c r="BP67" i="14"/>
  <c r="BP72" i="14"/>
  <c r="BR77" i="14"/>
  <c r="BP78" i="14"/>
  <c r="BP83" i="14"/>
  <c r="BP88" i="14"/>
  <c r="BR93" i="14"/>
  <c r="BP94" i="14"/>
  <c r="BP99" i="14"/>
  <c r="BP104" i="14"/>
  <c r="BR109" i="14"/>
  <c r="BP110" i="14"/>
  <c r="BP115" i="14"/>
  <c r="BP120" i="14"/>
  <c r="BR125" i="14"/>
  <c r="BP126" i="14"/>
  <c r="BP131" i="14"/>
  <c r="BP136" i="14"/>
  <c r="BR141" i="14"/>
  <c r="BP142" i="14"/>
  <c r="BP147" i="14"/>
  <c r="BP152" i="14"/>
  <c r="BR157" i="14"/>
  <c r="BP158" i="14"/>
  <c r="BP163" i="14"/>
  <c r="BP168" i="14"/>
  <c r="BR173" i="14"/>
  <c r="BP174" i="14"/>
  <c r="BP179" i="14"/>
  <c r="BP184" i="14"/>
  <c r="BR189" i="14"/>
  <c r="BP190" i="14"/>
  <c r="BP195" i="14"/>
  <c r="BP200" i="14"/>
  <c r="BR205" i="14"/>
  <c r="BP206" i="14"/>
  <c r="BP211" i="14"/>
  <c r="BP216" i="14"/>
  <c r="BR221" i="14"/>
  <c r="BP222" i="14"/>
  <c r="BP227" i="14"/>
  <c r="BP232" i="14"/>
  <c r="BR237" i="14"/>
  <c r="BP238" i="14"/>
  <c r="BP243" i="14"/>
  <c r="BP248" i="14"/>
  <c r="BQ258" i="14"/>
  <c r="BP259" i="14"/>
  <c r="BR260" i="14"/>
  <c r="BQ260" i="14"/>
  <c r="BS266" i="14"/>
  <c r="BS268" i="14"/>
  <c r="BP270" i="14"/>
  <c r="BQ279" i="14"/>
  <c r="BP280" i="14"/>
  <c r="BQ290" i="14"/>
  <c r="BP291" i="14"/>
  <c r="BR292" i="14"/>
  <c r="BQ292" i="14"/>
  <c r="BQ307" i="14"/>
  <c r="BR307" i="14"/>
  <c r="BP307" i="14"/>
  <c r="BS307" i="14"/>
  <c r="BQ30" i="14"/>
  <c r="BQ35" i="14"/>
  <c r="BQ51" i="14"/>
  <c r="BR272" i="14"/>
  <c r="BQ272" i="14"/>
  <c r="BS280" i="14"/>
  <c r="BP8" i="14"/>
  <c r="BS29" i="14"/>
  <c r="BQ56" i="14"/>
  <c r="BP20" i="14"/>
  <c r="BR46" i="14"/>
  <c r="BP52" i="14"/>
  <c r="BR57" i="14"/>
  <c r="BR62" i="14"/>
  <c r="BP63" i="14"/>
  <c r="BR67" i="14"/>
  <c r="BP68" i="14"/>
  <c r="BS72" i="14"/>
  <c r="BR73" i="14"/>
  <c r="BP74" i="14"/>
  <c r="BR78" i="14"/>
  <c r="BP79" i="14"/>
  <c r="BR83" i="14"/>
  <c r="BP84" i="14"/>
  <c r="BS88" i="14"/>
  <c r="BR89" i="14"/>
  <c r="BP90" i="14"/>
  <c r="BR94" i="14"/>
  <c r="BP95" i="14"/>
  <c r="BR99" i="14"/>
  <c r="BP100" i="14"/>
  <c r="BS104" i="14"/>
  <c r="BR105" i="14"/>
  <c r="BP106" i="14"/>
  <c r="BR110" i="14"/>
  <c r="BP111" i="14"/>
  <c r="BR115" i="14"/>
  <c r="BP116" i="14"/>
  <c r="BS120" i="14"/>
  <c r="BR121" i="14"/>
  <c r="BP122" i="14"/>
  <c r="BR126" i="14"/>
  <c r="BP127" i="14"/>
  <c r="BR131" i="14"/>
  <c r="BP132" i="14"/>
  <c r="BS136" i="14"/>
  <c r="BR137" i="14"/>
  <c r="BP138" i="14"/>
  <c r="BP143" i="14"/>
  <c r="BP148" i="14"/>
  <c r="BS152" i="14"/>
  <c r="BP154" i="14"/>
  <c r="BP159" i="14"/>
  <c r="BP164" i="14"/>
  <c r="BS168" i="14"/>
  <c r="BP170" i="14"/>
  <c r="BP175" i="14"/>
  <c r="BP180" i="14"/>
  <c r="BS184" i="14"/>
  <c r="BR185" i="14"/>
  <c r="BP186" i="14"/>
  <c r="BP191" i="14"/>
  <c r="BP196" i="14"/>
  <c r="BS200" i="14"/>
  <c r="BR201" i="14"/>
  <c r="BP202" i="14"/>
  <c r="BP207" i="14"/>
  <c r="BP212" i="14"/>
  <c r="BS216" i="14"/>
  <c r="BR217" i="14"/>
  <c r="BP218" i="14"/>
  <c r="BP223" i="14"/>
  <c r="BP228" i="14"/>
  <c r="BS232" i="14"/>
  <c r="BR233" i="14"/>
  <c r="BP234" i="14"/>
  <c r="BP239" i="14"/>
  <c r="BP244" i="14"/>
  <c r="BP251" i="14"/>
  <c r="BR252" i="14"/>
  <c r="BQ252" i="14"/>
  <c r="BR259" i="14"/>
  <c r="BS260" i="14"/>
  <c r="BP262" i="14"/>
  <c r="BQ271" i="14"/>
  <c r="BP272" i="14"/>
  <c r="BP283" i="14"/>
  <c r="BR284" i="14"/>
  <c r="BQ284" i="14"/>
  <c r="BR291" i="14"/>
  <c r="BS292" i="14"/>
  <c r="BP294" i="14"/>
  <c r="BP24" i="14"/>
  <c r="BQ8" i="14"/>
  <c r="BQ24" i="14"/>
  <c r="BQ40" i="14"/>
  <c r="BQ67" i="14"/>
  <c r="BR9" i="14"/>
  <c r="BR19" i="14"/>
  <c r="BS24" i="14"/>
  <c r="BR30" i="14"/>
  <c r="BP42" i="14"/>
  <c r="BP58" i="14"/>
  <c r="BQ4" i="14"/>
  <c r="BS14" i="14"/>
  <c r="BS19" i="14"/>
  <c r="BQ26" i="14"/>
  <c r="BQ36" i="14"/>
  <c r="BS41" i="14"/>
  <c r="BS57" i="14"/>
  <c r="BS62" i="14"/>
  <c r="BQ69" i="14"/>
  <c r="BS73" i="14"/>
  <c r="BS78" i="14"/>
  <c r="BQ84" i="14"/>
  <c r="BS89" i="14"/>
  <c r="BQ95" i="14"/>
  <c r="BQ106" i="14"/>
  <c r="BQ122" i="14"/>
  <c r="BQ127" i="14"/>
  <c r="BQ132" i="14"/>
  <c r="BQ138" i="14"/>
  <c r="BR264" i="14"/>
  <c r="BQ264" i="14"/>
  <c r="BS272" i="14"/>
  <c r="BR296" i="14"/>
  <c r="BQ296" i="14"/>
  <c r="BS305" i="14"/>
  <c r="BR305" i="14"/>
  <c r="BP305" i="14"/>
  <c r="BP14" i="14"/>
  <c r="BS13" i="14"/>
  <c r="BQ19" i="14"/>
  <c r="BQ46" i="14"/>
  <c r="BP10" i="14"/>
  <c r="BP15" i="14"/>
  <c r="BP26" i="14"/>
  <c r="BR35" i="14"/>
  <c r="BR41" i="14"/>
  <c r="BR51" i="14"/>
  <c r="BS9" i="14"/>
  <c r="BQ15" i="14"/>
  <c r="BQ20" i="14"/>
  <c r="BS25" i="14"/>
  <c r="BQ37" i="14"/>
  <c r="BQ52" i="14"/>
  <c r="BQ63" i="14"/>
  <c r="BQ68" i="14"/>
  <c r="BQ79" i="14"/>
  <c r="BQ90" i="14"/>
  <c r="BQ100" i="14"/>
  <c r="BQ111" i="14"/>
  <c r="BR5" i="14"/>
  <c r="BP11" i="14"/>
  <c r="BP22" i="14"/>
  <c r="BR26" i="14"/>
  <c r="BP32" i="14"/>
  <c r="BR37" i="14"/>
  <c r="BR42" i="14"/>
  <c r="BP48" i="14"/>
  <c r="BR53" i="14"/>
  <c r="BR69" i="14"/>
  <c r="BR74" i="14"/>
  <c r="BP80" i="14"/>
  <c r="BR85" i="14"/>
  <c r="BR90" i="14"/>
  <c r="BR106" i="14"/>
  <c r="BP112" i="14"/>
  <c r="BR117" i="14"/>
  <c r="BR122" i="14"/>
  <c r="BP128" i="14"/>
  <c r="BR133" i="14"/>
  <c r="BP139" i="14"/>
  <c r="BP144" i="14"/>
  <c r="BR149" i="14"/>
  <c r="BR154" i="14"/>
  <c r="BP160" i="14"/>
  <c r="BR165" i="14"/>
  <c r="BR170" i="14"/>
  <c r="BP176" i="14"/>
  <c r="BP187" i="14"/>
  <c r="BR202" i="14"/>
  <c r="BP208" i="14"/>
  <c r="BR276" i="14"/>
  <c r="BQ276" i="14"/>
  <c r="BS298" i="14"/>
  <c r="BQ298" i="14"/>
  <c r="BQ305" i="14"/>
  <c r="BR13" i="14"/>
  <c r="BQ9" i="14"/>
  <c r="BQ14" i="14"/>
  <c r="BQ25" i="14"/>
  <c r="BQ72" i="14"/>
  <c r="BQ83" i="14"/>
  <c r="BP4" i="14"/>
  <c r="BS8" i="14"/>
  <c r="BR25" i="14"/>
  <c r="BP31" i="14"/>
  <c r="BP36" i="14"/>
  <c r="BS40" i="14"/>
  <c r="BP47" i="14"/>
  <c r="BS56" i="14"/>
  <c r="BQ5" i="14"/>
  <c r="BQ10" i="14"/>
  <c r="BQ21" i="14"/>
  <c r="BQ31" i="14"/>
  <c r="BQ42" i="14"/>
  <c r="BQ47" i="14"/>
  <c r="BQ53" i="14"/>
  <c r="BQ58" i="14"/>
  <c r="BQ74" i="14"/>
  <c r="BQ85" i="14"/>
  <c r="BQ116" i="14"/>
  <c r="BS4" i="14"/>
  <c r="BP6" i="14"/>
  <c r="BR10" i="14"/>
  <c r="BR15" i="14"/>
  <c r="BP16" i="14"/>
  <c r="BS20" i="14"/>
  <c r="BR21" i="14"/>
  <c r="BP27" i="14"/>
  <c r="BR31" i="14"/>
  <c r="BS36" i="14"/>
  <c r="BP38" i="14"/>
  <c r="BP43" i="14"/>
  <c r="BR47" i="14"/>
  <c r="BS52" i="14"/>
  <c r="BP54" i="14"/>
  <c r="BR58" i="14"/>
  <c r="BP59" i="14"/>
  <c r="BR63" i="14"/>
  <c r="BP64" i="14"/>
  <c r="BS68" i="14"/>
  <c r="BP70" i="14"/>
  <c r="BP75" i="14"/>
  <c r="BR79" i="14"/>
  <c r="BS84" i="14"/>
  <c r="BP86" i="14"/>
  <c r="BP91" i="14"/>
  <c r="BR95" i="14"/>
  <c r="BP96" i="14"/>
  <c r="BS100" i="14"/>
  <c r="BR101" i="14"/>
  <c r="BP102" i="14"/>
  <c r="BP107" i="14"/>
  <c r="BR111" i="14"/>
  <c r="BS116" i="14"/>
  <c r="BP118" i="14"/>
  <c r="BP123" i="14"/>
  <c r="BR127" i="14"/>
  <c r="BS132" i="14"/>
  <c r="BP134" i="14"/>
  <c r="BR138" i="14"/>
  <c r="BR143" i="14"/>
  <c r="BS148" i="14"/>
  <c r="BP150" i="14"/>
  <c r="BP155" i="14"/>
  <c r="BR159" i="14"/>
  <c r="BS164" i="14"/>
  <c r="BP166" i="14"/>
  <c r="BP171" i="14"/>
  <c r="BR175" i="14"/>
  <c r="BS180" i="14"/>
  <c r="BP182" i="14"/>
  <c r="BR186" i="14"/>
  <c r="BR191" i="14"/>
  <c r="BP192" i="14"/>
  <c r="BS196" i="14"/>
  <c r="BP198" i="14"/>
  <c r="BP203" i="14"/>
  <c r="BR207" i="14"/>
  <c r="BS5" i="14"/>
  <c r="BQ16" i="14"/>
  <c r="BQ17" i="14"/>
  <c r="BS21" i="14"/>
  <c r="BQ32" i="14"/>
  <c r="BQ33" i="14"/>
  <c r="BS37" i="14"/>
  <c r="BQ48" i="14"/>
  <c r="BQ49" i="14"/>
  <c r="BS53" i="14"/>
  <c r="BQ64" i="14"/>
  <c r="BQ65" i="14"/>
  <c r="BS69" i="14"/>
  <c r="BQ80" i="14"/>
  <c r="BQ81" i="14"/>
  <c r="BS85" i="14"/>
  <c r="BQ96" i="14"/>
  <c r="BQ97" i="14"/>
  <c r="BS101" i="14"/>
  <c r="BQ112" i="14"/>
  <c r="BQ113" i="14"/>
  <c r="BS117" i="14"/>
  <c r="BQ128" i="14"/>
  <c r="BQ129" i="14"/>
  <c r="BS133" i="14"/>
  <c r="BQ144" i="14"/>
  <c r="BQ145" i="14"/>
  <c r="BS149" i="14"/>
  <c r="BQ160" i="14"/>
  <c r="BQ161" i="14"/>
  <c r="BS165" i="14"/>
  <c r="BQ176" i="14"/>
  <c r="BQ177" i="14"/>
  <c r="BS181" i="14"/>
  <c r="BQ192" i="14"/>
  <c r="BQ193" i="14"/>
  <c r="BS197" i="14"/>
  <c r="BQ208" i="14"/>
  <c r="BQ209" i="14"/>
  <c r="BS213" i="14"/>
  <c r="BQ224" i="14"/>
  <c r="BQ225" i="14"/>
  <c r="BS229" i="14"/>
  <c r="BQ240" i="14"/>
  <c r="BQ241" i="14"/>
  <c r="BS245" i="14"/>
  <c r="BP255" i="14"/>
  <c r="BR256" i="14"/>
  <c r="BQ256" i="14"/>
  <c r="BR263" i="14"/>
  <c r="BS264" i="14"/>
  <c r="BQ275" i="14"/>
  <c r="BP276" i="14"/>
  <c r="BP287" i="14"/>
  <c r="BR288" i="14"/>
  <c r="BQ288" i="14"/>
  <c r="BR295" i="14"/>
  <c r="BS296" i="14"/>
  <c r="BP298" i="14"/>
  <c r="BS310" i="14"/>
  <c r="BR310" i="14"/>
  <c r="BP310" i="14"/>
  <c r="BR313" i="14"/>
  <c r="BR326" i="14"/>
  <c r="BS339" i="14"/>
  <c r="BR345" i="14"/>
  <c r="BR358" i="14"/>
  <c r="BS371" i="14"/>
  <c r="BR377" i="14"/>
  <c r="BR390" i="14"/>
  <c r="BS403" i="14"/>
  <c r="BR409" i="14"/>
  <c r="BR422" i="14"/>
  <c r="BS435" i="14"/>
  <c r="BR441" i="14"/>
  <c r="BR454" i="14"/>
  <c r="BS467" i="14"/>
  <c r="BR473" i="14"/>
  <c r="BR486" i="14"/>
  <c r="BS499" i="14"/>
  <c r="BR505" i="14"/>
  <c r="BR518" i="14"/>
  <c r="BS531" i="14"/>
  <c r="BR537" i="14"/>
  <c r="BS550" i="14"/>
  <c r="BR550" i="14"/>
  <c r="BQ551" i="14"/>
  <c r="BP551" i="14"/>
  <c r="BR557" i="14"/>
  <c r="BR565" i="14"/>
  <c r="BP565" i="14"/>
  <c r="BR303" i="14"/>
  <c r="BQ309" i="14"/>
  <c r="BQ322" i="14"/>
  <c r="BP323" i="14"/>
  <c r="BP329" i="14"/>
  <c r="BR335" i="14"/>
  <c r="BQ341" i="14"/>
  <c r="BP342" i="14"/>
  <c r="BQ354" i="14"/>
  <c r="BP355" i="14"/>
  <c r="BP361" i="14"/>
  <c r="BR367" i="14"/>
  <c r="BQ373" i="14"/>
  <c r="BP374" i="14"/>
  <c r="BQ386" i="14"/>
  <c r="BP387" i="14"/>
  <c r="BP393" i="14"/>
  <c r="BP406" i="14"/>
  <c r="BQ418" i="14"/>
  <c r="BP419" i="14"/>
  <c r="BP425" i="14"/>
  <c r="BQ437" i="14"/>
  <c r="BP438" i="14"/>
  <c r="BQ450" i="14"/>
  <c r="BP451" i="14"/>
  <c r="BP457" i="14"/>
  <c r="BR463" i="14"/>
  <c r="BQ469" i="14"/>
  <c r="BP470" i="14"/>
  <c r="BQ482" i="14"/>
  <c r="BP483" i="14"/>
  <c r="BP489" i="14"/>
  <c r="BR495" i="14"/>
  <c r="BQ501" i="14"/>
  <c r="BP502" i="14"/>
  <c r="BQ514" i="14"/>
  <c r="BP515" i="14"/>
  <c r="BP521" i="14"/>
  <c r="BR527" i="14"/>
  <c r="BQ533" i="14"/>
  <c r="BP534" i="14"/>
  <c r="BP541" i="14"/>
  <c r="BS542" i="14"/>
  <c r="BR542" i="14"/>
  <c r="BQ543" i="14"/>
  <c r="BP543" i="14"/>
  <c r="BQ550" i="14"/>
  <c r="BS551" i="14"/>
  <c r="BQ374" i="14"/>
  <c r="BR387" i="14"/>
  <c r="BQ393" i="14"/>
  <c r="BQ406" i="14"/>
  <c r="BR419" i="14"/>
  <c r="BQ425" i="14"/>
  <c r="BQ438" i="14"/>
  <c r="BR451" i="14"/>
  <c r="BQ457" i="14"/>
  <c r="BQ470" i="14"/>
  <c r="BR483" i="14"/>
  <c r="BQ489" i="14"/>
  <c r="BQ502" i="14"/>
  <c r="BR515" i="14"/>
  <c r="BQ521" i="14"/>
  <c r="BQ534" i="14"/>
  <c r="BQ541" i="14"/>
  <c r="BS554" i="14"/>
  <c r="BR554" i="14"/>
  <c r="BQ555" i="14"/>
  <c r="BP555" i="14"/>
  <c r="BQ299" i="14"/>
  <c r="BP318" i="14"/>
  <c r="BS323" i="14"/>
  <c r="BQ330" i="14"/>
  <c r="BP331" i="14"/>
  <c r="BP337" i="14"/>
  <c r="BR342" i="14"/>
  <c r="BP350" i="14"/>
  <c r="BS355" i="14"/>
  <c r="BR361" i="14"/>
  <c r="BP363" i="14"/>
  <c r="BP369" i="14"/>
  <c r="BR374" i="14"/>
  <c r="BP382" i="14"/>
  <c r="BS387" i="14"/>
  <c r="BR393" i="14"/>
  <c r="BQ394" i="14"/>
  <c r="BP395" i="14"/>
  <c r="BP401" i="14"/>
  <c r="BR406" i="14"/>
  <c r="BP414" i="14"/>
  <c r="BS419" i="14"/>
  <c r="BR425" i="14"/>
  <c r="BQ426" i="14"/>
  <c r="BP427" i="14"/>
  <c r="BP433" i="14"/>
  <c r="BR438" i="14"/>
  <c r="BP446" i="14"/>
  <c r="BS451" i="14"/>
  <c r="BR457" i="14"/>
  <c r="BQ458" i="14"/>
  <c r="BP459" i="14"/>
  <c r="BP465" i="14"/>
  <c r="BR470" i="14"/>
  <c r="BP478" i="14"/>
  <c r="BS483" i="14"/>
  <c r="BR489" i="14"/>
  <c r="BP491" i="14"/>
  <c r="BP497" i="14"/>
  <c r="BR502" i="14"/>
  <c r="BP510" i="14"/>
  <c r="BS515" i="14"/>
  <c r="BR521" i="14"/>
  <c r="BP523" i="14"/>
  <c r="BP529" i="14"/>
  <c r="BR534" i="14"/>
  <c r="BR541" i="14"/>
  <c r="BP554" i="14"/>
  <c r="BR555" i="14"/>
  <c r="BQ318" i="14"/>
  <c r="BR331" i="14"/>
  <c r="BQ337" i="14"/>
  <c r="BQ350" i="14"/>
  <c r="BR363" i="14"/>
  <c r="BQ369" i="14"/>
  <c r="BQ382" i="14"/>
  <c r="BQ446" i="14"/>
  <c r="BQ478" i="14"/>
  <c r="BR491" i="14"/>
  <c r="BQ497" i="14"/>
  <c r="BQ510" i="14"/>
  <c r="BR523" i="14"/>
  <c r="BQ529" i="14"/>
  <c r="BS546" i="14"/>
  <c r="BR546" i="14"/>
  <c r="BQ547" i="14"/>
  <c r="BP547" i="14"/>
  <c r="BQ554" i="14"/>
  <c r="BS555" i="14"/>
  <c r="BQ559" i="14"/>
  <c r="BP559" i="14"/>
  <c r="BS570" i="14"/>
  <c r="BR570" i="14"/>
  <c r="BQ570" i="14"/>
  <c r="BP570" i="14"/>
  <c r="BQ306" i="14"/>
  <c r="BP313" i="14"/>
  <c r="BR318" i="14"/>
  <c r="BR319" i="14"/>
  <c r="BQ325" i="14"/>
  <c r="BP326" i="14"/>
  <c r="BS331" i="14"/>
  <c r="BR337" i="14"/>
  <c r="BQ338" i="14"/>
  <c r="BP339" i="14"/>
  <c r="BP345" i="14"/>
  <c r="BR350" i="14"/>
  <c r="BR351" i="14"/>
  <c r="BQ357" i="14"/>
  <c r="BP358" i="14"/>
  <c r="BS363" i="14"/>
  <c r="BR369" i="14"/>
  <c r="BQ370" i="14"/>
  <c r="BP371" i="14"/>
  <c r="BP377" i="14"/>
  <c r="BR382" i="14"/>
  <c r="BR383" i="14"/>
  <c r="BQ389" i="14"/>
  <c r="BP390" i="14"/>
  <c r="BS395" i="14"/>
  <c r="BR401" i="14"/>
  <c r="BQ402" i="14"/>
  <c r="BP403" i="14"/>
  <c r="BP409" i="14"/>
  <c r="BR414" i="14"/>
  <c r="BR415" i="14"/>
  <c r="BQ421" i="14"/>
  <c r="BP422" i="14"/>
  <c r="BS427" i="14"/>
  <c r="BR433" i="14"/>
  <c r="BQ434" i="14"/>
  <c r="BP435" i="14"/>
  <c r="BP441" i="14"/>
  <c r="BR446" i="14"/>
  <c r="BR447" i="14"/>
  <c r="BQ453" i="14"/>
  <c r="BP454" i="14"/>
  <c r="BS459" i="14"/>
  <c r="BR465" i="14"/>
  <c r="BQ466" i="14"/>
  <c r="BP467" i="14"/>
  <c r="BP473" i="14"/>
  <c r="BR478" i="14"/>
  <c r="BR479" i="14"/>
  <c r="BQ485" i="14"/>
  <c r="BP486" i="14"/>
  <c r="BS491" i="14"/>
  <c r="BR497" i="14"/>
  <c r="BQ498" i="14"/>
  <c r="BP499" i="14"/>
  <c r="BP505" i="14"/>
  <c r="BR510" i="14"/>
  <c r="BR511" i="14"/>
  <c r="BQ517" i="14"/>
  <c r="BP518" i="14"/>
  <c r="BS523" i="14"/>
  <c r="BR529" i="14"/>
  <c r="BQ530" i="14"/>
  <c r="BP531" i="14"/>
  <c r="BP537" i="14"/>
  <c r="BQ545" i="14"/>
  <c r="BP546" i="14"/>
  <c r="BR547" i="14"/>
  <c r="BP557" i="14"/>
  <c r="BS558" i="14"/>
  <c r="BR558" i="14"/>
  <c r="BP558" i="14"/>
  <c r="BR559" i="14"/>
  <c r="BQ563" i="14"/>
  <c r="BP563" i="14"/>
  <c r="BQ300" i="14"/>
  <c r="BR306" i="14"/>
  <c r="BP314" i="14"/>
  <c r="BS319" i="14"/>
  <c r="BQ326" i="14"/>
  <c r="BP327" i="14"/>
  <c r="BR338" i="14"/>
  <c r="BR339" i="14"/>
  <c r="BP346" i="14"/>
  <c r="BS351" i="14"/>
  <c r="BQ358" i="14"/>
  <c r="BP359" i="14"/>
  <c r="BR370" i="14"/>
  <c r="BR371" i="14"/>
  <c r="BP378" i="14"/>
  <c r="BS383" i="14"/>
  <c r="BQ390" i="14"/>
  <c r="BP391" i="14"/>
  <c r="BR402" i="14"/>
  <c r="BR403" i="14"/>
  <c r="BP410" i="14"/>
  <c r="BS415" i="14"/>
  <c r="BQ422" i="14"/>
  <c r="BP423" i="14"/>
  <c r="BR434" i="14"/>
  <c r="BR435" i="14"/>
  <c r="BP442" i="14"/>
  <c r="BS447" i="14"/>
  <c r="BQ454" i="14"/>
  <c r="BP455" i="14"/>
  <c r="BR466" i="14"/>
  <c r="BR467" i="14"/>
  <c r="BP474" i="14"/>
  <c r="BS479" i="14"/>
  <c r="BQ486" i="14"/>
  <c r="BP487" i="14"/>
  <c r="BR498" i="14"/>
  <c r="BR499" i="14"/>
  <c r="BP506" i="14"/>
  <c r="BS511" i="14"/>
  <c r="BQ518" i="14"/>
  <c r="BP519" i="14"/>
  <c r="BR530" i="14"/>
  <c r="BR531" i="14"/>
  <c r="BP538" i="14"/>
  <c r="BQ539" i="14"/>
  <c r="BP539" i="14"/>
  <c r="BQ546" i="14"/>
  <c r="BS547" i="14"/>
  <c r="BQ558" i="14"/>
  <c r="BS559" i="14"/>
  <c r="BS562" i="14"/>
  <c r="BR562" i="14"/>
  <c r="BP562" i="14"/>
  <c r="BR563" i="14"/>
  <c r="BS566" i="14"/>
  <c r="BR566" i="14"/>
  <c r="BQ566" i="14"/>
  <c r="BP566" i="14"/>
  <c r="BS569" i="14"/>
  <c r="BR569" i="14"/>
  <c r="BP569" i="14"/>
  <c r="BP604" i="14"/>
  <c r="BP610" i="14"/>
  <c r="BP623" i="14"/>
  <c r="BP636" i="14"/>
  <c r="BP642" i="14"/>
  <c r="BP655" i="14"/>
  <c r="BP668" i="14"/>
  <c r="BP674" i="14"/>
  <c r="BP687" i="14"/>
  <c r="BP700" i="14"/>
  <c r="BP706" i="14"/>
  <c r="BP719" i="14"/>
  <c r="BP573" i="14"/>
  <c r="BP577" i="14"/>
  <c r="BP581" i="14"/>
  <c r="BP585" i="14"/>
  <c r="BP589" i="14"/>
  <c r="BP593" i="14"/>
  <c r="BP598" i="14"/>
  <c r="BR604" i="14"/>
  <c r="BQ610" i="14"/>
  <c r="BP611" i="14"/>
  <c r="BQ623" i="14"/>
  <c r="BP624" i="14"/>
  <c r="BP630" i="14"/>
  <c r="BR636" i="14"/>
  <c r="BQ642" i="14"/>
  <c r="BP643" i="14"/>
  <c r="BQ655" i="14"/>
  <c r="BP656" i="14"/>
  <c r="BP662" i="14"/>
  <c r="BR668" i="14"/>
  <c r="BQ674" i="14"/>
  <c r="BP675" i="14"/>
  <c r="BQ687" i="14"/>
  <c r="BP688" i="14"/>
  <c r="BP694" i="14"/>
  <c r="BR700" i="14"/>
  <c r="BQ706" i="14"/>
  <c r="BP707" i="14"/>
  <c r="BQ719" i="14"/>
  <c r="BP720" i="14"/>
  <c r="BP726" i="14"/>
  <c r="BP734" i="14"/>
  <c r="BS604" i="14"/>
  <c r="BR610" i="14"/>
  <c r="BQ611" i="14"/>
  <c r="BR623" i="14"/>
  <c r="BQ630" i="14"/>
  <c r="BS636" i="14"/>
  <c r="BR642" i="14"/>
  <c r="BQ643" i="14"/>
  <c r="BR655" i="14"/>
  <c r="BR656" i="14"/>
  <c r="BQ662" i="14"/>
  <c r="BS668" i="14"/>
  <c r="BR674" i="14"/>
  <c r="BQ675" i="14"/>
  <c r="BR687" i="14"/>
  <c r="BR688" i="14"/>
  <c r="BQ694" i="14"/>
  <c r="BS700" i="14"/>
  <c r="BR706" i="14"/>
  <c r="BQ707" i="14"/>
  <c r="BR719" i="14"/>
  <c r="BR720" i="14"/>
  <c r="BQ726" i="14"/>
  <c r="BR734" i="14"/>
  <c r="BR573" i="14"/>
  <c r="BP574" i="14"/>
  <c r="BR577" i="14"/>
  <c r="BP578" i="14"/>
  <c r="BR581" i="14"/>
  <c r="BP582" i="14"/>
  <c r="BR585" i="14"/>
  <c r="BP586" i="14"/>
  <c r="BR589" i="14"/>
  <c r="BP590" i="14"/>
  <c r="BR593" i="14"/>
  <c r="BP594" i="14"/>
  <c r="BR598" i="14"/>
  <c r="BQ599" i="14"/>
  <c r="BP600" i="14"/>
  <c r="BP606" i="14"/>
  <c r="BR611" i="14"/>
  <c r="BR612" i="14"/>
  <c r="BQ618" i="14"/>
  <c r="BP619" i="14"/>
  <c r="BS624" i="14"/>
  <c r="BR630" i="14"/>
  <c r="BQ631" i="14"/>
  <c r="BP632" i="14"/>
  <c r="BP638" i="14"/>
  <c r="BR643" i="14"/>
  <c r="BR644" i="14"/>
  <c r="BQ650" i="14"/>
  <c r="BP651" i="14"/>
  <c r="BS656" i="14"/>
  <c r="BR662" i="14"/>
  <c r="BQ663" i="14"/>
  <c r="BP664" i="14"/>
  <c r="BP670" i="14"/>
  <c r="BR675" i="14"/>
  <c r="BR676" i="14"/>
  <c r="BQ682" i="14"/>
  <c r="BP683" i="14"/>
  <c r="BS688" i="14"/>
  <c r="BR694" i="14"/>
  <c r="BQ695" i="14"/>
  <c r="BP696" i="14"/>
  <c r="BP702" i="14"/>
  <c r="BR707" i="14"/>
  <c r="BR708" i="14"/>
  <c r="BQ714" i="14"/>
  <c r="BP715" i="14"/>
  <c r="BS720" i="14"/>
  <c r="BR726" i="14"/>
  <c r="BQ727" i="14"/>
  <c r="BP728" i="14"/>
  <c r="BS734" i="14"/>
  <c r="BQ574" i="14"/>
  <c r="BQ578" i="14"/>
  <c r="BQ582" i="14"/>
  <c r="BQ586" i="14"/>
  <c r="BQ590" i="14"/>
  <c r="BQ594" i="14"/>
  <c r="BR599" i="14"/>
  <c r="BR600" i="14"/>
  <c r="BQ606" i="14"/>
  <c r="BS612" i="14"/>
  <c r="BR618" i="14"/>
  <c r="BQ619" i="14"/>
  <c r="BR631" i="14"/>
  <c r="BR632" i="14"/>
  <c r="BQ638" i="14"/>
  <c r="BS644" i="14"/>
  <c r="BR650" i="14"/>
  <c r="BQ651" i="14"/>
  <c r="BR663" i="14"/>
  <c r="BR664" i="14"/>
  <c r="BQ670" i="14"/>
  <c r="BP671" i="14"/>
  <c r="BS676" i="14"/>
  <c r="BR682" i="14"/>
  <c r="BQ683" i="14"/>
  <c r="BP684" i="14"/>
  <c r="BP690" i="14"/>
  <c r="BR695" i="14"/>
  <c r="BR696" i="14"/>
  <c r="BQ702" i="14"/>
  <c r="BP703" i="14"/>
  <c r="BS708" i="14"/>
  <c r="BR714" i="14"/>
  <c r="BQ715" i="14"/>
  <c r="BP716" i="14"/>
  <c r="BP722" i="14"/>
  <c r="BR727" i="14"/>
  <c r="BR728" i="14"/>
  <c r="BS736" i="14"/>
  <c r="BP738" i="14"/>
  <c r="BP567" i="14"/>
  <c r="BP571" i="14"/>
  <c r="BR574" i="14"/>
  <c r="BP575" i="14"/>
  <c r="BR578" i="14"/>
  <c r="BP579" i="14"/>
  <c r="BR582" i="14"/>
  <c r="BP583" i="14"/>
  <c r="BR586" i="14"/>
  <c r="BP587" i="14"/>
  <c r="BR590" i="14"/>
  <c r="BP591" i="14"/>
  <c r="BR594" i="14"/>
  <c r="BP595" i="14"/>
  <c r="BS600" i="14"/>
  <c r="BR606" i="14"/>
  <c r="BQ607" i="14"/>
  <c r="BP608" i="14"/>
  <c r="BP614" i="14"/>
  <c r="BR619" i="14"/>
  <c r="BR620" i="14"/>
  <c r="BQ626" i="14"/>
  <c r="BP627" i="14"/>
  <c r="BS632" i="14"/>
  <c r="BR638" i="14"/>
  <c r="BQ639" i="14"/>
  <c r="BP640" i="14"/>
  <c r="BP646" i="14"/>
  <c r="BR651" i="14"/>
  <c r="BR652" i="14"/>
  <c r="BQ658" i="14"/>
  <c r="BP659" i="14"/>
  <c r="BS664" i="14"/>
  <c r="BR670" i="14"/>
  <c r="BQ671" i="14"/>
  <c r="BP672" i="14"/>
  <c r="BP678" i="14"/>
  <c r="BR683" i="14"/>
  <c r="BR684" i="14"/>
  <c r="BQ690" i="14"/>
  <c r="BP691" i="14"/>
  <c r="BS696" i="14"/>
  <c r="BR702" i="14"/>
  <c r="BQ703" i="14"/>
  <c r="BP704" i="14"/>
  <c r="BP710" i="14"/>
  <c r="BR715" i="14"/>
  <c r="BR716" i="14"/>
  <c r="BQ722" i="14"/>
  <c r="BP723" i="14"/>
  <c r="BS728" i="14"/>
  <c r="BR738" i="14"/>
  <c r="BP740" i="14"/>
  <c r="BQ595" i="14"/>
  <c r="BP596" i="14"/>
  <c r="BR607" i="14"/>
  <c r="BR608" i="14"/>
  <c r="BP615" i="14"/>
  <c r="BS620" i="14"/>
  <c r="BQ627" i="14"/>
  <c r="BP628" i="14"/>
  <c r="BR639" i="14"/>
  <c r="BR640" i="14"/>
  <c r="BP647" i="14"/>
  <c r="BS652" i="14"/>
  <c r="BQ659" i="14"/>
  <c r="BP660" i="14"/>
  <c r="BR671" i="14"/>
  <c r="BR672" i="14"/>
  <c r="BP679" i="14"/>
  <c r="BS684" i="14"/>
  <c r="BQ691" i="14"/>
  <c r="BP692" i="14"/>
  <c r="BR703" i="14"/>
  <c r="BR704" i="14"/>
  <c r="BP711" i="14"/>
  <c r="BS716" i="14"/>
  <c r="BQ723" i="14"/>
  <c r="BP724" i="14"/>
  <c r="BP730" i="14"/>
  <c r="BS738" i="14"/>
  <c r="BR740" i="14"/>
  <c r="BQ744" i="14"/>
  <c r="BS744" i="14"/>
  <c r="BS748" i="14"/>
  <c r="BS752" i="14"/>
  <c r="BS756" i="14"/>
  <c r="BS760" i="14"/>
  <c r="BS764" i="14"/>
  <c r="BS768" i="14"/>
  <c r="BS772" i="14"/>
  <c r="BS776" i="14"/>
  <c r="BS780" i="14"/>
  <c r="BP804" i="14"/>
  <c r="BP812" i="14"/>
  <c r="BP820" i="14"/>
  <c r="BP829" i="14"/>
  <c r="BQ830" i="14"/>
  <c r="BR830" i="14"/>
  <c r="BR837" i="14"/>
  <c r="BP840" i="14"/>
  <c r="BS848" i="14"/>
  <c r="BQ804" i="14"/>
  <c r="BQ806" i="14"/>
  <c r="BR806" i="14"/>
  <c r="BQ812" i="14"/>
  <c r="BQ814" i="14"/>
  <c r="BR814" i="14"/>
  <c r="BQ820" i="14"/>
  <c r="BQ822" i="14"/>
  <c r="BR822" i="14"/>
  <c r="BQ829" i="14"/>
  <c r="BQ840" i="14"/>
  <c r="BQ842" i="14"/>
  <c r="BR842" i="14"/>
  <c r="BQ795" i="14"/>
  <c r="BQ796" i="14"/>
  <c r="BR804" i="14"/>
  <c r="BQ805" i="14"/>
  <c r="BP806" i="14"/>
  <c r="BR812" i="14"/>
  <c r="BQ813" i="14"/>
  <c r="BP814" i="14"/>
  <c r="BQ821" i="14"/>
  <c r="BP822" i="14"/>
  <c r="BR829" i="14"/>
  <c r="BS830" i="14"/>
  <c r="BP832" i="14"/>
  <c r="BQ841" i="14"/>
  <c r="BP842" i="14"/>
  <c r="BS856" i="14"/>
  <c r="BR856" i="14"/>
  <c r="BQ856" i="14"/>
  <c r="BP856" i="14"/>
  <c r="BQ834" i="14"/>
  <c r="BR834" i="14"/>
  <c r="BQ792" i="14"/>
  <c r="BS796" i="14"/>
  <c r="BP800" i="14"/>
  <c r="BP808" i="14"/>
  <c r="BP816" i="14"/>
  <c r="BP824" i="14"/>
  <c r="BR832" i="14"/>
  <c r="BP834" i="14"/>
  <c r="BP845" i="14"/>
  <c r="BQ846" i="14"/>
  <c r="BR846" i="14"/>
  <c r="BS852" i="14"/>
  <c r="BQ852" i="14"/>
  <c r="BR792" i="14"/>
  <c r="BQ800" i="14"/>
  <c r="BQ802" i="14"/>
  <c r="BR802" i="14"/>
  <c r="BQ808" i="14"/>
  <c r="BQ810" i="14"/>
  <c r="BR810" i="14"/>
  <c r="BQ816" i="14"/>
  <c r="BQ818" i="14"/>
  <c r="BR818" i="14"/>
  <c r="BQ824" i="14"/>
  <c r="BQ826" i="14"/>
  <c r="BR826" i="14"/>
  <c r="BS834" i="14"/>
  <c r="BQ845" i="14"/>
  <c r="BS792" i="14"/>
  <c r="BQ801" i="14"/>
  <c r="BP802" i="14"/>
  <c r="BQ809" i="14"/>
  <c r="BP810" i="14"/>
  <c r="BQ817" i="14"/>
  <c r="BP818" i="14"/>
  <c r="BQ825" i="14"/>
  <c r="BP826" i="14"/>
  <c r="BP837" i="14"/>
  <c r="BQ838" i="14"/>
  <c r="BR838" i="14"/>
  <c r="BR845" i="14"/>
  <c r="BS846" i="14"/>
  <c r="BP848" i="14"/>
  <c r="BR852" i="14"/>
  <c r="BS860" i="14"/>
  <c r="BR860" i="14"/>
  <c r="BQ860" i="14"/>
  <c r="BP860" i="14"/>
  <c r="BR850" i="14"/>
  <c r="BR854" i="14"/>
  <c r="BR858" i="14"/>
  <c r="BR862" i="14"/>
  <c r="BR866" i="14"/>
  <c r="BR870" i="14"/>
  <c r="BR874" i="14"/>
  <c r="BR878" i="14"/>
  <c r="BR882" i="14"/>
  <c r="BR886" i="14"/>
  <c r="BR890" i="14"/>
  <c r="BR894" i="14"/>
  <c r="BR898" i="14"/>
  <c r="BR902" i="14"/>
  <c r="BP907" i="14"/>
  <c r="BP864" i="14"/>
  <c r="BP868" i="14"/>
  <c r="BP872" i="14"/>
  <c r="BP876" i="14"/>
  <c r="BP880" i="14"/>
  <c r="BP884" i="14"/>
  <c r="BP888" i="14"/>
  <c r="BP892" i="14"/>
  <c r="BP896" i="14"/>
  <c r="BP900" i="14"/>
  <c r="BP904" i="14"/>
  <c r="BP908" i="14"/>
  <c r="BQ864" i="14"/>
  <c r="BQ868" i="14"/>
  <c r="BQ872" i="14"/>
  <c r="BQ876" i="14"/>
  <c r="BQ880" i="14"/>
  <c r="BQ884" i="14"/>
  <c r="BQ888" i="14"/>
  <c r="BQ892" i="14"/>
  <c r="BQ896" i="14"/>
  <c r="BQ900" i="14"/>
  <c r="BQ904" i="14"/>
  <c r="BQ908" i="14"/>
  <c r="BR864" i="14"/>
  <c r="BR868" i="14"/>
  <c r="BR872" i="14"/>
  <c r="BR876" i="14"/>
  <c r="BR880" i="14"/>
  <c r="BR884" i="14"/>
  <c r="BR888" i="14"/>
  <c r="BR892" i="14"/>
  <c r="BR896" i="14"/>
  <c r="BR900" i="14"/>
  <c r="BR904" i="14"/>
  <c r="BP850" i="14"/>
  <c r="BP854" i="14"/>
  <c r="BP858" i="14"/>
  <c r="BP862" i="14"/>
  <c r="BP878" i="14"/>
  <c r="BP882" i="14"/>
  <c r="BP886" i="14"/>
  <c r="BP894" i="14"/>
  <c r="D763" i="1"/>
  <c r="F763" i="1" s="1"/>
  <c r="D804" i="1"/>
  <c r="F804" i="1" s="1"/>
  <c r="D798" i="1" l="1"/>
  <c r="F798" i="1" s="1"/>
  <c r="D5" i="1"/>
  <c r="F5" i="1" s="1"/>
  <c r="D6" i="1"/>
  <c r="F6" i="1" s="1"/>
  <c r="D7" i="1"/>
  <c r="F7" i="1" s="1"/>
  <c r="D8" i="1"/>
  <c r="F8" i="1" s="1"/>
  <c r="D9" i="1"/>
  <c r="F9" i="1" s="1"/>
  <c r="D10" i="1"/>
  <c r="F10" i="1" s="1"/>
  <c r="D11" i="1"/>
  <c r="F11" i="1" s="1"/>
  <c r="D12" i="1"/>
  <c r="F12" i="1" s="1"/>
  <c r="D13" i="1"/>
  <c r="F13" i="1" s="1"/>
  <c r="D14" i="1"/>
  <c r="F14" i="1" s="1"/>
  <c r="D15" i="1"/>
  <c r="F15" i="1" s="1"/>
  <c r="D16" i="1"/>
  <c r="F16" i="1" s="1"/>
  <c r="D17" i="1"/>
  <c r="F17" i="1" s="1"/>
  <c r="D18" i="1"/>
  <c r="F18" i="1" s="1"/>
  <c r="D19" i="1"/>
  <c r="F19" i="1" s="1"/>
  <c r="D20" i="1"/>
  <c r="F20" i="1" s="1"/>
  <c r="D21" i="1"/>
  <c r="F21" i="1" s="1"/>
  <c r="D22" i="1"/>
  <c r="F22" i="1" s="1"/>
  <c r="D23" i="1"/>
  <c r="F23" i="1" s="1"/>
  <c r="D24" i="1"/>
  <c r="F24" i="1" s="1"/>
  <c r="D25" i="1"/>
  <c r="F25" i="1" s="1"/>
  <c r="D26" i="1"/>
  <c r="F26" i="1" s="1"/>
  <c r="D27" i="1"/>
  <c r="F27" i="1" s="1"/>
  <c r="D28" i="1"/>
  <c r="F28" i="1" s="1"/>
  <c r="D29" i="1"/>
  <c r="F29" i="1" s="1"/>
  <c r="D30" i="1"/>
  <c r="F30" i="1" s="1"/>
  <c r="D31" i="1"/>
  <c r="F31" i="1" s="1"/>
  <c r="D32" i="1"/>
  <c r="F32" i="1" s="1"/>
  <c r="D33" i="1"/>
  <c r="F33" i="1" s="1"/>
  <c r="D34" i="1"/>
  <c r="F34" i="1" s="1"/>
  <c r="D35" i="1"/>
  <c r="F35" i="1" s="1"/>
  <c r="D36" i="1"/>
  <c r="F36" i="1" s="1"/>
  <c r="D37" i="1"/>
  <c r="F37" i="1" s="1"/>
  <c r="D38" i="1"/>
  <c r="F38" i="1" s="1"/>
  <c r="D39" i="1"/>
  <c r="F39" i="1" s="1"/>
  <c r="D40" i="1"/>
  <c r="F40" i="1" s="1"/>
  <c r="D41" i="1"/>
  <c r="F41" i="1" s="1"/>
  <c r="D42" i="1"/>
  <c r="F42" i="1" s="1"/>
  <c r="D43" i="1"/>
  <c r="F43" i="1" s="1"/>
  <c r="D44" i="1"/>
  <c r="F44" i="1" s="1"/>
  <c r="D45" i="1"/>
  <c r="F45" i="1" s="1"/>
  <c r="D46" i="1"/>
  <c r="F46" i="1" s="1"/>
  <c r="D47" i="1"/>
  <c r="F47" i="1" s="1"/>
  <c r="D48" i="1"/>
  <c r="F48" i="1" s="1"/>
  <c r="D49" i="1"/>
  <c r="F49" i="1" s="1"/>
  <c r="D50" i="1"/>
  <c r="F50" i="1" s="1"/>
  <c r="D51" i="1"/>
  <c r="F51" i="1" s="1"/>
  <c r="D52" i="1"/>
  <c r="F52" i="1" s="1"/>
  <c r="D53" i="1"/>
  <c r="F53" i="1" s="1"/>
  <c r="D54" i="1"/>
  <c r="F54" i="1" s="1"/>
  <c r="D55" i="1"/>
  <c r="F55" i="1" s="1"/>
  <c r="D56" i="1"/>
  <c r="F56" i="1" s="1"/>
  <c r="D57" i="1"/>
  <c r="F57" i="1" s="1"/>
  <c r="D58" i="1"/>
  <c r="F58" i="1" s="1"/>
  <c r="D59" i="1"/>
  <c r="F59" i="1" s="1"/>
  <c r="D60" i="1"/>
  <c r="F60" i="1" s="1"/>
  <c r="D61" i="1"/>
  <c r="F61" i="1" s="1"/>
  <c r="D62" i="1"/>
  <c r="F62" i="1" s="1"/>
  <c r="D63" i="1"/>
  <c r="F63" i="1" s="1"/>
  <c r="D64" i="1"/>
  <c r="F64" i="1" s="1"/>
  <c r="D65" i="1"/>
  <c r="F65" i="1" s="1"/>
  <c r="D66" i="1"/>
  <c r="F66" i="1" s="1"/>
  <c r="D67" i="1"/>
  <c r="F67" i="1" s="1"/>
  <c r="D68" i="1"/>
  <c r="F68" i="1" s="1"/>
  <c r="D69" i="1"/>
  <c r="F69" i="1" s="1"/>
  <c r="D70" i="1"/>
  <c r="F70" i="1" s="1"/>
  <c r="D71" i="1"/>
  <c r="F71" i="1" s="1"/>
  <c r="D72" i="1"/>
  <c r="F72" i="1" s="1"/>
  <c r="D73" i="1"/>
  <c r="F73" i="1" s="1"/>
  <c r="D74" i="1"/>
  <c r="F74" i="1" s="1"/>
  <c r="D75" i="1"/>
  <c r="F75" i="1" s="1"/>
  <c r="D76" i="1"/>
  <c r="F76" i="1" s="1"/>
  <c r="D77" i="1"/>
  <c r="F77" i="1" s="1"/>
  <c r="D78" i="1"/>
  <c r="F78" i="1" s="1"/>
  <c r="D79" i="1"/>
  <c r="F79" i="1" s="1"/>
  <c r="D80" i="1"/>
  <c r="F80" i="1" s="1"/>
  <c r="D81" i="1"/>
  <c r="F81" i="1" s="1"/>
  <c r="D82" i="1"/>
  <c r="F82" i="1" s="1"/>
  <c r="D83" i="1"/>
  <c r="F83" i="1" s="1"/>
  <c r="D85" i="1"/>
  <c r="F85" i="1" s="1"/>
  <c r="D86" i="1"/>
  <c r="F86" i="1" s="1"/>
  <c r="D84" i="1"/>
  <c r="F84" i="1" s="1"/>
  <c r="D87" i="1"/>
  <c r="F87" i="1" s="1"/>
  <c r="D88" i="1"/>
  <c r="F88" i="1" s="1"/>
  <c r="D89" i="1"/>
  <c r="F89" i="1" s="1"/>
  <c r="D90" i="1"/>
  <c r="F90" i="1" s="1"/>
  <c r="D91" i="1"/>
  <c r="F91" i="1" s="1"/>
  <c r="D92" i="1"/>
  <c r="F92" i="1" s="1"/>
  <c r="D93" i="1"/>
  <c r="F93" i="1" s="1"/>
  <c r="D94" i="1"/>
  <c r="F94" i="1" s="1"/>
  <c r="D95" i="1"/>
  <c r="F95" i="1" s="1"/>
  <c r="D96" i="1"/>
  <c r="F96" i="1" s="1"/>
  <c r="D97" i="1"/>
  <c r="F97" i="1" s="1"/>
  <c r="D98" i="1"/>
  <c r="F98" i="1" s="1"/>
  <c r="D99" i="1"/>
  <c r="F99" i="1" s="1"/>
  <c r="D100" i="1"/>
  <c r="F100" i="1" s="1"/>
  <c r="D101" i="1"/>
  <c r="F101" i="1" s="1"/>
  <c r="D102" i="1"/>
  <c r="F102" i="1" s="1"/>
  <c r="D103" i="1"/>
  <c r="F103" i="1" s="1"/>
  <c r="D104" i="1"/>
  <c r="F104" i="1" s="1"/>
  <c r="D105" i="1"/>
  <c r="F105" i="1" s="1"/>
  <c r="D106" i="1"/>
  <c r="F106" i="1" s="1"/>
  <c r="D107" i="1"/>
  <c r="F107" i="1" s="1"/>
  <c r="D108" i="1"/>
  <c r="F108" i="1" s="1"/>
  <c r="D109" i="1"/>
  <c r="F109" i="1" s="1"/>
  <c r="D110" i="1"/>
  <c r="F110" i="1" s="1"/>
  <c r="D111" i="1"/>
  <c r="F111" i="1" s="1"/>
  <c r="D112" i="1"/>
  <c r="F112" i="1" s="1"/>
  <c r="D113" i="1"/>
  <c r="F113" i="1" s="1"/>
  <c r="D114" i="1"/>
  <c r="F114" i="1" s="1"/>
  <c r="D115" i="1"/>
  <c r="F115" i="1" s="1"/>
  <c r="D116" i="1"/>
  <c r="F116" i="1" s="1"/>
  <c r="D117" i="1"/>
  <c r="F117" i="1" s="1"/>
  <c r="D118" i="1"/>
  <c r="F118" i="1" s="1"/>
  <c r="D119" i="1"/>
  <c r="F119" i="1" s="1"/>
  <c r="D120" i="1"/>
  <c r="F120" i="1" s="1"/>
  <c r="D121" i="1"/>
  <c r="F121" i="1" s="1"/>
  <c r="D122" i="1"/>
  <c r="F122" i="1" s="1"/>
  <c r="D123" i="1"/>
  <c r="F123" i="1" s="1"/>
  <c r="D124" i="1"/>
  <c r="F124" i="1" s="1"/>
  <c r="D125" i="1"/>
  <c r="F125" i="1" s="1"/>
  <c r="D126" i="1"/>
  <c r="F126" i="1" s="1"/>
  <c r="D127" i="1"/>
  <c r="F127" i="1" s="1"/>
  <c r="D128" i="1"/>
  <c r="F128" i="1" s="1"/>
  <c r="D129" i="1"/>
  <c r="F129" i="1" s="1"/>
  <c r="D130" i="1"/>
  <c r="F130" i="1" s="1"/>
  <c r="D131" i="1"/>
  <c r="F131" i="1" s="1"/>
  <c r="D132" i="1"/>
  <c r="F132" i="1" s="1"/>
  <c r="D133" i="1"/>
  <c r="F133" i="1" s="1"/>
  <c r="D134" i="1"/>
  <c r="F134" i="1" s="1"/>
  <c r="D135" i="1"/>
  <c r="F135" i="1" s="1"/>
  <c r="D136" i="1"/>
  <c r="F136" i="1" s="1"/>
  <c r="D137" i="1"/>
  <c r="F137" i="1" s="1"/>
  <c r="D138" i="1"/>
  <c r="F138" i="1" s="1"/>
  <c r="D139" i="1"/>
  <c r="F139" i="1" s="1"/>
  <c r="D140" i="1"/>
  <c r="F140" i="1" s="1"/>
  <c r="D141" i="1"/>
  <c r="F141" i="1" s="1"/>
  <c r="D142" i="1"/>
  <c r="F142" i="1" s="1"/>
  <c r="D143" i="1"/>
  <c r="F143" i="1" s="1"/>
  <c r="D144" i="1"/>
  <c r="F144" i="1" s="1"/>
  <c r="D145" i="1"/>
  <c r="F145" i="1" s="1"/>
  <c r="D146" i="1"/>
  <c r="F146" i="1" s="1"/>
  <c r="D147" i="1"/>
  <c r="F147" i="1" s="1"/>
  <c r="D148" i="1"/>
  <c r="F148" i="1" s="1"/>
  <c r="D149" i="1"/>
  <c r="F149" i="1" s="1"/>
  <c r="D150" i="1"/>
  <c r="F150" i="1" s="1"/>
  <c r="D151" i="1"/>
  <c r="F151" i="1" s="1"/>
  <c r="D152" i="1"/>
  <c r="F152" i="1" s="1"/>
  <c r="D153" i="1"/>
  <c r="F153" i="1" s="1"/>
  <c r="D154" i="1"/>
  <c r="F154" i="1" s="1"/>
  <c r="D155" i="1"/>
  <c r="F155" i="1" s="1"/>
  <c r="D156" i="1"/>
  <c r="F156" i="1" s="1"/>
  <c r="D157" i="1"/>
  <c r="F157" i="1" s="1"/>
  <c r="D158" i="1"/>
  <c r="F158" i="1" s="1"/>
  <c r="D159" i="1"/>
  <c r="F159" i="1" s="1"/>
  <c r="D160" i="1"/>
  <c r="F160" i="1" s="1"/>
  <c r="D161" i="1"/>
  <c r="F161" i="1" s="1"/>
  <c r="D162" i="1"/>
  <c r="F162" i="1" s="1"/>
  <c r="D163" i="1"/>
  <c r="F163" i="1" s="1"/>
  <c r="D164" i="1"/>
  <c r="F164" i="1" s="1"/>
  <c r="D165" i="1"/>
  <c r="F165" i="1" s="1"/>
  <c r="D166" i="1"/>
  <c r="F166" i="1" s="1"/>
  <c r="D167" i="1"/>
  <c r="F167" i="1" s="1"/>
  <c r="D168" i="1"/>
  <c r="F168" i="1" s="1"/>
  <c r="D169" i="1"/>
  <c r="F169" i="1" s="1"/>
  <c r="D170" i="1"/>
  <c r="F170" i="1" s="1"/>
  <c r="D171" i="1"/>
  <c r="F171" i="1" s="1"/>
  <c r="D172" i="1"/>
  <c r="F172" i="1" s="1"/>
  <c r="D173" i="1"/>
  <c r="F173" i="1" s="1"/>
  <c r="D174" i="1"/>
  <c r="F174" i="1" s="1"/>
  <c r="D175" i="1"/>
  <c r="F175" i="1" s="1"/>
  <c r="D176" i="1"/>
  <c r="F176" i="1" s="1"/>
  <c r="D177" i="1"/>
  <c r="F177" i="1" s="1"/>
  <c r="D178" i="1"/>
  <c r="F178" i="1" s="1"/>
  <c r="D179" i="1"/>
  <c r="F179" i="1" s="1"/>
  <c r="D180" i="1"/>
  <c r="F180" i="1" s="1"/>
  <c r="D181" i="1"/>
  <c r="F181" i="1" s="1"/>
  <c r="D182" i="1"/>
  <c r="F182" i="1" s="1"/>
  <c r="D183" i="1"/>
  <c r="F183" i="1" s="1"/>
  <c r="D184" i="1"/>
  <c r="F184" i="1" s="1"/>
  <c r="D185" i="1"/>
  <c r="F185" i="1" s="1"/>
  <c r="D186" i="1"/>
  <c r="F186" i="1" s="1"/>
  <c r="D187" i="1"/>
  <c r="F187" i="1" s="1"/>
  <c r="D188" i="1"/>
  <c r="F188" i="1" s="1"/>
  <c r="D189" i="1"/>
  <c r="F189" i="1" s="1"/>
  <c r="D190" i="1"/>
  <c r="F190" i="1" s="1"/>
  <c r="D191" i="1"/>
  <c r="F191" i="1" s="1"/>
  <c r="D192" i="1"/>
  <c r="F192" i="1" s="1"/>
  <c r="D193" i="1"/>
  <c r="F193" i="1" s="1"/>
  <c r="D194" i="1"/>
  <c r="F194" i="1" s="1"/>
  <c r="D195" i="1"/>
  <c r="F195" i="1" s="1"/>
  <c r="D196" i="1"/>
  <c r="F196" i="1" s="1"/>
  <c r="D197" i="1"/>
  <c r="F197" i="1" s="1"/>
  <c r="D198" i="1"/>
  <c r="F198" i="1" s="1"/>
  <c r="D199" i="1"/>
  <c r="F199" i="1" s="1"/>
  <c r="D200" i="1"/>
  <c r="F200" i="1" s="1"/>
  <c r="D201" i="1"/>
  <c r="F201" i="1" s="1"/>
  <c r="D202" i="1"/>
  <c r="F202" i="1" s="1"/>
  <c r="D203" i="1"/>
  <c r="F203" i="1" s="1"/>
  <c r="D204" i="1"/>
  <c r="F204" i="1" s="1"/>
  <c r="D205" i="1"/>
  <c r="F205" i="1" s="1"/>
  <c r="D206" i="1"/>
  <c r="F206" i="1" s="1"/>
  <c r="D207" i="1"/>
  <c r="F207" i="1" s="1"/>
  <c r="D208" i="1"/>
  <c r="F208" i="1" s="1"/>
  <c r="D209" i="1"/>
  <c r="F209" i="1" s="1"/>
  <c r="D210" i="1"/>
  <c r="F210" i="1" s="1"/>
  <c r="D211" i="1"/>
  <c r="F211" i="1" s="1"/>
  <c r="D212" i="1"/>
  <c r="F212" i="1" s="1"/>
  <c r="D213" i="1"/>
  <c r="F213" i="1" s="1"/>
  <c r="D214" i="1"/>
  <c r="F214" i="1" s="1"/>
  <c r="D215" i="1"/>
  <c r="F215" i="1" s="1"/>
  <c r="D216" i="1"/>
  <c r="F216" i="1" s="1"/>
  <c r="D217" i="1"/>
  <c r="F217" i="1" s="1"/>
  <c r="D218" i="1"/>
  <c r="F218" i="1" s="1"/>
  <c r="D219" i="1"/>
  <c r="F219" i="1" s="1"/>
  <c r="D220" i="1"/>
  <c r="F220" i="1" s="1"/>
  <c r="D221" i="1"/>
  <c r="F221" i="1" s="1"/>
  <c r="D222" i="1"/>
  <c r="F222" i="1" s="1"/>
  <c r="D223" i="1"/>
  <c r="F223" i="1" s="1"/>
  <c r="D224" i="1"/>
  <c r="F224" i="1" s="1"/>
  <c r="D225" i="1"/>
  <c r="F225" i="1" s="1"/>
  <c r="D226" i="1"/>
  <c r="F226" i="1" s="1"/>
  <c r="D227" i="1"/>
  <c r="F227" i="1" s="1"/>
  <c r="D228" i="1"/>
  <c r="F228" i="1" s="1"/>
  <c r="D229" i="1"/>
  <c r="F229" i="1" s="1"/>
  <c r="D230" i="1"/>
  <c r="F230" i="1" s="1"/>
  <c r="D231" i="1"/>
  <c r="F231" i="1" s="1"/>
  <c r="D232" i="1"/>
  <c r="F232" i="1" s="1"/>
  <c r="D233" i="1"/>
  <c r="F233" i="1" s="1"/>
  <c r="D234" i="1"/>
  <c r="F234" i="1" s="1"/>
  <c r="D235" i="1"/>
  <c r="F235" i="1" s="1"/>
  <c r="D236" i="1"/>
  <c r="F236" i="1" s="1"/>
  <c r="D237" i="1"/>
  <c r="F237" i="1" s="1"/>
  <c r="D238" i="1"/>
  <c r="F238" i="1" s="1"/>
  <c r="D239" i="1"/>
  <c r="F239" i="1" s="1"/>
  <c r="D240" i="1"/>
  <c r="F240" i="1" s="1"/>
  <c r="D241" i="1"/>
  <c r="F241" i="1" s="1"/>
  <c r="D242" i="1"/>
  <c r="F242" i="1" s="1"/>
  <c r="D243" i="1"/>
  <c r="F243" i="1" s="1"/>
  <c r="D244" i="1"/>
  <c r="F244" i="1" s="1"/>
  <c r="D245" i="1"/>
  <c r="F245" i="1" s="1"/>
  <c r="D246" i="1"/>
  <c r="F246" i="1" s="1"/>
  <c r="D247" i="1"/>
  <c r="F247" i="1" s="1"/>
  <c r="D248" i="1"/>
  <c r="F248" i="1" s="1"/>
  <c r="D249" i="1"/>
  <c r="F249" i="1" s="1"/>
  <c r="D250" i="1"/>
  <c r="F250" i="1" s="1"/>
  <c r="D251" i="1"/>
  <c r="F251" i="1" s="1"/>
  <c r="D252" i="1"/>
  <c r="F252" i="1" s="1"/>
  <c r="D253" i="1"/>
  <c r="F253" i="1" s="1"/>
  <c r="D254" i="1"/>
  <c r="F254" i="1" s="1"/>
  <c r="D255" i="1"/>
  <c r="F255" i="1" s="1"/>
  <c r="D256" i="1"/>
  <c r="F256" i="1" s="1"/>
  <c r="D257" i="1"/>
  <c r="F257" i="1" s="1"/>
  <c r="D258" i="1"/>
  <c r="F258" i="1" s="1"/>
  <c r="D259" i="1"/>
  <c r="F259" i="1" s="1"/>
  <c r="D260" i="1"/>
  <c r="F260" i="1" s="1"/>
  <c r="D261" i="1"/>
  <c r="F261" i="1" s="1"/>
  <c r="D262" i="1"/>
  <c r="F262" i="1" s="1"/>
  <c r="D263" i="1"/>
  <c r="F263" i="1" s="1"/>
  <c r="D264" i="1"/>
  <c r="F264" i="1" s="1"/>
  <c r="D265" i="1"/>
  <c r="F265" i="1" s="1"/>
  <c r="D266" i="1"/>
  <c r="F266" i="1" s="1"/>
  <c r="D267" i="1"/>
  <c r="F267" i="1" s="1"/>
  <c r="D268" i="1"/>
  <c r="F268" i="1" s="1"/>
  <c r="D269" i="1"/>
  <c r="F269" i="1" s="1"/>
  <c r="D270" i="1"/>
  <c r="F270" i="1" s="1"/>
  <c r="D271" i="1"/>
  <c r="F271" i="1" s="1"/>
  <c r="D272" i="1"/>
  <c r="F272" i="1" s="1"/>
  <c r="D273" i="1"/>
  <c r="F273" i="1" s="1"/>
  <c r="D274" i="1"/>
  <c r="F274" i="1" s="1"/>
  <c r="D275" i="1"/>
  <c r="F275" i="1" s="1"/>
  <c r="D276" i="1"/>
  <c r="F276" i="1" s="1"/>
  <c r="D277" i="1"/>
  <c r="F277" i="1" s="1"/>
  <c r="D278" i="1"/>
  <c r="F278" i="1" s="1"/>
  <c r="D279" i="1"/>
  <c r="F279" i="1" s="1"/>
  <c r="D280" i="1"/>
  <c r="F280" i="1" s="1"/>
  <c r="D281" i="1"/>
  <c r="F281" i="1" s="1"/>
  <c r="D282" i="1"/>
  <c r="F282" i="1" s="1"/>
  <c r="D283" i="1"/>
  <c r="F283" i="1" s="1"/>
  <c r="D284" i="1"/>
  <c r="F284" i="1" s="1"/>
  <c r="D285" i="1"/>
  <c r="F285" i="1" s="1"/>
  <c r="D286" i="1"/>
  <c r="F286" i="1" s="1"/>
  <c r="D287" i="1"/>
  <c r="F287" i="1" s="1"/>
  <c r="D288" i="1"/>
  <c r="F288" i="1" s="1"/>
  <c r="D289" i="1"/>
  <c r="F289" i="1" s="1"/>
  <c r="D290" i="1"/>
  <c r="F290" i="1" s="1"/>
  <c r="D291" i="1"/>
  <c r="F291" i="1" s="1"/>
  <c r="D292" i="1"/>
  <c r="F292" i="1" s="1"/>
  <c r="D293" i="1"/>
  <c r="F293" i="1" s="1"/>
  <c r="D294" i="1"/>
  <c r="F294" i="1" s="1"/>
  <c r="D295" i="1"/>
  <c r="F295" i="1" s="1"/>
  <c r="D296" i="1"/>
  <c r="F296" i="1" s="1"/>
  <c r="D297" i="1"/>
  <c r="F297" i="1" s="1"/>
  <c r="D298" i="1"/>
  <c r="F298" i="1" s="1"/>
  <c r="D299" i="1"/>
  <c r="F299" i="1" s="1"/>
  <c r="D300" i="1"/>
  <c r="F300" i="1" s="1"/>
  <c r="D301" i="1"/>
  <c r="F301" i="1" s="1"/>
  <c r="D302" i="1"/>
  <c r="F302" i="1" s="1"/>
  <c r="D303" i="1"/>
  <c r="F303" i="1" s="1"/>
  <c r="D304" i="1"/>
  <c r="F304" i="1" s="1"/>
  <c r="D305" i="1"/>
  <c r="F305" i="1" s="1"/>
  <c r="D306" i="1"/>
  <c r="F306" i="1" s="1"/>
  <c r="D307" i="1"/>
  <c r="F307" i="1" s="1"/>
  <c r="D308" i="1"/>
  <c r="F308" i="1" s="1"/>
  <c r="D309" i="1"/>
  <c r="F309" i="1" s="1"/>
  <c r="D310" i="1"/>
  <c r="F310" i="1" s="1"/>
  <c r="D311" i="1"/>
  <c r="F311" i="1" s="1"/>
  <c r="D312" i="1"/>
  <c r="F312" i="1" s="1"/>
  <c r="D313" i="1"/>
  <c r="F313" i="1" s="1"/>
  <c r="D314" i="1"/>
  <c r="F314" i="1" s="1"/>
  <c r="D315" i="1"/>
  <c r="F315" i="1" s="1"/>
  <c r="D316" i="1"/>
  <c r="F316" i="1" s="1"/>
  <c r="D317" i="1"/>
  <c r="F317" i="1" s="1"/>
  <c r="D318" i="1"/>
  <c r="F318" i="1" s="1"/>
  <c r="D319" i="1"/>
  <c r="F319" i="1" s="1"/>
  <c r="D320" i="1"/>
  <c r="F320" i="1" s="1"/>
  <c r="D321" i="1"/>
  <c r="F321" i="1" s="1"/>
  <c r="D322" i="1"/>
  <c r="F322" i="1" s="1"/>
  <c r="D323" i="1"/>
  <c r="F323" i="1" s="1"/>
  <c r="D324" i="1"/>
  <c r="F324" i="1" s="1"/>
  <c r="D325" i="1"/>
  <c r="F325" i="1" s="1"/>
  <c r="D326" i="1"/>
  <c r="F326" i="1" s="1"/>
  <c r="D327" i="1"/>
  <c r="F327" i="1" s="1"/>
  <c r="D328" i="1"/>
  <c r="F328" i="1" s="1"/>
  <c r="D329" i="1"/>
  <c r="F329" i="1" s="1"/>
  <c r="D330" i="1"/>
  <c r="F330" i="1" s="1"/>
  <c r="D331" i="1"/>
  <c r="F331" i="1" s="1"/>
  <c r="D332" i="1"/>
  <c r="F332" i="1" s="1"/>
  <c r="D333" i="1"/>
  <c r="F333" i="1" s="1"/>
  <c r="D334" i="1"/>
  <c r="F334" i="1" s="1"/>
  <c r="D335" i="1"/>
  <c r="F335" i="1" s="1"/>
  <c r="D336" i="1"/>
  <c r="F336" i="1" s="1"/>
  <c r="D337" i="1"/>
  <c r="F337" i="1" s="1"/>
  <c r="D338" i="1"/>
  <c r="F338" i="1" s="1"/>
  <c r="D339" i="1"/>
  <c r="F339" i="1" s="1"/>
  <c r="D340" i="1"/>
  <c r="F340" i="1" s="1"/>
  <c r="D341" i="1"/>
  <c r="F341" i="1" s="1"/>
  <c r="D342" i="1"/>
  <c r="F342" i="1" s="1"/>
  <c r="D343" i="1"/>
  <c r="F343" i="1" s="1"/>
  <c r="D344" i="1"/>
  <c r="F344" i="1" s="1"/>
  <c r="D345" i="1"/>
  <c r="F345" i="1" s="1"/>
  <c r="D346" i="1"/>
  <c r="F346" i="1" s="1"/>
  <c r="D347" i="1"/>
  <c r="F347" i="1" s="1"/>
  <c r="D348" i="1"/>
  <c r="F348" i="1" s="1"/>
  <c r="D349" i="1"/>
  <c r="F349" i="1" s="1"/>
  <c r="D350" i="1"/>
  <c r="F350" i="1" s="1"/>
  <c r="D351" i="1"/>
  <c r="F351" i="1" s="1"/>
  <c r="D352" i="1"/>
  <c r="F352" i="1" s="1"/>
  <c r="D353" i="1"/>
  <c r="F353" i="1" s="1"/>
  <c r="D354" i="1"/>
  <c r="F354" i="1" s="1"/>
  <c r="D355" i="1"/>
  <c r="F355" i="1" s="1"/>
  <c r="D356" i="1"/>
  <c r="F356" i="1" s="1"/>
  <c r="D357" i="1"/>
  <c r="F357" i="1" s="1"/>
  <c r="D358" i="1"/>
  <c r="F358" i="1" s="1"/>
  <c r="D359" i="1"/>
  <c r="F359" i="1" s="1"/>
  <c r="D360" i="1"/>
  <c r="F360" i="1" s="1"/>
  <c r="D361" i="1"/>
  <c r="F361" i="1" s="1"/>
  <c r="D362" i="1"/>
  <c r="F362" i="1" s="1"/>
  <c r="D363" i="1"/>
  <c r="F363" i="1" s="1"/>
  <c r="D364" i="1"/>
  <c r="F364" i="1" s="1"/>
  <c r="D365" i="1"/>
  <c r="F365" i="1" s="1"/>
  <c r="D366" i="1"/>
  <c r="F366" i="1" s="1"/>
  <c r="D367" i="1"/>
  <c r="F367" i="1" s="1"/>
  <c r="D368" i="1"/>
  <c r="F368" i="1" s="1"/>
  <c r="D369" i="1"/>
  <c r="F369" i="1" s="1"/>
  <c r="D370" i="1"/>
  <c r="F370" i="1" s="1"/>
  <c r="D371" i="1"/>
  <c r="F371" i="1" s="1"/>
  <c r="D372" i="1"/>
  <c r="F372" i="1" s="1"/>
  <c r="D373" i="1"/>
  <c r="F373" i="1" s="1"/>
  <c r="D374" i="1"/>
  <c r="F374" i="1" s="1"/>
  <c r="D375" i="1"/>
  <c r="F375" i="1" s="1"/>
  <c r="D376" i="1"/>
  <c r="F376" i="1" s="1"/>
  <c r="D377" i="1"/>
  <c r="F377" i="1" s="1"/>
  <c r="D378" i="1"/>
  <c r="F378" i="1" s="1"/>
  <c r="D379" i="1"/>
  <c r="F379" i="1" s="1"/>
  <c r="D380" i="1"/>
  <c r="F380" i="1" s="1"/>
  <c r="D381" i="1"/>
  <c r="F381" i="1" s="1"/>
  <c r="D382" i="1"/>
  <c r="F382" i="1" s="1"/>
  <c r="D383" i="1"/>
  <c r="F383" i="1" s="1"/>
  <c r="D384" i="1"/>
  <c r="F384" i="1" s="1"/>
  <c r="D385" i="1"/>
  <c r="F385" i="1" s="1"/>
  <c r="D386" i="1"/>
  <c r="F386" i="1" s="1"/>
  <c r="D387" i="1"/>
  <c r="F387" i="1" s="1"/>
  <c r="D388" i="1"/>
  <c r="F388" i="1" s="1"/>
  <c r="D389" i="1"/>
  <c r="F389" i="1" s="1"/>
  <c r="D390" i="1"/>
  <c r="F390" i="1" s="1"/>
  <c r="D391" i="1"/>
  <c r="F391" i="1" s="1"/>
  <c r="D392" i="1"/>
  <c r="F392" i="1" s="1"/>
  <c r="D393" i="1"/>
  <c r="F393" i="1" s="1"/>
  <c r="D394" i="1"/>
  <c r="F394" i="1" s="1"/>
  <c r="D395" i="1"/>
  <c r="F395" i="1" s="1"/>
  <c r="D396" i="1"/>
  <c r="F396" i="1" s="1"/>
  <c r="D397" i="1"/>
  <c r="F397" i="1" s="1"/>
  <c r="D398" i="1"/>
  <c r="F398" i="1" s="1"/>
  <c r="D399" i="1"/>
  <c r="F399" i="1" s="1"/>
  <c r="D400" i="1"/>
  <c r="F400" i="1" s="1"/>
  <c r="D401" i="1"/>
  <c r="F401" i="1" s="1"/>
  <c r="D402" i="1"/>
  <c r="F402" i="1" s="1"/>
  <c r="D403" i="1"/>
  <c r="F403" i="1" s="1"/>
  <c r="D404" i="1"/>
  <c r="F404" i="1" s="1"/>
  <c r="D405" i="1"/>
  <c r="F405" i="1" s="1"/>
  <c r="D406" i="1"/>
  <c r="F406" i="1" s="1"/>
  <c r="D407" i="1"/>
  <c r="F407" i="1" s="1"/>
  <c r="D408" i="1"/>
  <c r="F408" i="1" s="1"/>
  <c r="D409" i="1"/>
  <c r="F409" i="1" s="1"/>
  <c r="D410" i="1"/>
  <c r="F410" i="1" s="1"/>
  <c r="D411" i="1"/>
  <c r="F411" i="1" s="1"/>
  <c r="D412" i="1"/>
  <c r="F412" i="1" s="1"/>
  <c r="D413" i="1"/>
  <c r="F413" i="1" s="1"/>
  <c r="D414" i="1"/>
  <c r="F414" i="1" s="1"/>
  <c r="D415" i="1"/>
  <c r="F415" i="1" s="1"/>
  <c r="D416" i="1"/>
  <c r="F416" i="1" s="1"/>
  <c r="D417" i="1"/>
  <c r="F417" i="1" s="1"/>
  <c r="D418" i="1"/>
  <c r="F418" i="1" s="1"/>
  <c r="D419" i="1"/>
  <c r="F419" i="1" s="1"/>
  <c r="D420" i="1"/>
  <c r="F420" i="1" s="1"/>
  <c r="D421" i="1"/>
  <c r="F421" i="1" s="1"/>
  <c r="D422" i="1"/>
  <c r="F422" i="1" s="1"/>
  <c r="D423" i="1"/>
  <c r="F423" i="1" s="1"/>
  <c r="D424" i="1"/>
  <c r="F424" i="1" s="1"/>
  <c r="D425" i="1"/>
  <c r="F425" i="1" s="1"/>
  <c r="D426" i="1"/>
  <c r="F426" i="1" s="1"/>
  <c r="D427" i="1"/>
  <c r="F427" i="1" s="1"/>
  <c r="D428" i="1"/>
  <c r="F428" i="1" s="1"/>
  <c r="D429" i="1"/>
  <c r="F429" i="1" s="1"/>
  <c r="D430" i="1"/>
  <c r="F430" i="1" s="1"/>
  <c r="D431" i="1"/>
  <c r="F431" i="1" s="1"/>
  <c r="D432" i="1"/>
  <c r="F432" i="1" s="1"/>
  <c r="D433" i="1"/>
  <c r="F433" i="1" s="1"/>
  <c r="D434" i="1"/>
  <c r="F434" i="1" s="1"/>
  <c r="D435" i="1"/>
  <c r="F435" i="1" s="1"/>
  <c r="D436" i="1"/>
  <c r="F436" i="1" s="1"/>
  <c r="D437" i="1"/>
  <c r="F437" i="1" s="1"/>
  <c r="D438" i="1"/>
  <c r="F438" i="1" s="1"/>
  <c r="D439" i="1"/>
  <c r="F439" i="1" s="1"/>
  <c r="D440" i="1"/>
  <c r="F440" i="1" s="1"/>
  <c r="D441" i="1"/>
  <c r="F441" i="1" s="1"/>
  <c r="D442" i="1"/>
  <c r="F442" i="1" s="1"/>
  <c r="D443" i="1"/>
  <c r="F443" i="1" s="1"/>
  <c r="D444" i="1"/>
  <c r="F444" i="1" s="1"/>
  <c r="D445" i="1"/>
  <c r="F445" i="1" s="1"/>
  <c r="D446" i="1"/>
  <c r="F446" i="1" s="1"/>
  <c r="D447" i="1"/>
  <c r="F447" i="1" s="1"/>
  <c r="D448" i="1"/>
  <c r="F448" i="1" s="1"/>
  <c r="D449" i="1"/>
  <c r="F449" i="1" s="1"/>
  <c r="D450" i="1"/>
  <c r="F450" i="1" s="1"/>
  <c r="D451" i="1"/>
  <c r="F451" i="1" s="1"/>
  <c r="D452" i="1"/>
  <c r="F452" i="1" s="1"/>
  <c r="D453" i="1"/>
  <c r="F453" i="1" s="1"/>
  <c r="D454" i="1"/>
  <c r="F454" i="1" s="1"/>
  <c r="D455" i="1"/>
  <c r="F455" i="1" s="1"/>
  <c r="D456" i="1"/>
  <c r="F456" i="1" s="1"/>
  <c r="D457" i="1"/>
  <c r="F457" i="1" s="1"/>
  <c r="D458" i="1"/>
  <c r="F458" i="1" s="1"/>
  <c r="D459" i="1"/>
  <c r="F459" i="1" s="1"/>
  <c r="D460" i="1"/>
  <c r="F460" i="1" s="1"/>
  <c r="D461" i="1"/>
  <c r="F461" i="1" s="1"/>
  <c r="D462" i="1"/>
  <c r="F462" i="1" s="1"/>
  <c r="D463" i="1"/>
  <c r="F463" i="1" s="1"/>
  <c r="D464" i="1"/>
  <c r="F464" i="1" s="1"/>
  <c r="D465" i="1"/>
  <c r="F465" i="1" s="1"/>
  <c r="D466" i="1"/>
  <c r="F466" i="1" s="1"/>
  <c r="D467" i="1"/>
  <c r="F467" i="1" s="1"/>
  <c r="D468" i="1"/>
  <c r="F468" i="1" s="1"/>
  <c r="D469" i="1"/>
  <c r="F469" i="1" s="1"/>
  <c r="D470" i="1"/>
  <c r="F470" i="1" s="1"/>
  <c r="D471" i="1"/>
  <c r="F471" i="1" s="1"/>
  <c r="D472" i="1"/>
  <c r="F472" i="1" s="1"/>
  <c r="D473" i="1"/>
  <c r="F473" i="1" s="1"/>
  <c r="D474" i="1"/>
  <c r="F474" i="1" s="1"/>
  <c r="D475" i="1"/>
  <c r="F475" i="1" s="1"/>
  <c r="D476" i="1"/>
  <c r="F476" i="1" s="1"/>
  <c r="D477" i="1"/>
  <c r="F477" i="1" s="1"/>
  <c r="D478" i="1"/>
  <c r="F478" i="1" s="1"/>
  <c r="D479" i="1"/>
  <c r="F479" i="1" s="1"/>
  <c r="D480" i="1"/>
  <c r="F480" i="1" s="1"/>
  <c r="D481" i="1"/>
  <c r="F481" i="1" s="1"/>
  <c r="D482" i="1"/>
  <c r="F482" i="1" s="1"/>
  <c r="D483" i="1"/>
  <c r="F483" i="1" s="1"/>
  <c r="D484" i="1"/>
  <c r="F484" i="1" s="1"/>
  <c r="D485" i="1"/>
  <c r="F485" i="1" s="1"/>
  <c r="D486" i="1"/>
  <c r="F486" i="1" s="1"/>
  <c r="D487" i="1"/>
  <c r="F487" i="1" s="1"/>
  <c r="D488" i="1"/>
  <c r="F488" i="1" s="1"/>
  <c r="D489" i="1"/>
  <c r="F489" i="1" s="1"/>
  <c r="D490" i="1"/>
  <c r="F490" i="1" s="1"/>
  <c r="D491" i="1"/>
  <c r="F491" i="1" s="1"/>
  <c r="D492" i="1"/>
  <c r="F492" i="1" s="1"/>
  <c r="D493" i="1"/>
  <c r="F493" i="1" s="1"/>
  <c r="D494" i="1"/>
  <c r="F494" i="1" s="1"/>
  <c r="D495" i="1"/>
  <c r="F495" i="1" s="1"/>
  <c r="D496" i="1"/>
  <c r="F496" i="1" s="1"/>
  <c r="D497" i="1"/>
  <c r="F497" i="1" s="1"/>
  <c r="D498" i="1"/>
  <c r="F498" i="1" s="1"/>
  <c r="D499" i="1"/>
  <c r="F499" i="1" s="1"/>
  <c r="D500" i="1"/>
  <c r="F500" i="1" s="1"/>
  <c r="D501" i="1"/>
  <c r="F501" i="1" s="1"/>
  <c r="D502" i="1"/>
  <c r="F502" i="1" s="1"/>
  <c r="D503" i="1"/>
  <c r="F503" i="1" s="1"/>
  <c r="D504" i="1"/>
  <c r="F504" i="1" s="1"/>
  <c r="D505" i="1"/>
  <c r="F505" i="1" s="1"/>
  <c r="D506" i="1"/>
  <c r="F506" i="1" s="1"/>
  <c r="D507" i="1"/>
  <c r="F507" i="1" s="1"/>
  <c r="D508" i="1"/>
  <c r="F508" i="1" s="1"/>
  <c r="D509" i="1"/>
  <c r="F509" i="1" s="1"/>
  <c r="D510" i="1"/>
  <c r="F510" i="1" s="1"/>
  <c r="D511" i="1"/>
  <c r="F511" i="1" s="1"/>
  <c r="D512" i="1"/>
  <c r="F512" i="1" s="1"/>
  <c r="D513" i="1"/>
  <c r="F513" i="1" s="1"/>
  <c r="D514" i="1"/>
  <c r="F514" i="1" s="1"/>
  <c r="D515" i="1"/>
  <c r="F515" i="1" s="1"/>
  <c r="D516" i="1"/>
  <c r="F516" i="1" s="1"/>
  <c r="D517" i="1"/>
  <c r="F517" i="1" s="1"/>
  <c r="D518" i="1"/>
  <c r="F518" i="1" s="1"/>
  <c r="D519" i="1"/>
  <c r="F519" i="1" s="1"/>
  <c r="D520" i="1"/>
  <c r="F520" i="1" s="1"/>
  <c r="D521" i="1"/>
  <c r="F521" i="1" s="1"/>
  <c r="D522" i="1"/>
  <c r="F522" i="1" s="1"/>
  <c r="D523" i="1"/>
  <c r="F523" i="1" s="1"/>
  <c r="D524" i="1"/>
  <c r="F524" i="1" s="1"/>
  <c r="D525" i="1"/>
  <c r="F525" i="1" s="1"/>
  <c r="D526" i="1"/>
  <c r="F526" i="1" s="1"/>
  <c r="D527" i="1"/>
  <c r="F527" i="1" s="1"/>
  <c r="D528" i="1"/>
  <c r="F528" i="1" s="1"/>
  <c r="D529" i="1"/>
  <c r="F529" i="1" s="1"/>
  <c r="D530" i="1"/>
  <c r="F530" i="1" s="1"/>
  <c r="D531" i="1"/>
  <c r="F531" i="1" s="1"/>
  <c r="D532" i="1"/>
  <c r="F532" i="1" s="1"/>
  <c r="D533" i="1"/>
  <c r="F533" i="1" s="1"/>
  <c r="D534" i="1"/>
  <c r="F534" i="1" s="1"/>
  <c r="D535" i="1"/>
  <c r="F535" i="1" s="1"/>
  <c r="D536" i="1"/>
  <c r="F536" i="1" s="1"/>
  <c r="D537" i="1"/>
  <c r="F537" i="1" s="1"/>
  <c r="D538" i="1"/>
  <c r="F538" i="1" s="1"/>
  <c r="D539" i="1"/>
  <c r="F539" i="1" s="1"/>
  <c r="D540" i="1"/>
  <c r="F540" i="1" s="1"/>
  <c r="D541" i="1"/>
  <c r="F541" i="1" s="1"/>
  <c r="D542" i="1"/>
  <c r="F542" i="1" s="1"/>
  <c r="D543" i="1"/>
  <c r="F543" i="1" s="1"/>
  <c r="D544" i="1"/>
  <c r="F544" i="1" s="1"/>
  <c r="D545" i="1"/>
  <c r="F545" i="1" s="1"/>
  <c r="D546" i="1"/>
  <c r="F546" i="1" s="1"/>
  <c r="D547" i="1"/>
  <c r="F547" i="1" s="1"/>
  <c r="D548" i="1"/>
  <c r="F548" i="1" s="1"/>
  <c r="D549" i="1"/>
  <c r="F549" i="1" s="1"/>
  <c r="D550" i="1"/>
  <c r="F550" i="1" s="1"/>
  <c r="D551" i="1"/>
  <c r="F551" i="1" s="1"/>
  <c r="D552" i="1"/>
  <c r="F552" i="1" s="1"/>
  <c r="D553" i="1"/>
  <c r="F553" i="1" s="1"/>
  <c r="D554" i="1"/>
  <c r="F554" i="1" s="1"/>
  <c r="D555" i="1"/>
  <c r="F555" i="1" s="1"/>
  <c r="D556" i="1"/>
  <c r="F556" i="1" s="1"/>
  <c r="D557" i="1"/>
  <c r="F557" i="1" s="1"/>
  <c r="D558" i="1"/>
  <c r="F558" i="1" s="1"/>
  <c r="D559" i="1"/>
  <c r="F559" i="1" s="1"/>
  <c r="D560" i="1"/>
  <c r="F560" i="1" s="1"/>
  <c r="D561" i="1"/>
  <c r="F561" i="1" s="1"/>
  <c r="D562" i="1"/>
  <c r="F562" i="1" s="1"/>
  <c r="D563" i="1"/>
  <c r="F563" i="1" s="1"/>
  <c r="D564" i="1"/>
  <c r="F564" i="1" s="1"/>
  <c r="D565" i="1"/>
  <c r="F565" i="1" s="1"/>
  <c r="D566" i="1"/>
  <c r="F566" i="1" s="1"/>
  <c r="D567" i="1"/>
  <c r="F567" i="1" s="1"/>
  <c r="D568" i="1"/>
  <c r="F568" i="1" s="1"/>
  <c r="D569" i="1"/>
  <c r="F569" i="1" s="1"/>
  <c r="D570" i="1"/>
  <c r="F570" i="1" s="1"/>
  <c r="D571" i="1"/>
  <c r="F571" i="1" s="1"/>
  <c r="D572" i="1"/>
  <c r="F572" i="1" s="1"/>
  <c r="D573" i="1"/>
  <c r="F573" i="1" s="1"/>
  <c r="D574" i="1"/>
  <c r="F574" i="1" s="1"/>
  <c r="D575" i="1"/>
  <c r="F575" i="1" s="1"/>
  <c r="D576" i="1"/>
  <c r="F576" i="1" s="1"/>
  <c r="D577" i="1"/>
  <c r="F577" i="1" s="1"/>
  <c r="D578" i="1"/>
  <c r="F578" i="1" s="1"/>
  <c r="D579" i="1"/>
  <c r="F579" i="1" s="1"/>
  <c r="D580" i="1"/>
  <c r="F580" i="1" s="1"/>
  <c r="D581" i="1"/>
  <c r="F581" i="1" s="1"/>
  <c r="D582" i="1"/>
  <c r="F582" i="1" s="1"/>
  <c r="D583" i="1"/>
  <c r="F583" i="1" s="1"/>
  <c r="D584" i="1"/>
  <c r="F584" i="1" s="1"/>
  <c r="D585" i="1"/>
  <c r="F585" i="1" s="1"/>
  <c r="D586" i="1"/>
  <c r="F586" i="1" s="1"/>
  <c r="D587" i="1"/>
  <c r="F587" i="1" s="1"/>
  <c r="D588" i="1"/>
  <c r="F588" i="1" s="1"/>
  <c r="D589" i="1"/>
  <c r="F589" i="1" s="1"/>
  <c r="D590" i="1"/>
  <c r="F590" i="1" s="1"/>
  <c r="D591" i="1"/>
  <c r="F591" i="1" s="1"/>
  <c r="D592" i="1"/>
  <c r="F592" i="1" s="1"/>
  <c r="D593" i="1"/>
  <c r="F593" i="1" s="1"/>
  <c r="D594" i="1"/>
  <c r="F594" i="1" s="1"/>
  <c r="D595" i="1"/>
  <c r="F595" i="1" s="1"/>
  <c r="D596" i="1"/>
  <c r="F596" i="1" s="1"/>
  <c r="D597" i="1"/>
  <c r="F597" i="1" s="1"/>
  <c r="D598" i="1"/>
  <c r="F598" i="1" s="1"/>
  <c r="D599" i="1"/>
  <c r="F599" i="1" s="1"/>
  <c r="D600" i="1"/>
  <c r="F600" i="1" s="1"/>
  <c r="D601" i="1"/>
  <c r="F601" i="1" s="1"/>
  <c r="D602" i="1"/>
  <c r="F602" i="1" s="1"/>
  <c r="D603" i="1"/>
  <c r="F603" i="1" s="1"/>
  <c r="D604" i="1"/>
  <c r="F604" i="1" s="1"/>
  <c r="D605" i="1"/>
  <c r="F605" i="1" s="1"/>
  <c r="D606" i="1"/>
  <c r="F606" i="1" s="1"/>
  <c r="D607" i="1"/>
  <c r="F607" i="1" s="1"/>
  <c r="D608" i="1"/>
  <c r="F608" i="1" s="1"/>
  <c r="D609" i="1"/>
  <c r="F609" i="1" s="1"/>
  <c r="D610" i="1"/>
  <c r="F610" i="1" s="1"/>
  <c r="D611" i="1"/>
  <c r="F611" i="1" s="1"/>
  <c r="D612" i="1"/>
  <c r="F612" i="1" s="1"/>
  <c r="D613" i="1"/>
  <c r="F613" i="1" s="1"/>
  <c r="D614" i="1"/>
  <c r="F614" i="1" s="1"/>
  <c r="D615" i="1"/>
  <c r="F615" i="1" s="1"/>
  <c r="D616" i="1"/>
  <c r="F616" i="1" s="1"/>
  <c r="D617" i="1"/>
  <c r="F617" i="1" s="1"/>
  <c r="D618" i="1"/>
  <c r="F618" i="1" s="1"/>
  <c r="D619" i="1"/>
  <c r="F619" i="1" s="1"/>
  <c r="D620" i="1"/>
  <c r="F620" i="1" s="1"/>
  <c r="D621" i="1"/>
  <c r="F621" i="1" s="1"/>
  <c r="D622" i="1"/>
  <c r="F622" i="1" s="1"/>
  <c r="D623" i="1"/>
  <c r="F623" i="1" s="1"/>
  <c r="D624" i="1"/>
  <c r="F624" i="1" s="1"/>
  <c r="D625" i="1"/>
  <c r="F625" i="1" s="1"/>
  <c r="D626" i="1"/>
  <c r="F626" i="1" s="1"/>
  <c r="D627" i="1"/>
  <c r="F627" i="1" s="1"/>
  <c r="D628" i="1"/>
  <c r="F628" i="1" s="1"/>
  <c r="D629" i="1"/>
  <c r="F629" i="1" s="1"/>
  <c r="D630" i="1"/>
  <c r="F630" i="1" s="1"/>
  <c r="D631" i="1"/>
  <c r="F631" i="1" s="1"/>
  <c r="D632" i="1"/>
  <c r="F632" i="1" s="1"/>
  <c r="D633" i="1"/>
  <c r="F633" i="1" s="1"/>
  <c r="D634" i="1"/>
  <c r="F634" i="1" s="1"/>
  <c r="D635" i="1"/>
  <c r="F635" i="1" s="1"/>
  <c r="D636" i="1"/>
  <c r="F636" i="1" s="1"/>
  <c r="D637" i="1"/>
  <c r="F637" i="1" s="1"/>
  <c r="D638" i="1"/>
  <c r="F638" i="1" s="1"/>
  <c r="D639" i="1"/>
  <c r="F639" i="1" s="1"/>
  <c r="D640" i="1"/>
  <c r="F640" i="1" s="1"/>
  <c r="D641" i="1"/>
  <c r="F641" i="1" s="1"/>
  <c r="D642" i="1"/>
  <c r="F642" i="1" s="1"/>
  <c r="D643" i="1"/>
  <c r="F643" i="1" s="1"/>
  <c r="D644" i="1"/>
  <c r="F644" i="1" s="1"/>
  <c r="D645" i="1"/>
  <c r="F645" i="1" s="1"/>
  <c r="D646" i="1"/>
  <c r="F646" i="1" s="1"/>
  <c r="D647" i="1"/>
  <c r="F647" i="1" s="1"/>
  <c r="D648" i="1"/>
  <c r="F648" i="1" s="1"/>
  <c r="D649" i="1"/>
  <c r="F649" i="1" s="1"/>
  <c r="D650" i="1"/>
  <c r="F650" i="1" s="1"/>
  <c r="D651" i="1"/>
  <c r="F651" i="1" s="1"/>
  <c r="D652" i="1"/>
  <c r="F652" i="1" s="1"/>
  <c r="D653" i="1"/>
  <c r="F653" i="1" s="1"/>
  <c r="D654" i="1"/>
  <c r="F654" i="1" s="1"/>
  <c r="D655" i="1"/>
  <c r="F655" i="1" s="1"/>
  <c r="D656" i="1"/>
  <c r="F656" i="1" s="1"/>
  <c r="D657" i="1"/>
  <c r="F657" i="1" s="1"/>
  <c r="D658" i="1"/>
  <c r="F658" i="1" s="1"/>
  <c r="D659" i="1"/>
  <c r="F659" i="1" s="1"/>
  <c r="D660" i="1"/>
  <c r="F660" i="1" s="1"/>
  <c r="D661" i="1"/>
  <c r="F661" i="1" s="1"/>
  <c r="D662" i="1"/>
  <c r="F662" i="1" s="1"/>
  <c r="D663" i="1"/>
  <c r="F663" i="1" s="1"/>
  <c r="D664" i="1"/>
  <c r="F664" i="1" s="1"/>
  <c r="D665" i="1"/>
  <c r="F665" i="1" s="1"/>
  <c r="D666" i="1"/>
  <c r="F666" i="1" s="1"/>
  <c r="D667" i="1"/>
  <c r="F667" i="1" s="1"/>
  <c r="D668" i="1"/>
  <c r="F668" i="1" s="1"/>
  <c r="D669" i="1"/>
  <c r="F669" i="1" s="1"/>
  <c r="D670" i="1"/>
  <c r="F670" i="1" s="1"/>
  <c r="D671" i="1"/>
  <c r="F671" i="1" s="1"/>
  <c r="D672" i="1"/>
  <c r="F672" i="1" s="1"/>
  <c r="D673" i="1"/>
  <c r="F673" i="1" s="1"/>
  <c r="D674" i="1"/>
  <c r="F674" i="1" s="1"/>
  <c r="D675" i="1"/>
  <c r="F675" i="1" s="1"/>
  <c r="D676" i="1"/>
  <c r="F676" i="1" s="1"/>
  <c r="D677" i="1"/>
  <c r="F677" i="1" s="1"/>
  <c r="D678" i="1"/>
  <c r="F678" i="1" s="1"/>
  <c r="D679" i="1"/>
  <c r="F679" i="1" s="1"/>
  <c r="D680" i="1"/>
  <c r="F680" i="1" s="1"/>
  <c r="D681" i="1"/>
  <c r="F681" i="1" s="1"/>
  <c r="D682" i="1"/>
  <c r="F682" i="1" s="1"/>
  <c r="D683" i="1"/>
  <c r="F683" i="1" s="1"/>
  <c r="D684" i="1"/>
  <c r="F684" i="1" s="1"/>
  <c r="D685" i="1"/>
  <c r="F685" i="1" s="1"/>
  <c r="D686" i="1"/>
  <c r="F686" i="1" s="1"/>
  <c r="D687" i="1"/>
  <c r="F687" i="1" s="1"/>
  <c r="D688" i="1"/>
  <c r="F688" i="1" s="1"/>
  <c r="D689" i="1"/>
  <c r="F689" i="1" s="1"/>
  <c r="D690" i="1"/>
  <c r="F690" i="1" s="1"/>
  <c r="D691" i="1"/>
  <c r="F691" i="1" s="1"/>
  <c r="D692" i="1"/>
  <c r="F692" i="1" s="1"/>
  <c r="D693" i="1"/>
  <c r="F693" i="1" s="1"/>
  <c r="D694" i="1"/>
  <c r="F694" i="1" s="1"/>
  <c r="D695" i="1"/>
  <c r="F695" i="1" s="1"/>
  <c r="D696" i="1"/>
  <c r="F696" i="1" s="1"/>
  <c r="D697" i="1"/>
  <c r="F697" i="1" s="1"/>
  <c r="D698" i="1"/>
  <c r="F698" i="1" s="1"/>
  <c r="D699" i="1"/>
  <c r="F699" i="1" s="1"/>
  <c r="D700" i="1"/>
  <c r="F700" i="1" s="1"/>
  <c r="D701" i="1"/>
  <c r="F701" i="1" s="1"/>
  <c r="D702" i="1"/>
  <c r="F702" i="1" s="1"/>
  <c r="D703" i="1"/>
  <c r="F703" i="1" s="1"/>
  <c r="D704" i="1"/>
  <c r="F704" i="1" s="1"/>
  <c r="D705" i="1"/>
  <c r="F705" i="1" s="1"/>
  <c r="D706" i="1"/>
  <c r="F706" i="1" s="1"/>
  <c r="D707" i="1"/>
  <c r="F707" i="1" s="1"/>
  <c r="D708" i="1"/>
  <c r="F708" i="1" s="1"/>
  <c r="D709" i="1"/>
  <c r="F709" i="1" s="1"/>
  <c r="D710" i="1"/>
  <c r="F710" i="1" s="1"/>
  <c r="D711" i="1"/>
  <c r="F711" i="1" s="1"/>
  <c r="D712" i="1"/>
  <c r="F712" i="1" s="1"/>
  <c r="D713" i="1"/>
  <c r="F713" i="1" s="1"/>
  <c r="D714" i="1"/>
  <c r="F714" i="1" s="1"/>
  <c r="D715" i="1"/>
  <c r="F715" i="1" s="1"/>
  <c r="D716" i="1"/>
  <c r="F716" i="1" s="1"/>
  <c r="D717" i="1"/>
  <c r="F717" i="1" s="1"/>
  <c r="D718" i="1"/>
  <c r="F718" i="1" s="1"/>
  <c r="D719" i="1"/>
  <c r="F719" i="1" s="1"/>
  <c r="D720" i="1"/>
  <c r="F720" i="1" s="1"/>
  <c r="D721" i="1"/>
  <c r="F721" i="1" s="1"/>
  <c r="D722" i="1"/>
  <c r="F722" i="1" s="1"/>
  <c r="D723" i="1"/>
  <c r="F723" i="1" s="1"/>
  <c r="D724" i="1"/>
  <c r="F724" i="1" s="1"/>
  <c r="D725" i="1"/>
  <c r="F725" i="1" s="1"/>
  <c r="D726" i="1"/>
  <c r="F726" i="1" s="1"/>
  <c r="D727" i="1"/>
  <c r="F727" i="1" s="1"/>
  <c r="D728" i="1"/>
  <c r="F728" i="1" s="1"/>
  <c r="D729" i="1"/>
  <c r="F729" i="1" s="1"/>
  <c r="D730" i="1"/>
  <c r="F730" i="1" s="1"/>
  <c r="D731" i="1"/>
  <c r="F731" i="1" s="1"/>
  <c r="D732" i="1"/>
  <c r="F732" i="1" s="1"/>
  <c r="D733" i="1"/>
  <c r="F733" i="1" s="1"/>
  <c r="D734" i="1"/>
  <c r="F734" i="1" s="1"/>
  <c r="D735" i="1"/>
  <c r="F735" i="1" s="1"/>
  <c r="D736" i="1"/>
  <c r="F736" i="1" s="1"/>
  <c r="D737" i="1"/>
  <c r="F737" i="1" s="1"/>
  <c r="D738" i="1"/>
  <c r="F738" i="1" s="1"/>
  <c r="D739" i="1"/>
  <c r="F739" i="1" s="1"/>
  <c r="D740" i="1"/>
  <c r="F740" i="1" s="1"/>
  <c r="D741" i="1"/>
  <c r="F741" i="1" s="1"/>
  <c r="D742" i="1"/>
  <c r="F742" i="1" s="1"/>
  <c r="D743" i="1"/>
  <c r="F743" i="1" s="1"/>
  <c r="D744" i="1"/>
  <c r="F744" i="1" s="1"/>
  <c r="D745" i="1"/>
  <c r="F745" i="1" s="1"/>
  <c r="D746" i="1"/>
  <c r="F746" i="1" s="1"/>
  <c r="D747" i="1"/>
  <c r="F747" i="1" s="1"/>
  <c r="D748" i="1"/>
  <c r="F748" i="1" s="1"/>
  <c r="D749" i="1"/>
  <c r="F749" i="1" s="1"/>
  <c r="D750" i="1"/>
  <c r="F750" i="1" s="1"/>
  <c r="D751" i="1"/>
  <c r="F751" i="1" s="1"/>
  <c r="D752" i="1"/>
  <c r="F752" i="1" s="1"/>
  <c r="D753" i="1"/>
  <c r="F753" i="1" s="1"/>
  <c r="D754" i="1"/>
  <c r="F754" i="1" s="1"/>
  <c r="D755" i="1"/>
  <c r="F755" i="1" s="1"/>
  <c r="D756" i="1"/>
  <c r="F756" i="1" s="1"/>
  <c r="D757" i="1"/>
  <c r="F757" i="1" s="1"/>
  <c r="D758" i="1"/>
  <c r="F758" i="1" s="1"/>
  <c r="D759" i="1"/>
  <c r="F759" i="1" s="1"/>
  <c r="D760" i="1"/>
  <c r="F760" i="1" s="1"/>
  <c r="D761" i="1"/>
  <c r="F761" i="1" s="1"/>
  <c r="D764" i="1"/>
  <c r="F764" i="1" s="1"/>
  <c r="D766" i="1"/>
  <c r="F766" i="1" s="1"/>
  <c r="D767" i="1"/>
  <c r="F767" i="1" s="1"/>
  <c r="D768" i="1"/>
  <c r="F768" i="1" s="1"/>
  <c r="D769" i="1"/>
  <c r="F769" i="1" s="1"/>
  <c r="D770" i="1"/>
  <c r="F770" i="1" s="1"/>
  <c r="D771" i="1"/>
  <c r="F771" i="1" s="1"/>
  <c r="D772" i="1"/>
  <c r="F772" i="1" s="1"/>
  <c r="D773" i="1"/>
  <c r="F773" i="1" s="1"/>
  <c r="D774" i="1"/>
  <c r="F774" i="1" s="1"/>
  <c r="D775" i="1"/>
  <c r="F775" i="1" s="1"/>
  <c r="D776" i="1"/>
  <c r="F776" i="1" s="1"/>
  <c r="D777" i="1"/>
  <c r="F777" i="1" s="1"/>
  <c r="D778" i="1"/>
  <c r="F778" i="1" s="1"/>
  <c r="F779" i="1"/>
  <c r="F780" i="1"/>
  <c r="F781" i="1"/>
  <c r="D782" i="1"/>
  <c r="F782" i="1" s="1"/>
  <c r="D783" i="1"/>
  <c r="F783" i="1" s="1"/>
  <c r="D784" i="1"/>
  <c r="F784" i="1" s="1"/>
  <c r="D785" i="1"/>
  <c r="F785" i="1" s="1"/>
  <c r="D787" i="1"/>
  <c r="F787" i="1" s="1"/>
  <c r="D788" i="1"/>
  <c r="F788" i="1" s="1"/>
  <c r="D789" i="1"/>
  <c r="F789" i="1" s="1"/>
  <c r="D790" i="1"/>
  <c r="F790" i="1" s="1"/>
  <c r="D816" i="1"/>
  <c r="F816" i="1" s="1"/>
  <c r="D817" i="1"/>
  <c r="F817" i="1" s="1"/>
  <c r="D818" i="1"/>
  <c r="F818" i="1" s="1"/>
  <c r="D819" i="1"/>
  <c r="F819" i="1" s="1"/>
  <c r="D820" i="1"/>
  <c r="F820" i="1" s="1"/>
  <c r="D821" i="1"/>
  <c r="F821" i="1" s="1"/>
  <c r="D822" i="1"/>
  <c r="F822" i="1" s="1"/>
  <c r="D823" i="1"/>
  <c r="F823" i="1" s="1"/>
  <c r="D824" i="1"/>
  <c r="F824" i="1" s="1"/>
  <c r="D825" i="1"/>
  <c r="F825" i="1" s="1"/>
  <c r="D826" i="1"/>
  <c r="F826" i="1" s="1"/>
  <c r="D827" i="1"/>
  <c r="F827" i="1" s="1"/>
  <c r="D828" i="1"/>
  <c r="F828" i="1" s="1"/>
  <c r="D829" i="1"/>
  <c r="F829" i="1" s="1"/>
  <c r="D830" i="1"/>
  <c r="F830" i="1" s="1"/>
  <c r="D831" i="1"/>
  <c r="F831" i="1" s="1"/>
  <c r="D832" i="1"/>
  <c r="F832" i="1" s="1"/>
  <c r="D833" i="1"/>
  <c r="F833" i="1" s="1"/>
  <c r="D834" i="1"/>
  <c r="F834" i="1" s="1"/>
  <c r="D835" i="1"/>
  <c r="F835" i="1" s="1"/>
  <c r="D836" i="1"/>
  <c r="F836" i="1" s="1"/>
  <c r="D837" i="1"/>
  <c r="F837" i="1" s="1"/>
  <c r="D838" i="1"/>
  <c r="F838" i="1" s="1"/>
  <c r="D839" i="1"/>
  <c r="F839" i="1" s="1"/>
  <c r="D840" i="1"/>
  <c r="F840" i="1" s="1"/>
  <c r="D841" i="1"/>
  <c r="F841" i="1" s="1"/>
  <c r="D842" i="1"/>
  <c r="F842" i="1" s="1"/>
  <c r="D843" i="1"/>
  <c r="F843" i="1" s="1"/>
  <c r="D844" i="1"/>
  <c r="F844" i="1" s="1"/>
  <c r="D845" i="1"/>
  <c r="F845" i="1" s="1"/>
  <c r="D846" i="1"/>
  <c r="F846" i="1" s="1"/>
  <c r="D847" i="1"/>
  <c r="F847" i="1" s="1"/>
  <c r="D848" i="1"/>
  <c r="F848" i="1" s="1"/>
  <c r="D849" i="1"/>
  <c r="F849" i="1" s="1"/>
  <c r="D850" i="1"/>
  <c r="F850" i="1" s="1"/>
  <c r="D851" i="1"/>
  <c r="F851" i="1" s="1"/>
  <c r="D852" i="1"/>
  <c r="F852" i="1" s="1"/>
  <c r="D853" i="1"/>
  <c r="F853" i="1" s="1"/>
  <c r="D854" i="1"/>
  <c r="F854" i="1" s="1"/>
  <c r="D855" i="1"/>
  <c r="F855" i="1" s="1"/>
  <c r="D856" i="1"/>
  <c r="F856" i="1" s="1"/>
  <c r="D857" i="1"/>
  <c r="F857" i="1" s="1"/>
  <c r="D858" i="1"/>
  <c r="F858" i="1" s="1"/>
  <c r="D859" i="1"/>
  <c r="F859" i="1" s="1"/>
  <c r="D860" i="1"/>
  <c r="F860" i="1" s="1"/>
  <c r="D861" i="1"/>
  <c r="F861" i="1" s="1"/>
  <c r="D862" i="1"/>
  <c r="F862" i="1" s="1"/>
  <c r="D863" i="1"/>
  <c r="F863" i="1" s="1"/>
  <c r="D864" i="1"/>
  <c r="F864" i="1" s="1"/>
  <c r="D865" i="1"/>
  <c r="F865" i="1" s="1"/>
  <c r="D866" i="1"/>
  <c r="F866" i="1" s="1"/>
  <c r="D867" i="1"/>
  <c r="F867" i="1" s="1"/>
  <c r="D868" i="1"/>
  <c r="F868" i="1" s="1"/>
  <c r="D869" i="1"/>
  <c r="F869" i="1" s="1"/>
  <c r="D870" i="1"/>
  <c r="F870" i="1" s="1"/>
  <c r="D871" i="1"/>
  <c r="F871" i="1" s="1"/>
  <c r="D872" i="1"/>
  <c r="F872" i="1" s="1"/>
  <c r="D873" i="1"/>
  <c r="F873" i="1" s="1"/>
  <c r="D874" i="1"/>
  <c r="F874" i="1" s="1"/>
  <c r="D875" i="1"/>
  <c r="F875" i="1" s="1"/>
  <c r="D876" i="1"/>
  <c r="F876" i="1" s="1"/>
  <c r="D877" i="1"/>
  <c r="F877" i="1" s="1"/>
  <c r="D878" i="1"/>
  <c r="F878" i="1" s="1"/>
  <c r="D879" i="1"/>
  <c r="F879" i="1" s="1"/>
  <c r="D880" i="1"/>
  <c r="F880" i="1" s="1"/>
  <c r="D881" i="1"/>
  <c r="F881" i="1" s="1"/>
  <c r="D882" i="1"/>
  <c r="F882" i="1" s="1"/>
  <c r="D883" i="1"/>
  <c r="F883" i="1" s="1"/>
  <c r="D884" i="1"/>
  <c r="F884" i="1" s="1"/>
  <c r="D885" i="1"/>
  <c r="F885" i="1" s="1"/>
  <c r="D886" i="1"/>
  <c r="F886" i="1" s="1"/>
  <c r="D887" i="1"/>
  <c r="F887" i="1" s="1"/>
  <c r="D888" i="1"/>
  <c r="F888" i="1" s="1"/>
  <c r="D889" i="1"/>
  <c r="F889" i="1" s="1"/>
  <c r="D890" i="1"/>
  <c r="F890" i="1" s="1"/>
  <c r="D891" i="1"/>
  <c r="F891" i="1" s="1"/>
  <c r="D892" i="1"/>
  <c r="F892" i="1" s="1"/>
  <c r="D893" i="1"/>
  <c r="F893" i="1" s="1"/>
  <c r="D894" i="1"/>
  <c r="F894" i="1" s="1"/>
  <c r="D895" i="1"/>
  <c r="F895" i="1" s="1"/>
  <c r="D896" i="1"/>
  <c r="F896" i="1" s="1"/>
  <c r="D897" i="1"/>
  <c r="F897" i="1" s="1"/>
  <c r="D898" i="1"/>
  <c r="F898" i="1" s="1"/>
  <c r="D899" i="1"/>
  <c r="F899" i="1" s="1"/>
  <c r="D900" i="1"/>
  <c r="F900" i="1" s="1"/>
  <c r="D901" i="1"/>
  <c r="F901" i="1" s="1"/>
  <c r="D902" i="1"/>
  <c r="F902" i="1" s="1"/>
  <c r="D903" i="1"/>
  <c r="F903" i="1" s="1"/>
  <c r="D904" i="1"/>
  <c r="F904" i="1" s="1"/>
  <c r="D905" i="1"/>
  <c r="F905" i="1" s="1"/>
  <c r="D906" i="1"/>
  <c r="F906" i="1" s="1"/>
  <c r="D907" i="1"/>
  <c r="F907" i="1" s="1"/>
  <c r="D908" i="1"/>
  <c r="F908" i="1" s="1"/>
  <c r="D909" i="1"/>
  <c r="F909" i="1" s="1"/>
  <c r="D910" i="1"/>
  <c r="F910" i="1" s="1"/>
  <c r="D911" i="1"/>
  <c r="F911" i="1" s="1"/>
  <c r="D912" i="1"/>
  <c r="F912" i="1" s="1"/>
  <c r="D765" i="1"/>
  <c r="F765" i="1" s="1"/>
  <c r="D791" i="1"/>
  <c r="F791" i="1" s="1"/>
  <c r="D792" i="1"/>
  <c r="F792" i="1" s="1"/>
  <c r="D793" i="1"/>
  <c r="F793" i="1" s="1"/>
  <c r="D794" i="1"/>
  <c r="F794" i="1" s="1"/>
  <c r="D795" i="1"/>
  <c r="F795" i="1" s="1"/>
  <c r="D796" i="1"/>
  <c r="F796" i="1" s="1"/>
  <c r="D797" i="1"/>
  <c r="F797" i="1" s="1"/>
  <c r="D799" i="1"/>
  <c r="F799" i="1" s="1"/>
  <c r="D762" i="1"/>
  <c r="F762" i="1" s="1"/>
  <c r="D800" i="1"/>
  <c r="F800" i="1" s="1"/>
  <c r="D801" i="1"/>
  <c r="F801" i="1" s="1"/>
  <c r="D802" i="1"/>
  <c r="F802" i="1" s="1"/>
  <c r="D786" i="1"/>
  <c r="F786" i="1" s="1"/>
  <c r="D803" i="1"/>
  <c r="F803" i="1" s="1"/>
  <c r="D4" i="1"/>
  <c r="F4" i="1" s="1"/>
</calcChain>
</file>

<file path=xl/sharedStrings.xml><?xml version="1.0" encoding="utf-8"?>
<sst xmlns="http://schemas.openxmlformats.org/spreadsheetml/2006/main" count="34237" uniqueCount="3529">
  <si>
    <t xml:space="preserve">                                                                                                                                                                                                                                                                                                                                                                                                                                                                                                                                                                                                                                                                                                                                                                                                                                                                                                                                                                                                                                                                                                                                                                                                                                                                                                                                                                                                                                                                                                                                                                                                                                                                                                                                                                                                                                                                                                                                                                                                    </t>
  </si>
  <si>
    <t>Send to Discovery Team</t>
  </si>
  <si>
    <t>Priors Review</t>
  </si>
  <si>
    <t>Legal Objections</t>
  </si>
  <si>
    <t>Discovery Email</t>
  </si>
  <si>
    <t>06ZS96;'Z</t>
  </si>
  <si>
    <t>DO NOT EDIT</t>
  </si>
  <si>
    <t xml:space="preserve">On pp. 314-316 of PG&amp;E’s WMP, PG&amp;E divides its operational mitigations into four different groups. Group 2 includes “Inspections and maintenance programs where we exceed compliance requirements until permanent mitigations are deployed and/or we implement </t>
  </si>
  <si>
    <t>QA!a#a6ZS</t>
  </si>
  <si>
    <t>Morning Emails</t>
  </si>
  <si>
    <t>Count</t>
  </si>
  <si>
    <t>Party Name</t>
  </si>
  <si>
    <t>Data Set</t>
  </si>
  <si>
    <t>Data Request</t>
  </si>
  <si>
    <t>Question No.</t>
  </si>
  <si>
    <t>Question ID</t>
  </si>
  <si>
    <t>Question Text</t>
  </si>
  <si>
    <t>Responses</t>
  </si>
  <si>
    <t>Requestor</t>
  </si>
  <si>
    <t>Date Rec'd</t>
  </si>
  <si>
    <t>Final Due Date</t>
  </si>
  <si>
    <t>Date Sent</t>
  </si>
  <si>
    <t>Links</t>
  </si>
  <si>
    <t>Number of Atchs</t>
  </si>
  <si>
    <t>NDA Required</t>
  </si>
  <si>
    <t>2023 WMP Section</t>
  </si>
  <si>
    <t>Category</t>
  </si>
  <si>
    <t>Subcategory</t>
  </si>
  <si>
    <t>2025 WMP Section</t>
  </si>
  <si>
    <t>URL to Response</t>
  </si>
  <si>
    <t>Party</t>
  </si>
  <si>
    <t>Q#</t>
  </si>
  <si>
    <t># of Sub-Parts</t>
  </si>
  <si>
    <t>DRU</t>
  </si>
  <si>
    <t>WM PMO</t>
  </si>
  <si>
    <t>SME</t>
  </si>
  <si>
    <t>RD</t>
  </si>
  <si>
    <t>Legal</t>
  </si>
  <si>
    <t>Chief Sponsor</t>
  </si>
  <si>
    <t>Draft Sent For Review</t>
  </si>
  <si>
    <t>RD Review Complete</t>
  </si>
  <si>
    <t>Legal Review Complete</t>
  </si>
  <si>
    <t>Confidential Review Complete</t>
  </si>
  <si>
    <t>WM PMO Complete</t>
  </si>
  <si>
    <t>QC Review Complete</t>
  </si>
  <si>
    <t>Reg Review Complete</t>
  </si>
  <si>
    <t>Peer Review</t>
  </si>
  <si>
    <t>Due Date</t>
  </si>
  <si>
    <t>Confidential?</t>
  </si>
  <si>
    <t>Extension? And Reason</t>
  </si>
  <si>
    <t>Notes</t>
  </si>
  <si>
    <t>2022 WMP Prior Review</t>
  </si>
  <si>
    <t>2021 WMP Prior Review</t>
  </si>
  <si>
    <t>2020 WMP Prior Review</t>
  </si>
  <si>
    <t>2023 GRC Prior Review</t>
  </si>
  <si>
    <t>2020 GRC Prior Review</t>
  </si>
  <si>
    <t>2017 GRC Prior Review</t>
  </si>
  <si>
    <t>Additional Priors/Documents</t>
  </si>
  <si>
    <t>Objections w/in 5 Bus. Days</t>
  </si>
  <si>
    <t>Delayed Response Notice w/in 3 Bus. Days</t>
  </si>
  <si>
    <t>"Verified Responses"</t>
  </si>
  <si>
    <t>Clarifications</t>
  </si>
  <si>
    <t>Email/Phone of Employees</t>
  </si>
  <si>
    <t>Bates-Stamped Response</t>
  </si>
  <si>
    <t>Question #</t>
  </si>
  <si>
    <t>Responsible Director</t>
  </si>
  <si>
    <t>DRU Lead</t>
  </si>
  <si>
    <t>Legal Lead</t>
  </si>
  <si>
    <t># Subparts</t>
  </si>
  <si>
    <t>Priors</t>
  </si>
  <si>
    <t>Web Docs</t>
  </si>
  <si>
    <t>DRU Number</t>
  </si>
  <si>
    <t>DRU Notes</t>
  </si>
  <si>
    <t>Status</t>
  </si>
  <si>
    <t>Due Today</t>
  </si>
  <si>
    <t>Due in 1 Business Day</t>
  </si>
  <si>
    <t>Due in 2 Business Days</t>
  </si>
  <si>
    <t>Due Later</t>
  </si>
  <si>
    <t>Other Situations</t>
  </si>
  <si>
    <t>Pre-Discovery 01</t>
  </si>
  <si>
    <t>CalPA</t>
  </si>
  <si>
    <t>Set WMP-01</t>
  </si>
  <si>
    <t>This data request pertains to your 2023-2025 Wildfire Mitigation Plan (WMP) and all 
related documents and submissions (including but not limited to data submissions, 
tables, GIS data, attachments, and appendices). 
This data request covers the entirety of calendar year 2023.
Please provide a copy of each WMP-related document, submission, or report you 
submit to the Office of Energy Infrastructure Safety (Energy Safety) in 2023 that is 
related to your WMP. Provide the copy to Cal Advocates within one business day of the 
document’s submittal to Energy Safety. (If you have submitted the document to Energy 
Safety in 2023 prior to this data request, please provide a copy as soon as possible and 
no later than 10 business days from the issuance of this data request.) 
This request is limited to materials or documents that: (1) are related to work plans, 
initiative targets, risk models, risk spend efficiency (RSE) calculations, or WMP change 
orders; and (2) are provided to Energy Safety to provide additional details or context 
concerning information or statements in your WMP (and any subsequent revisions or 
change orders affecting your WMP).</t>
  </si>
  <si>
    <t>GENERAL OBJECTIONS TO THIS SET OF DATA REQUESTS
PG&amp;E objects to the instructions or definitions in the set of data requests entitled CalAdvocates-PGE-2023WMP-01 that purport to impose any obligations greater than those provided by the applicable rules and decisions of the Commission or and any other statutes, orders, rules, or laws limiting the regulatory authority and jurisdiction of the Commission. In particular, PG&amp;E objects to the instruction that purports to place a burden on the responding party to reach out to the requesting party to clarify any unclear questions, definitions, or instructions. The duty to prepare precise and well_x0002_written instructions, definitions, and requests is on the party seeking the information and cannot be shifted to the responding party. Additionally, PG&amp;E objects to the instruction that PG&amp;E must “[p]rovide the name and title of the responding individual” as burdensome and not reasonably calculated to lead to the discovery of admissible evidence. Our responses to data requests are not the product of a single individual but of numerous individuals working together from different departments of the company. If the requesting party wishes to contact PG&amp;E with questions or concerns about a data request, it may do so by contacting the appropriate individuals in the Regulatory Relations or Law Department upon whom the request was served
PG&amp;E also objects to the following definitions:
• The definitions of “[r]elate to” or “concern” which are overbroad and burdensome to the extent they request materials “mention, or be connected with, in any way” the subject of the data requests.
• The definitions of the terms “document,” “documents,” and “documentary material,” which include “correspondence” and “communications,” making these terms overbroad, unduly burdensome, and not reasonably calculated to lead to the discovery of admissible evidence in this proceeding.
• The definition of the phrase “state the basis,” which is overbroad and burdensome to the extent it requests “every fact, statistic, inference, supposition, estimate, consideration, conclusion, study, report, and analysis….”
ANSWER 001
In addition to all general objections, PG&amp;E specifically objects to this request on the grounds that it is unduly burdensome. PG&amp;E further objects to this request as the information requested is vague, ambiguous, and overbroad. Lastly, PG&amp;E objects to this request on the grounds that it seeks to impose a continuing response obligation on the responding party. Continuing discovery obligations are not permitted under California law. Biles v. Exxon Mobil Corp., 124 Cal.App.4th 1315, 1328 (2004); Code Civ. Proc. § 2030.060(g). Notwithstanding and without waiving these objections, PG&amp;E responds as follows. We will do our best to provide the requested information within the requested timeframe, or as soon as possible thereafter. However, please note that due to the timing and voluminous nature of our submissions to Energy Safety, it may not always be possible to provide the information sought within the requested timeframe. In these instances, we will provide the requested information as soon as it is reasonably possible. Additionally, with the exception of confidential and spatial data, please note that we post our WMP-related submissions on our website, www.pge.com/wildfiremitigationplan, on the same business day that the documents are provided to Energy Safety. Furthermore, all submissions to Energy Safety are also posted to the relevant docket on the Energy Safety website, https://efiling.energysafety.ca.gov/, and are nearly always publicly available within one business day of submission. Public email notifications of the 
availability of these documents are sent to all parties who subscribe to the service lists for those dockets.</t>
  </si>
  <si>
    <t>Holly Wehrman</t>
  </si>
  <si>
    <t>https://www.pge.com/pge_global/common/pdfs/safety/emergency-preparedness/natural-disaster/wildfires/wildfire-mitigation-plan/reference-docs/2023/CalAdvocates_001.zip</t>
  </si>
  <si>
    <t>N/A</t>
  </si>
  <si>
    <t>WMP-Discovery2023_DR_CalAdvocates_001-Q001.pdf</t>
  </si>
  <si>
    <t>Kim Sackett</t>
  </si>
  <si>
    <t>n/a - Law Driven</t>
  </si>
  <si>
    <t>n/a</t>
  </si>
  <si>
    <t>Aaron Shapiro</t>
  </si>
  <si>
    <t>Yes</t>
  </si>
  <si>
    <t>No</t>
  </si>
  <si>
    <t>WebDocs - Document Details (pge.com)</t>
  </si>
  <si>
    <t>DRU-11411*</t>
  </si>
  <si>
    <t>Pre-Discovery</t>
  </si>
  <si>
    <t>Pre-Discovery 02</t>
  </si>
  <si>
    <t>Please provide a copy of your WMP pre-submission within two business days of its submission to Energy Safety</t>
  </si>
  <si>
    <t>Attachment “WMP-Discovery2023_DR_CalAdvocates_001-Q02Atch01CONF.pdf” is our WMP pre-submission to Energy Safety. Please note that this document is not our final WMP submission and may be subject to revision before the final WMP is submitted in 
March. Additionally, we have designated this entire submission as confidential to align with Energy Safety’s pre-submission process and guidelines which stipulate that the pre_x0002_submission documents are not to be made public.</t>
  </si>
  <si>
    <t>WMP-Discovery2023_DR_CalAdvocates_001-Q002.pdf</t>
  </si>
  <si>
    <t>Pre-Discovery 03</t>
  </si>
  <si>
    <t>Provide a copy of all documents or files that are referenced in your WMP Quarterly Data Reports and submitted to Energy Safety (including but not limited to all PDFs, spatial data files, non-spatial data files, and confidential attachments) on the same business day that the document is sent to Energy Safety.</t>
  </si>
  <si>
    <t>In addition to all general objections, PG&amp;E specifically objects to this request on the grounds that it is unduly burdensome. PG&amp;E further objects to this request as the information requested is vague, ambiguous, and overbroad. Lastly, PG&amp;E objects to this request on the grounds that it seeks to impose a continuing response obligation on the responding party. Continuing discovery obligations are not permitted under California law. Biles v. Exxon Mobil Corp., 124 Cal.App.4th 1315, 1328 (2004); Code Civ. Proc. § 2030.060(g). Notwithstanding and without waiving these objections, PG&amp;E responds as follows.
We will do our best to provide the requested information within the requested timeframe, or as soon as possible thereafter. However, please note that due to the timing and voluminous nature of our submissions to Energy Safety, it may not always be possible 
to provide the information sought within the requested timeframe. In these instances, we will provide the requested information as soon as it is reasonably possible.
Additionally, with the exception of confidential and spatial data, please note that we post our WMP-related submissions on our website, www.pge.com/wildfiremitigationplan, on the same business day that the documents are provided to Energy Safety. Furthermore, all submissions to Energy Safety are also posted to the relevant docket on the Energy Safety website, https://efiling.energysafety.ca.gov/, and are nearly always publicly available within one business day of submission. Public email notifications of the 
availability of these documents are sent to all parties who subscribe to the service lists for those dockets.</t>
  </si>
  <si>
    <t>WMP-Discovery2023_DR_CalAdvocates_001-Q003.pdf</t>
  </si>
  <si>
    <t>Pre-Discovery 04</t>
  </si>
  <si>
    <t>Provide a copy to Cal Advocates of all your confidential responses to WMP discovery requests, on the same business day that you send the documents to the issuer of the discovery request. This includes:
a) Confidential responses to WMP discovery requests issued by Energy Safety.
b) Confidential responses to WMP discovery requests issued by other entities.</t>
  </si>
  <si>
    <t>In addition to all general objections, PG&amp;E specifically objects to this request on the grounds that it is unduly burdensome. PG&amp;E further objects to this request as the information requested is vague, ambiguous, and overbroad. Lastly, PG&amp;E objects to this request on the grounds that it seeks to impose a continuing response obligation on the responding party. Continuing discovery obligations are not permitted under California law. Biles v. Exxon Mobil Corp., 124 Cal.App.4th 1315, 1328 (2004); Code Civ. Proc. § 2030.060(g). Notwithstanding and without waiving these objections, PG&amp;E responds as follows.
We will do our best to provide the requested information within the requested timeframe, or as soon as possible thereafter. However, please note that due to the timing and voluminous nature of our submissions to Energy Safety, it may not always be possible to provide the information sought within the requested timeframe. In these instances, we will provide the requested information as soon as it is reasonably possible.</t>
  </si>
  <si>
    <t>WMP-Discovery2023_DR_CalAdvocates_001-Q004.pdf</t>
  </si>
  <si>
    <t>Pre-Discovery 05</t>
  </si>
  <si>
    <t>Set WMP-02</t>
  </si>
  <si>
    <t>Please identify and provide a copy of all quality assurance or quality control (QA/QC) reports conducted by internal entities that were completed since January 1, 2022 and that examined any programs, initiatives, or strategies described in your 2022 WMP Update.</t>
  </si>
  <si>
    <t>PG&amp;E understands this question to refer to reports from our internal Quality Control, Quality Assurance, and Quality Verification programs as set forth below. 
System Inspections Department 
Please see the attachment below for the System Inspections QC Department’s daily and weekly dashboards communicating Key Performance Indicators (KPIs) and analysis. 
• “WMP-Discovery2023_DR_CalAdvocates_002-Q001Atch01CONF.pdf”
Please note the above attachment contain confidential information.
Electric Compliance Quality Management
• GO 165 Inspections
Please see attachment listed below for the Electric Compliance Quality Management Department’s audits of GO 165 inspections. One Distribution and one Transmission system inspections audits were conducted in 2022. Please see attachments “WMP-Discovery2023_DR_CalAdvocates_002-Q001Atch02CONF.pdf” and “WMP-Discovery2023_DR_CalAdvocates_002-Q001Atch03CONF.pdf”;
Please note the above attachments contain confidential information.
• Vegetation Quality Verification (QV)
The 2022 WMP submission for Vegetation QV is broken down to the following components: Distribution Reviews, Transmission Reviews, Vegetation Control Reviews, Enhanced Vegetation Management (EVM), and Break-In Audits. Please see the following reports for each of these components:
o QVVM Work Log (attached as “xlsx”) is a comprehensive log for all QV reviews completed in 2022 including a summary of findings for each review as well as a detailed report of those findings. 
o 2022 EVM Report, attached as “WMP_x0002_Discovery2023_DR_CalAdvocates_002-Q001Atch05.pdf.”
• Vegetation Quality Assurance (QA)
The 2022 WMP submission for Vegetation QA is broken down by “bundles.” 
Final reports are available for bundles that have been completed to date. Please see the attached zip file for a total of 37 QA Report Packages: “WMP_x0002_Discovery2023_DR_CalAdvocates_002-Q001Atch06CONF.zip”;
Please note the above attachments in the Zip folder contain confidential information.</t>
  </si>
  <si>
    <t>https://www.pge.com/pge_global/common/pdfs/safety/emergency-preparedness/natural-disaster/wildfires/wildfire-mitigation-plan/reference-docs/2023/CalAdvocates_002.zip</t>
  </si>
  <si>
    <t>Joseph Rymer (QC)
Justin Greer (QA)
VM Team (both)</t>
  </si>
  <si>
    <t>Eric Thomas
VM RD</t>
  </si>
  <si>
    <t>Joel Crane</t>
  </si>
  <si>
    <t>Stephen Simon</t>
  </si>
  <si>
    <t>DRU-11412*</t>
  </si>
  <si>
    <t>Pre-Discovery 06</t>
  </si>
  <si>
    <t>Please identify and provide a copy of all quality assurance or quality control (QA/QC) reports conducted by external entities that were completed since January 1, 2022 and that examined any programs, initiatives, or strategies described in your 2022 WMP Update. External entities include, but are not limited to, consultants, contractors, auditors, court-appointed monitors, and Independent Evaluators.</t>
  </si>
  <si>
    <t>The PG&amp;E Independent Safety Monitor Status Update Report, dated October 4, 2022, discusses programs and initiatives described in our 2022 WMP. Please find the document here: https://www.cpuc.ca.gov/-/media/cpuc-website/industries and_x0002_topics/documents/pge/oversight-and-enforcement/ism-status-update-report-q3-2022.pdf.</t>
  </si>
  <si>
    <t>VM Team (External Wildfire Reports)
Andy Abranches/Tim Lucey/Robert Morales (IE ARC Report, SCA Report, etc)</t>
  </si>
  <si>
    <t>Anne Beech
Andy Abranches</t>
  </si>
  <si>
    <t>Andy Abranches</t>
  </si>
  <si>
    <t>Pre-Discovery 07</t>
  </si>
  <si>
    <t>Provide an Excel table of all defects in the year 2022 found by Energy Safety’s Compliance Branch (as rows) that includes the following information in separate columns.
a) Associated circuit name
b) Defect type
c) Description of defect
d) WMP initiative (from your 2022 WMP update) associated with defect
e) Date that the defect was identified 
f) Date that the defect was corrected 
g) If the defect has not yet been corrected as of the issuance date of this data request, a brief explanation
h) Priority level of corresponding corrective tag
i) Geographic latitude of defect in decimal degrees, truncated to seven decimal places
j) Geographic longitude of defect in decimal degrees, truncated to seven decimal places</t>
  </si>
  <si>
    <t>Please see attachment “WMP-Discovery2023_DR_CalAdvocates_002-Q03Atch01CONF.xlsx” for a list of all alleged defects identified in December 2021 by the Office of Energy Infrastructure Safety (“Energy Safety”). Please note these defects were issued as notification of defects in March 2022.
Please note the following: 
• The data provided for “Defect type”, “Description of defect,” and “Date that the defect was identified” are all based on Energy Safety’s inspection reports. 
• Not all corrective actions required Electric Corrective (EC) notifications (or “EC tags”). For example, while reviewing the alleged defects from Energy Safety, some work was addressed directly in the field (e.g., trimming of vegetation), and no EC tag was created.
• This attachment contains confidential information</t>
  </si>
  <si>
    <t>8.1.3</t>
  </si>
  <si>
    <t>Asset Inspections</t>
  </si>
  <si>
    <t>WMP-Discovery2023_DR_CalAdvocates_002-Q003.pdf</t>
  </si>
  <si>
    <t>Emily Li</t>
  </si>
  <si>
    <t>Anne Beech</t>
  </si>
  <si>
    <t>Joel Crane
Aaron Shapiro</t>
  </si>
  <si>
    <t>Joe Bentley</t>
  </si>
  <si>
    <t>Pre-Discovery 08</t>
  </si>
  <si>
    <t>Set WMP-03</t>
  </si>
  <si>
    <t>Provide an Excel table of all distribution circuits existing as of January 1, 2023 (as rows) that includes the following information in separate columns.
a. Circuit name
b. Circuit ID number
c. Total circuit miles
d. Circuit miles in Non-HFTD Areas
e. Circuit miles in Other HFTD
f. Circuit miles in HFTD Tier 2
g. Circuit miles in HFTD Tier 3
h. Circuit voltage 
i. Circuit SAIDI (System Average Interruption Duration Index) for 2021
j. Circuit SAIDI (System Average Interruption Duration Index) for 2022
k. Circuit SAIFI (System Average Interruption Frequency Index) for 2021
l. Circuit SAIFI (System Average Interruption Frequency Index) for 2022
m. Circuit MAIFI (Momentary Average Interruption Frequency Index) for 2021
n. Circuit MAIFI (Momentary Average Interruption Frequency Index) for 2022
o. Total customer-minutes of de-energization on the circuit due to PSPS events in 2021 (sum of customer-minutes across all PSPS events). 
p. Total customer-minutes of de-energization on the circuit due to PSPS events in 2022 (sum of customer-minutes across all PSPS events). 
q. Total customer-minutes of de-energization on the circuit due to fast-trip settings in 2021.
r. Total customer-minutes of de-energization on the circuit due to fast-trip settings in 2022.
s. Number of trees that were worked on for EVM in Non-HFTD in 2021
t. Number of trees that were worked on for EVM in Non-HFTD in 2022
u. Number of trees that were worked on for EVM in Other HFTD in 2021
v. Number of trees that were worked on for EVM in Other HFTD in 2022
w. Number of trees that were worked on for EVM in HFTD Tier 2 in 2021
x. Number of trees that were worked on for EVM in HFTD Tier 2 in 2022
y. Number of trees that were worked on for EVM in HFTD Tier 3 in 2021
z. Number of trees that were worked on for EVM in HFTD Tier 3 in 2022
aa. Miles of covered conductor installed in Non-HFTD in 2021
bb. Miles of covered conductor installed in Non-HFTD in 2022
cc. Miles of covered conductor installed in Other HFTD in 2021
dd. Miles of covered conductor installed in Other HFTD in 2022
ee. Miles of covered conductor installed in HFTD Tier 2 in 2021
ff. Miles of covered conductor installed in HFTD Tier 2 in 2022
gg. Miles of covered conductor installed in HFTD Tier 3 in 2021
hh. Miles of covered conductor installed in HFTD Tier 3 in 2022
ii. Number of poles replaced in Non-HFTD in 2021
jj. Number of poles replaced in Non-HFTD in 2022
kk. Number of poles replaced in Other HFTD in 2021
ll. Number of poles replaced in Other HFTD in 2022
mm. Number of poles replaced in HFTD Tier 2 in 2021
nn. Number of poles replaced in HFTD Tier 2 in 2022
oo. Number of poles replaced in HFTD Tier 3 in 2021
pp. Number of poles replaced in HFTD Tier 3 in 2022
qq. Miles of underground conductor installation in Non-HFTD in 2021
rr. Miles of underground conductor installation in Non-HFTD in 2022
ss. Miles of underground conductor installation in Other HFTD in 2021
tt. Miles of underground conductor installation in Other HFTD in 2022
uu. Miles of underground conductor installation in HFTD Tier 2 in 2021
vv. Miles of underground conductor installation in HFTD Tier 2 in 2022
ww. Miles of underground conductor installation in HFTD Tier 3 in 2021
xx. Miles of underground conductor installation in HFTD Tier 3 in 2022
yy. Miles of LiDAR inspection in Non-HFTD in 2021
zz. Miles of LiDAR inspection in Non-HFTD in 2022
aaa. Miles of LiDAR inspection in Other HFTD in 2021
bbb. Miles of LiDAR inspection in Other HFTD in 2022
ccc. Miles of LiDAR inspection in HFTD Tier 2 in 2021
ddd. Miles of LiDAR inspection in HFTD Tier 2 in 2022
eee. Miles of LiDAR inspection in HFTD Tier 3 in 2021
fff. Miles of LiDAR inspection in HFTD Tier 3 in 2022
ggg. Number of detailed overhead inspections in Non-HFTD in 2021
hhh. Number of detailed overhead inspections in Non-HFTD in 2022
iii. Number of detailed overhead inspections in Other HFTD in 2021
jjj. Number of detailed overhead inspections in Other HFTD in 2022
kkk. Number of detailed overhead inspections in HFTD Tier 2 in 2021
lll. Number of detailed overhead inspections in HFTD Tier 2 in 2022
mmm. Number of detailed overhead inspections in HFTD Tier 3 in 2021
nnn. Number of detailed overhead inspections in HFTD Tier 3 in 2022
ooo. Number of sectionalization devices installed in Non-HFTD in 2021
ppp. Number of sectionalization devices installed in Non-HFTD in 2022
qqq. Number of sectionalization devices installed in Other HFTD in 2021
rrr. Number of sectionalization devices installed in Other HFTD in 2022
sss. Number of sectionalization devices installed in HFTD Tier 2 in 2021
ttt. Number of sectionalization devices installed in HFTD Tier 2 in 2022
uuu. Number of sectionalization devices installed in HFTD Tier 3 in 2021
vvv. Number of sectionalization devices installed in HFTD Tier 3 in 2022</t>
  </si>
  <si>
    <t>PG&amp;E is providing the requested distribution information at the circuit level in attachment “WMP-Discovery2023_DR_CalAdvocates_003-Q001Atch01.xlxs.” Included in the table below are notes that document assumptions in the methodology for data collection. Where we have not included any notes, the data provided did not require adaptations or assumptions in answering the request. For purposes of this request, “Other HFTD” refers to Zone 1 areas. 
Asset data provided in response to this request was generated from PG&amp;E’s Geographic Information Systems (GIS) and presented in a spreadsheet format. PG&amp;E’s Electric Transmission GIS and Electric Distribution GIS mapping systems represent assets associated with construction work when that work has been received and mapped by electric GIS mapping technicians. Construction jobs that are partially complete or fully complete may be mapped in the GIS systems once construction “as_x0002_built” information has been submitted and accepted by the GIS Mapping Department. Prior to being received by the GIS Mapping Department, completed job packages must undergo several processing steps including clerical review, processing, and paperwork scanning. Sometimes completed job packages require additional information from the field or post-estimating work. The processing steps take time to complete. Until a project is completed and mapped, detailed information remains in the design systems and paper job packages. Therefore, completed field work is not always reflected in the current GIS systems. 
Once data is mapped in PG&amp;E’s GIS systems, it can be formatted to meet the requirements of the Office of Energy Infrastructure Safety (Energy Safety) File Geodatabase schema and included in our GIS Data Standard submissions. 
Data Question Notes
Circuit Information a-h Some circuits can have multiple voltages. Where this occurs, the Circuit Voltage in column g reflects the voltage of the majority of the circuit (based on circuit miles). Please note, Circuit IDs and Circuit Names representing idle circuits were not included in this response.
SAIDI/SAIFI/MAIFI i-n All transmission, substation, and distribution level outages as of February 22, 2023 were used to quantify the metric results as measured at the individual distribution circuit level and include Major Event Days (as defined in the IEEE 1366 Standard). The denominator used for each calculation is based on the number of customers served by each circuit (based on the system confirmation at the end of 2022 and may not represent the same circuit configuration at the time of each contributing outage event).
De-Energization o-r As previously stated in our PSPS Post Event De_x0002_Energization reports submitted to the CPUC: “The information, times and figures referenced in this report are based on the best available information available at the time of this report’s submission. The information, times and figures herein are subject to revision based on further analysis and validation.” As such, we note that there are some minor updated revisions in the data included in this submission, as compared to the data that may have been previously reported in previous submissions immediately following the events, due to further data reconciliation and analysis having been performed in the time which has elapsed between this report and any other previous submissions.
In some circumstances, PG&amp;E may conclude a PSPS event before all customers are restored. For example, when there is an ongoing fire that prohibits PG&amp;E from restoring customers or extensive weather-related damages that require extended outages while crews 
safely repair the area. The outage durations for these customers are not included in Questions 1o-p and Questions 2i-j, as we do not have restoration dates and times for those customers. For information on which circuits were not restored prior to concluding the PSPS, please see the “Time, Place, Duration, and Affected Customers” appendix section of the PSPS Post-Event Reports. Please note that the sum of PSPS customer outage durations is rounded up to the whole minute for each circuit to be consistent with data included in past data responses. This data request response will reference all outages associated with a PSPS event, including those which are either indirect effects of the PSPS event and are not direct de-energizations, or brief outages occurring as a result of microgrid switching, or temporary generation used as part of PSPS mitigation solution. Most switching in a PSPS event to re-energize customers takes place, typically, between five minutes and one hour, and that re-energization occurring within four hours of de_x0002_energization or outages less than four hours, typically, can likely be attributed to switching.
EVM s-z
Covered Conductor aa-hh
Number of Poles Replaced ii-pp PG&amp;E’s system of record does not have a relationship between circuits and poles, and therefore we cannot provide this data in the format requested. However, we can provide the data for poles replaced in 2021 and 2022 by SAP Equipment ID. Please see “WMP_x0002_Discovery2023_DR_CalAdvocates_003-Q01Atch02.xlxs.”
Underground Conductor Installation qq-xx The information for underground miles provided is based on the distribution underground cable recorded in PG&amp;E’s mapping system (EDGIS). The total miles installed are based on the “year installed” as recorded in EDGIS for each individual circuit then added together to provide the cumulative total. These underground miles are comprised primarily of new business, capacity, reliability, cable replacement, customer requested, Rule20, and fire hardening undergrounding work.
LiDAR inspection yy-fff
Detailed Overhead Inspections ggg-nnn
Sectionalization Devices ooo-vvv Sectionalization devices include remotely operable SCADA sectionalizing devices and manually operated sectionalizing devices (i.e., reclosers, not fuses).</t>
  </si>
  <si>
    <t>https://www.pge.com/pge_global/common/pdfs/safety/emergency-preparedness/natural-disaster/wildfires/wildfire-mitigation-plan/reference-docs/2023/CalAdvocates_003.zip</t>
  </si>
  <si>
    <t>Distribution</t>
  </si>
  <si>
    <t xml:space="preserve">Eszter Tompos (ED Miles/Sectionalization Devices)
SI Team (ED-OH Inspections)
Shaun Collins/PMO Sensing (ED LiDAR)
Jason Bright/Derek Boogaard/Nevin Hindiyeh (ED poles replaced)
Andrea Tau (PSPS)
John Birch (EPSS)
Jeff Murata (SAIDI,SAIFI,MAIFI)
VM Team (EVM)
</t>
  </si>
  <si>
    <t>Ali Moazed
Heather Duncan
Shawn Holder
Dave Canny
Michael Koffman
Satvir Nagra</t>
  </si>
  <si>
    <t>Mark Quinlan</t>
  </si>
  <si>
    <t>DRU-11413*</t>
  </si>
  <si>
    <t>Pre-Discovery 09</t>
  </si>
  <si>
    <t>Provide an Excel table of all transmission circuits existing as of January 1, 2023 (as rows) that includes the following information in separate columns.
a. Circuit name
b. Circuit ID number
c. Total circuit miles
d. Circuit miles in Non-HFTD Areas
e. Circuit miles in Other HFTD
f. Circuit miles in HFTD Tier 2
g. Circuit miles in HFTD Tier 3
h. Circuit voltage 
i. Total customer-minutes of de-energization on the circuit due to PSPS events in 2021 (sum of customer-minutes across all PSPS events). 
j. Total customer-minutes of de-energization on the circuit due to PSPS events in 2022 (sum of customer-minutes across all PSPS events). 
k. Total customer-minutes of de-energization on the circuit due to fast-trip settings in 2021.
l. Total customer-minutes of de-energization on the circuit due to fast-trip settings in 2022.
m. Number of support structures replaced in Non-HFTD in 2021
n. Number of support structures replaced in Non-HFTD in 2022
o. Number of support structures replaced in Other HFTD in 2021
p. Number of support structures replaced in Other HFTD in 2022
q. Number of support structures replaced in HFTD Tier 2 in 2021
r. Number of support structures replaced in HFTD Tier 2 in 2022
s. Number of support structures replaced in HFTD Tier 3 in 2021
t. Number of support structures replaced in HFTD Tier 3 in 2022
u. Miles of LiDAR inspection in Non-HFTD in 2021
v. Miles of LiDAR inspection in Non-HFTD in 2022
w. Miles of LiDAR inspection in Other HFTD in 2021
x. Miles of LiDAR inspection in Other HFTD in 2022
y. Miles of LiDAR inspection in HFTD Tier 2 in 2021
z. Miles of LiDAR inspection in HFTD Tier 2 in 2022
aa. Miles of LiDAR inspection in HFTD Tier 3 in 2021
bb. Miles of LiDAR inspection in HFTD Tier 3 in 2022
cc. Number of detailed aerial inspections in Non-HFTD in 2021
dd. Number of detailed aerial inspections in Non-HFTD in 2022
ee. Number of detailed aerial inspections in Other HFTD in 2021
ff. Number of detailed aerial inspections in Other HFTD in 2022
gg. Number of detailed aerial inspections in HFTD Tier 2 in 2021
hh. Number of detailed aerial inspections in HFTD Tier 2 in 2022
ii. Number of detailed aerial inspections in HFTD Tier 3 in 2021
jj. Number of detailed aerial inspections in HFTD Tier 3 in 2022
kk. Number of detailed climbing inspections in Non-HFTD in 2021
ll. Number of detailed climbing inspections in Non-HFTD in 2022
mm. Number of detailed climbing inspections in Other HFTD in 2021
nn. Number of detailed climbing inspections in Other HFTD in 2022
oo. Number of detailed climbing inspections in HFTD Tier 2 in 2021
pp. Number of detailed climbing inspections in HFTD Tier 2 in 2022
qq. Number of detailed climbing inspections in HFTD Tier 3 in 2021
rr. Number of detailed climbing inspections in HFTD Tier 3 in 2022
ss. Number of detailed ground inspections in Non-HFTD in 2021
tt. Number of detailed ground inspections in Non-HFTD in 2022
uu. Number of detailed ground inspections in Other HFTD in 2021
vv. Number of detailed ground inspections in Other HFTD in 2022
ww. Number of detailed ground inspections in HFTD Tier 2 in 2021
xx. Number of detailed ground inspections in HFTD Tier 2 in 2022
yy. Number of detailed ground inspections in HFTD Tier 3 in 2021
zz. Number of detailed ground inspections in HFTD Tier 3 in 2022
aaa. Number of sectionalization devices installed in Non-HFTD in 2021
bbb. Number of sectionalization devices installed in Non-HFTD in 2022
ccc. Number of sectionalization devices installed in Other HFTD in 2021
ddd. Number of sectionalization devices installed in Other HFTD in 2022
eee. Number of sectionalization devices installed in HFTD Tier 2 in 2021
fff. Number of sectionalization devices installed in HFTD Tier 2 in 2022
ggg. Number of sectionalization devices installed in HFTD Tier 3 in 2021
hhh. Number of sectionalization devices installed in HFTD Tier 3 in 2022
iii. Miles of transmission ROW expansion performed in Non-HFTD in 2021
jjj. Miles of transmission ROW expansion performed in Non-HFTD in 2022
kkk. Miles of transmission ROW expansion performed in Other HFTD in 2021
lll. Miles of transmission ROW expansion performed in Other HFTD in 2022
mmm. Miles of transmission ROW expansion performed in HFTD Tier 2 in 2021
nnn. Miles of transmission ROW expansion performed in HFTD Tier 2 in 2022
ooo. Miles of transmission ROW expansion performed in HFTD Tier 3 in 2021
ppp. Miles of transmission ROW expansion performed in HFTD Tier 3 in 2022</t>
  </si>
  <si>
    <t>PG&amp;E is providing the requested transmission information at the circuit level in the attachment named “WMP-Discovery2023_DR_CalAdvocates_003-Q001Atch01.xlxs.”
Included in the table below are notes that document assumptions in the methodology for data collection. Where we have not included any notes, the data provided did not require adaptations or assumptions in answering the request. For purposes of this 
request, “Other HFTD” refers to Zone 1 areas. Asset data provided in response to this request was generated from PG&amp;E’s Geographic Information Systems (GIS) and presented in a spreadsheet format. PG&amp;E’s Electric Transmission GIS and Electric Distribution GIS mapping systems represent assets associated with construction work when that work has been received and mapped by electric GIS mapping technicians. Construction jobs that are partially complete or fully complete may be mapped in the GIS systems once construction “as_x0002_built” information has been submitted and accepted by the GIS Mapping Department. 
Prior to being received by the GIS Mapping Department, completed job packages must undergo several processing steps including clerical review, processing, and paperwork scanning. Sometimes completed job packages require additional information from the 
field or post-estimating work. The processing steps take time to complete. Until a project is completed and mapped, detailed information remains in the design systems and paper job packages. Therefore, completed field work is not always reflected in the 
current GIS systems. 
Once data is mapped in PG&amp;E’s GIS systems, it can be formatted to meet the requirements of the Office of Energy Infrastructure Safety (Energy Safety) File Geodatabase schema and included in our GIS Data Standard submissions. 
Data Question Notes
Circuit Information a.-h Some circuits can have multiple voltages. Where this occurs the Circuit Voltage in column g reflects the voltage of the majority of the circuit (based on circuit miles).
De-Energization i-l As previously stated in our PSPS Post Event De_x0002_Energization reports submitted to the CPUC: “The information, times and figures referenced in this report are based on the best available information available at the time of this report’s submission. The information, times and figures herein are subject to revision based on further analysis and validation.” As such, we note that there are some minor updated revisions in the data included in this submission, as compared to the data that may have been previously reported in previous submissions immediately following the events, due to further data reconciliation and analysis having been performed in the time which has elapsed between this report and any other previous submissions.
In some circumstances, PG&amp;E may conclude a PSPS before all customers are restored. For example, when there is an ongoing fire that prohibits PG&amp;E from restoring customers or extensive weather-related damages that require extended outages while crews 
safely repair the area. The outage durations for these customers are not included in Questions 1o-p and Questions 2i-j, as we do not have restoration dates and times. For information on which circuits were not restored prior to concluding the PSPS, please see the 
“Time, Place, Duration, and Affected Customers” appendix section of the PSPS Post-Event Reports.
Note the sum of PSPS customer outage durations is rounded up to the whole minute for each circuit to be consistent with data included in past data responses.
This data request will reference all outages associated with a PSPS event, including those which are either indirect effects of the PSPS event and are not direct de-energizations, or brief outages occurring as a result of microgrid switching or temporary generation 
used as part of PSPS mitigation solution. Most switching in a PSPS event to re-energize customers takes place, typically, between five minutes and one hour, and that re-energization occurring within four hours of de-energization or outages less than four 
hours, typically, can likely be attributed to switching.
Number of Support Structures Replaced m-t Data includes poles and towers. Poles were matched to a circuit by GIS radius of 15 feet.
LiDAR inspection u-bb
Number of detailed aerial inspections cc-jj
Number of detailed climbing inspections kk-rr
Number of detailed ground inspections tt-zz
Sectionalization Devices aaa-zzz Sectionalization devices include remotely operable SCADA sectionalizing devices and manually operated sectionalizing devices; ie reclosers not fuses. 
Transmission ROW Expansion iii-ppp PG&amp;E does have an ongoing Transmission ROW Expansion program that is focused on reliability that was initiated in 2017. That program continued in 2022, but is not directly related to wildfire mitigation. 
However, to the extent ROWs are being expanded, there will be incremental wildfire mitigation benefits resulting from decreased vegetation around our transmission lines.</t>
  </si>
  <si>
    <t>Transmission</t>
  </si>
  <si>
    <t>Eszter Tompos (ET Miles/Sectionalization Devices)
SI Team (ET-Climbing/Ground Inspections/Aerial Inspections)
Shaun Collins/PMO Sensing (ET LiDAR)
Jason Bright/Derek Boogaard/Nevin Hindiyeh (ET poles/support structures replaced)
Andrea Tau (PSPS)
John Birch (EPSS) VM Team (ET ROW)</t>
  </si>
  <si>
    <t>Pre-Discovery 10</t>
  </si>
  <si>
    <t>Provide an Excel table of all distribution circuits existing as of January 1, 2022 (as rows) that were removed or decommissioned in 2022, either partially or entirely. This includes permanent removal, removal of overhead lines that were moved underground, or overhead lines that were decommissioned but not physically removed. Include the following information in separate columns.
a. Circuit name
b. Circuit ID number
c. Circuit miles removed or decommissioned in Non-HFTD Areas
d. Circuit miles removed or decommissioned in Other HFTD
e. Circuit miles removed or decommissioned in HFTD Tier 2
f. Circuit miles removed or decommissioned in HFTD Tier 3
g. Reason(s) for removal or decommissioning</t>
  </si>
  <si>
    <t>Attached is “WMP-Discovery2023_DR_CalAdvocates_003-Q003Atch01.xlsx”, which provides information regarding removals of primary distribution lines in HFTD in 2022, which is the subset of the requested information available at this time. PG&amp;E does not track line removals when relocating overhead to underground, removing secondary services, or removing lines in non-HFTD. Further, our GIS cannot be used to obtain this information retroactively because when mapping removals, the electric assets are removed from GIS. 
Below we provide additional information to clarify the data provided in the attachment in response to the request.
a. Circuit name: See column C.
b. Circuit ID number: See column D.
c. Circuit miles removed or decommissioned in Non-HFTD Areas: N/A. As noted above, PG&amp;E does not track line removals when relocating overhead to underground, removing secondary services, or removing lines in non-HFTD . 
d. Circuit miles removed or decommissioned in Other HFTD: N/A. PG&amp;E does not track line removals when relocating overhead to underground, removing secondary services, or removing lines in non-HFTD.
e. Circuit miles removed or decommissioned in HFTD Tier 2: Column E indicates if the project in the unique circuit segment is in either a Tier 2 and/or Tier 3 HFTD, and column G includes the associated circuit miles.
f. Circuit miles removed or decommissioned in HFTD Tier 3: Column E indicates if the project in the unique circuit segment is in either a Tier 2 and/or Tier 3 HFTD, and column G includes the associated circuit miles.
g. Reason(s) for removal or decommissioning: See Column F, which notes the name of one of three programs: 
(1) Fire Rebuild – Removal based on rebuilding in the aftermath of wildfires; 
(2) Idle Facilities – Unused facilities with no foreseeable future use; or 
(3) Base SH (System Hardening) – Removal based on the risk-informed criteria used in PG&amp;E’s System Hardening Program.</t>
  </si>
  <si>
    <t>8.1.2</t>
  </si>
  <si>
    <t>Grid Design and System Hardening</t>
  </si>
  <si>
    <t>Work Performed in 2022</t>
  </si>
  <si>
    <t>Carmen Fewless</t>
  </si>
  <si>
    <t>Merih Tekeste</t>
  </si>
  <si>
    <t>Matt Pender</t>
  </si>
  <si>
    <t>Jamie Martin</t>
  </si>
  <si>
    <t>Pre-Discovery 11</t>
  </si>
  <si>
    <t>Provide an Excel table of all transmission circuits existing as of January 1, 2022 (as rows) that were removed or decommissioned in 2022, either partially or entirely. This includes permanent removal, removal of overhead lines that were moved underground, or overhead lines that were decommissioned but not physically removed. Includes the following information in separate columns.
a. Circuit name
b. Circuit ID number
c. Circuit miles removed or decommissioned in Non-HFTD Areas
d. Circuit miles removed or decommissioned in Other HFTD
e. Circuit miles removed or decommissioned in HFTD Tier 2
f. Circuit miles removed or decommissioned in HFTD Tier 3
g. Reason(s) for removal or decommissioning</t>
  </si>
  <si>
    <t>Please see “WMP-Discovery2023_DR_CalAdvocates_003-Q004Atch01.xlsx.</t>
  </si>
  <si>
    <t>System Hardening</t>
  </si>
  <si>
    <t>Dipo Toriola/Orbie Davis</t>
  </si>
  <si>
    <t>Maria Ly</t>
  </si>
  <si>
    <t xml:space="preserve">Martin Wyspianski </t>
  </si>
  <si>
    <t>Pre-Discovery 12</t>
  </si>
  <si>
    <t>For each WMP initiative listed below, please state how the modeled Wildfire Risk Scores for each circuit or circuit-segment influenced where you performed work in 2022.
a. EVM
b. Covered conductor installation
c. Undergrounding
d. Distribution pole replacement
e. Grid sectionalization
f. Detailed inspections of distribution assets
g. Detailed inspections of transmission assets
h. Aerial inspections of distribution assets
i. Aerial inspections of transmission assets
j. LiDAR inspections of distribution assets
k. LiDAR inspections of transmission assets</t>
  </si>
  <si>
    <t>a. EVM work in 2022 was informed by a modification of the 2021 Wildfire Distribution Risk Model (WDRM). The refined output from the 2021 WDRM is referred to as the EVM Tree-Weighted Prioritization. The EVM Tree-Weighted Prioritization prioritized the high risk CPZs with the associated miles and estimated tree work to produce the 2022 EVM Scope of Work as described in the 2022 WMP Section 7.1.B. In 2022, the goals for the EVM program were: (1) to perform at least 80% of our 2022 EVM work on the highest 20% of the risk-ranked miles; and (2) to perform approximately 1,800 miles of EVM work by the end of the year.
b. As described in the 2022 WMP Section 7.3.3.17.1 “System Hardening –Distribution,” PG&amp;E targeted the highest wildfire risk miles and applied various mitigations such as line removal, conversion from overhead to underground, application of remote grid  alternatives, mitigation of exposure through relocation of overhead facilities, and in-place overhead system hardening (emphasis added). 
For 2022, the highest wildfire risk miles were separated into four categories: 
1. The top 20 percent of circuit segments as defined by PG&amp;E’s 2021 WDRM v2 for System Hardening, 
2. Fire and Major Emergency rebuild within HFTD, 
3. PSPS mitigation projects; and 
4. Locations identified by PG&amp;E’s Public Safety Specialist (PSS) team as presenting elevated wildfire risk. 
The primary approach used for selecting and prioritizing circuit segments for covered conductor installation was based on the 2021 WDRM v2. 
c. As described in the 2022 WMP Section 7.3.3.17.1 “System Hardening –Distribution,” PG&amp;E targeted the highest wildfire risk miles and applied various mitigations such as line removal, conversion from overhead to underground(emphasis added), application of remote grid alternatives, mitigation of exposure through relocation of overhead facilities, and in-place overhead system hardening. 
For 2022, the highest wildfire risk miles are separated into four categories: 
1. The top 20 percent of circuit segments as defined by PG&amp;E’s 2021 WDRM v2 for System Hardening, 
2. Fire and Major Emergency rebuild within HFTD, 
3. PSPS mitigation projects; and 
4. Locations identified by PG&amp;E’s Public Safety Specialist (PSS) team as presenting elevated wildfire risk. 
The primary approach used for selecting and prioritizing circuit segments for converting overhead to underground was based on the 2021 WDRM v2. As described in the 2022 WMP Section 7.3.3.17.6 “Butte County Rebuild Program,” PG&amp;E did not identify these circuit segments using a risk model. 
d. As described in the 2022 WMP Section 7.3.3.6, “Distribution Pole Replacement and Reinforcement, Including with Composite Poles,” PG&amp;E leveraged the Wildfire Distribution Risk Model (WRDM) v2 to determine what pole replacement work was performed in 2022. Pole replacements are driven primarily by asset condition, namely maintenance tags found through enhanced inspections and intrusive inspections (Pole Test and Treat). These tags are then prioritized using the WRDM, which considers both wildfire ignition likelihood and consequence. In addition, pole replacements were also prioritized based on CPUC commitments, self-reports and other regulatory conditions.
e. For transmission and distribution grid sectionalization, Wildfire Risk scores were not factors in determining what grid sectionalizing work was performed. Sectionalizing device prioritization in 2022 was based on circuit HFTD location, likelihood of potential de-energization during future PSPS events (based on a study of 10-years of weather data), and/or potential customer impact.
f. In 2022, wildfire risk scores were not factors in determining where work was performed for detailed ground inspections on distribution facilities. Detailed ground inspections were performed on all Tier 3 assets and roughly one-third of Tier 2 assets. This was the final third of a three-year program to inspect Tier 2 distribution structures.
g. In 2022, wildfire risk and wildfire consequence informed annual overhead transmission asset detailed inspection scope (in addition to other considerations such as inspection trends and a baseline frequency of every three years for HFTD/HFRA assets).  Specifically, highest wildfire risk and wildfire consequence locations were included in the 2022 scope.
h. In 2022, wildfire risk scores for were not factors in determining where work was performed for the pilot of aerial inspections. The pilot targeted problematic circuits already included in the ground inspection plan where aerial inspections would likely deliver the most benefit. 
i. In 2022, wildfire risk and wildfire consequence informed annual overhead transmission asset detailed inspection scope (in addition to other considerations such as inspection trends and a baseline frequency of every three years for HFTD/HFRA assets). Specifically, highest wildfire risk and wildfire consequence locations were included in the 2022 scope.
j. PG&amp;E does not have a stand-alone LiDAR distribution inspection program, but collects LiDAR data on distribution to support various needs, including flight planning for aerial inspections and engineering analyses, such as pole loading calculations. PG&amp;E did not use the wildfire risk model in 2022 or 2023 to select locations or sequence LiDAR collection activities.
k. PG&amp;E does not use risk-informed prioritization for Transmission LiDAR inspections, rather, it inspects 100 percent of the system annually using LiDAR. The Transmission Routine NERC and Non-NERC Inspection cycle consists of a LiDAR inspection followed by a ground patrol based on LiDAR findings. The LiDAR inspection provides an inventory of potential vegetation for ground patrol, and the results of the ground patrol prescribe the forecasted tree work to comply with state and federal regulations.</t>
  </si>
  <si>
    <t>2022 WMP Section 7.1</t>
  </si>
  <si>
    <t>Wildfire Mitigation Strategy Development</t>
  </si>
  <si>
    <t>a. VM Team
b. Brad Koelling
c. Brad Koelling/Paul Standen
d. Tiffany Pazdan/Arvind Simhadri
e. James Tuccillo
f. Joanna Sturges/Jared Leong
g. Michelle Sakamoto
h. Joanna Sturges/Jared Leong
i. Michelle Sakamoto
j. Paula Conner
k. Paula Conner</t>
  </si>
  <si>
    <t>Sarah Carlson
Jim Gill
Satvir Nagra
Maria Ly
Ali Moazed
Paul McGregor</t>
  </si>
  <si>
    <t>Pre-Discovery 13</t>
  </si>
  <si>
    <t>For each WMP initiative listed below, please state how the modeled Wildfire Risk Scores for each circuit or circuit-segment influenced how work in 2022 was sequenced.
a. EVM
b. Covered conductor installation
c. Undergrounding
d. Distribution pole replacement
e. Grid sectionalization
f. Detailed inspections of distribution assets
g. Detailed inspections of transmission assets
h. Aerial inspections of distribution assets
i. Aerial inspections of transmission assets
j. LiDAR inspections of distribution assets
k. LiDAR inspections of transmission assets</t>
  </si>
  <si>
    <t>a. The 2022 EVM Scope of Work was based on the prioritization from the 2021 list of circuit protection zones informed by the EVM Tree Weighed Prioritization barring external factors and leveraging efficiency of bundling where possible.
b. The circuit segments selected for the installation of covered conductor in the System Hardening program were based on the highest wildfire risk criteria described in response to Question 5(b). To then sequence projects, PG&amp;E assesses the dependencies and readiness of each project based on the stage of the work (e.g., designing/estimating, permit acquisition, construction) to appropriately schedule each individual project, as the development time for each project can vary widely. Once projects are in the construction phase, schedules can continue to evolve based on various factors that impact project execution, including unanticipated weather, material availability, and customer preference of timing of re-connection.
c. The circuit segments selected for the installation of underground lines in the System Hardening program were based on the highest wildfire risk criteria described in response to Question 5(c). To then sequence projects, PG&amp;E assesses the dependencies and readiness of each project in each stage of the work (e.g., designing/estimating, permit acquisition, land rights acquisition, construction) to appropriately schedule each individual project, as the development time for each project can vary widely. Once projects are in the construction phase, schedules can continue to evolve based on various factors that impact project execution including unanticipated weather, material availability, community limitations (e.g., for road closures), customer preference of timing of re-connection, discovery of hard rock, and/or detection of unmarked existing utility infrastructure. 
d. After the work for 2022 was prioritized based on the process described in Q005, the pole replacement sequencing was determined based on each pole’s priority bucket, estimating and material readiness, and crew and clearance availability. Wildfire risk scores were not factors in determining sequencing after prioritization. 
e. For grid sectionalization, Wildfire Risk scores were not factors in determining how work was sequenced.
f. In 2022, wildfire risk scores were not factors in how distribution ground inspections were sequenced. Inspections were sequenced based on field conditions including physical access, environmental restrictions, permitting constraints and customer refusals.
g. In 2022, the overhead transmission assets in the work plan for inspection were each labeled with the average wildfire risk of their host circuit for consideration in inspection sequencing. Assets were typically grouped by line for execution efficiency. The sequence prioritization also considered operational field knowledge and constraints, including restricted physical access periods, to inform the schedule for completion.
h. For overhead distribution aerial pilot inspections, wildfire risk scores for each circuit or circuit-segment did not influence how work in 2022 was sequenced. Sequencing was based on the scheduled ground inspection as well as operational field knowledge and constraints, including restricted physical access periods. 
i. In 2022, the overhead transmission assets in work plan for inspection were each labeled with the average wildfire risk of their host circuit for consideration in inspection sequencing. Assets were typically grouped by line for execution efficiency. The sequence prioritization also considered operational field knowledge and constraints, including restricted physical access periods, to inform the schedule for completion.
j. PG&amp;E does not have a stand-alone LiDAR distribution inspection program but collects LiDAR data on distribution to support various needs, including flight planning for aerial inspections and engineering analyses, such as pole loading calculations. PG&amp;E did not use the wildfire risk model in 2022 to select locations or sequence LiDAR collection activities.
k. PG&amp;E does not use risk-informed prioritization for Transmission LiDAR inspections, rather, it inspects 100 percent of the system annually using LiDAR. The Transmission Routine NERC and Non-NERC Inspection cycle consists of a LiDAR inspection followed by a ground patrol based on LiDAR findings. The LiDAR inspection provides an inventory of potential vegetation for ground patrol, and the results of the ground patrol prescribe the forecasted tree work to comply with state and federal regulations</t>
  </si>
  <si>
    <t>**Same as Q05**</t>
  </si>
  <si>
    <t>Pre-Discovery 14</t>
  </si>
  <si>
    <t>For each WMP initiative listed below, please state how the modeled Wildfire Risk Scores for each circuit or circuit-segment influence where you plan to perform work in 2023.
a. EVM
b. Covered conductor installation
c. Undergrounding
d. Distribution pole replacement
e. Grid sectionalization
f. Detailed inspections of distribution assets
g. Detailed inspections of transmission assets
h. Aerial inspections of distribution assets
i. Aerial inspections of transmission assets
j. LiDAR inspections of distribution assets
k. LiDAR inspections of transmission assets</t>
  </si>
  <si>
    <t>a. PG&amp;E is not conducting EVM in 2023..
b. As described in the 2023 WMP Section 8.1.2.1 “Covered Conductor Installation –Distribution,” PG&amp;E’s System Hardening program, which includes targeted CC installation, focuses on mitigating potential catastrophic wildfire risk caused by distribution overhead assets. The System Hardening Program applies various mitigations to circuit segments that have the highest wildfire risk. For 2023, the highest wildfire risk miles are identified using the following categories:
1. Top Risk Based on Wildfire Distribution Risk Models (WDRM): The primary approach for selecting system hardening miles used two risk prioritization methodologies: (1) top 20 percent circuit segments based on the 2021 WDRM v2 and (2) the Wildfire Feasibility Efficiency (WFE) ranked circuit segments based on the 2022 WDRM v3. Overhead hardening was selected where undergrounding was deemed infeasible for the WDRM v3 selection.
2. Fire Rebuilds: Rebuilding electric distribution lines within towns and communities in the aftermath of catastrophic wildfires. Overhead hardening Fire Rebuild work is identified through a decision tree to determine the type of rebuild (overhead hardening, undergrounding, or other solution) in areas that have been impacted by a wildfire and may include fire-impacted areas in both HFTD and non-HFTD; and
3. PG&amp;E’s Public Safety Specialist (PSS) Identified: Locations identified by PG&amp;E’s PSS team as presenting elevated wildfire risk, such as ingress/egress constraints and community risk factors.
c. As described in the 2023 WMP Section 8.1.2.2 “Undergrounding of Electric Lines and/or Equipment – Distribution,” The 2023-2026 undergrounding portfolio is focused on undergrounding lines in the highest risk areas, which include the following:
1. Top Risk-Ranked Circuit Segments Based on WDRMs: The primary approach for selecting miles used two risk prioritization methodologies: (1) Top 20 percent circuit segments based on the 2021 WDRM v2; and (2) the WFE-ranked circuit segments based on the 2022 WDRM v3 and considering undergrounding feasibility. Both approaches used to select undergrounding projects represent approximately 70 percent of our total wildfire risk.
2. Fire Rebuilds: Undergrounding electric distribution lines within towns and communities that are rebuilding in the aftermath of catastrophic wildfires. 
Undergrounding work in Fire Rebuild areas typically results from the use of a decision tree to determine the type of asset to rebuild and occurs in areas that have been impacted by an actual wildfire that may include fire-impacted areas in both HFTD and non-HFTD.
3. PSPS Mitigation Projects: Projects identified that would reduce PSPS customer impacts.
4. PG&amp;E’s PSS Identification: Locations identified by PG&amp;E’s PSS team as presenting elevated wildfire risk such as ingress/egress constraints and community risk factors.
d. As described in the 2023 WMP Section 8.1.2.3, “Distribution Pole Replacements and Reinforcements,” PG&amp;E leveraged the Wildfire Distribution Risk Model (WRDM) v3 to determine what pole replacement work is planned to be performed in 2023. Pole 
replacements are driven primarily by asset condition, namely maintenance tags found through enhanced inspections and intrusive inspections (Pole Test and Treat). These tags are then prioritized using the WRDM, which considers both wildfire ignition likelihood and consequence. In addition, pole replacements are also prioritized based on CPUC commitments, self-reports or other regulatory conditions. Starting in 2023, PG&amp;E began to bundle distribution pole replacements with non-pole maintenance tags to gain efficiencies and minimize customer impacts. The goal of bundling is to perform all of the corrective maintenance (pole and non-pole) on the line segment under one clearance e. For transmission line, there is no targeted work planned in 2023 for grid sectionalization. For distribution, the program was modified to install additional protective devices to mitigate reliability impacts associated with EPSS. Projects are based upon reliability risk rather than wildfire risk. 
f. In 2023, PG&amp;E's detailed ground inspection plan is informed by wildfire risk and wildfire consequence as described in 2023 WMP Section 8.1.3.2.1. PG&amp;E developed a frequency recommendation for each level of wildfire consequence: extreme and severe consequence plat maps will be inspected annually; high consequence plat maps will be inspected every other year; and all other plat maps will be inspected once every three years. Structures that constitute the top 10 percent of wildfire risk but are not already included in a plat map that is being inspected by ground or aerial are also included in the 2023 ground inspection plan.
g. In 2023, wildfire risk and wildfire consequence inform the annual overhead detailed inspection scope at a structure level (in addition to other considerations such as inspection trends and a baseline frequency of every three years for HFTD/HFRA assets). Specifically, highest wildfire risk and wildfire consequence locations were included in the 2023 scope.
h. In 2023, PG&amp;E's distribution aerial inspection pilot is informed by wildfire risk and wildfire consequence as described in 2023 WMP Section 8.1.3.2.1. For aerial inspections, PG&amp;E used the same prioritization framework with the same plat map level designation that we used for detailed ground inspections and is described in Section 8.1.3.2.1. In 2023, PG&amp;E will prioritize the new aerial inspection where an ignition would potentially have the greatest consequences, which include the Extreme and Severe plat maps as well as some of the High consequence plat maps.
i. In 2023, wildfire risk and wildfire consequence inform the annual overhead detailed inspection scope at a structure level (in addition to other considerations such as inspection trends and a baseline frequency of every three years for HFTD/HFRA assets). Specifically, highest wildfire risk and wildfire consequence locations were included in the 2023 scope.
j. PG&amp;E does not have a stand-alone LiDAR distribution inspection program but collects LiDAR data on distribution to support various needs, including flight planning for aerial inspections and engineering analyses, such as pole loading calculations. PG&amp;E did not use the wildfire risk model in 2022 or 2023 to select locations or sequence LiDAR collection activities 
k. PG&amp;E does not use risk-informed prioritization for Transmission LiDAR inspections, rather, it inspects 100 percent of the system annually using LiDAR. The Transmission Routine NERC and Non-NERC Inspection cycle consists of a LiDAR inspection followed by a ground patrol based on LiDAR findings. The LiDAR inspection provides an inventory of potential vegetation for ground patrol, and the results of the ground patrol prescribe the forecasted tree work to comply with state and federal regulations.</t>
  </si>
  <si>
    <t xml:space="preserve">Wildfire Mitigation Strategy </t>
  </si>
  <si>
    <t>Pre-Discovery 15</t>
  </si>
  <si>
    <t>For each WMP initiative listed below, please state how the modeled Wildfire Risk Scores for each circuit or circuit-segment influence how work in 2023 will be sequenced.
a. EVM
b. Covered conductor installation
c. Undergrounding
d. Distribution pole replacement
e. Grid sectionalization
f. Detailed inspections of distribution assets
g. Detailed inspections of transmission assets
h. Aerial inspections of distribution assets
i. Aerial inspections of transmission assets
j. LiDAR inspections of distribution assets
k. LiDAR inspections of transmission assets</t>
  </si>
  <si>
    <t>a. PG&amp;E is not conducting EVM in 2023.
b. The circuit segments selected for the installation of covered conductor in the System Hardening program were based on the highest wildfire risk criteria described in response to Question 7(b). To then sequence projects, PG&amp;E assesses the dependencies and readiness of each project based on the stage of the work (e.g., designing/estimating, permit acquisition, construction) to appropriately schedule each individual project, as the development time for each project can vary widely. Once projects are in the construction phase, schedules can continue to evolve based on various factors that impact project execution, including unanticipated weather, material availability, and customer preference of timing of re-connection.
c. The circuit segments selected for the installation of underground lines in the System Hardening program were based on the highest wildfire risk criteria described in response to Question 7(c). To then sequence projects, PG&amp;E assesses the dependencies and readiness of each project in each stage of the work (e.g., designing/estimating, permit acquisition, land rights acquisition, construction) to appropriately schedule each individual project, as the development time for each project can vary widely. Once projects are in the construction phase, schedules can continue to evolve based on various factors that impact project execution including unanticipated weather, material availability, community limitations (e.g., for road closures), customer preference of timing of re-connection, discovery of hard rock, and/or detection of unmarked existing utility infrastructure. 
d. After the work for 2023 is prioritized based on the process described in response to Q007 part d, the pole replacement sequencing is determined based on each pole’s priority bucket, estimating and material readiness, and crew and clearance availability.
e. For transmission line, there is no targeted work planned in 2023 for grid sectionalization. For distribution, the 2023 additional sectionalizing and protective device installation work is prioritized by highest reliability benefit and not wildfire risk.
f. In 2023, PG&amp;E's sequencing for the ground inspection plan is informed by wildfire consequence as described in 2023 WMP Section 8.1.3.2.1. Detailed inspection activities in HFTD and HFRA are scheduled such that extreme, severe, and high consequence plat maps will be completed by July 31. Medium consequence plat maps will be completed by October 1. Low consequence plat maps will be completed by December 31. Inspections are also sequenced based on field conditions including physical access, environmental restrictions, permitting constraints and customer refusals.
g. In 2023, the overhead transmission assets in scope for inspection are each labeled with the average wildfire risk of their host circuit for consideration in inspection sequencing. Assets are typically grouped by line for execution efficiency. The sequence prioritization also considers operational field knowledge and constraints, including restricted physical access periods, to inform the schedule for completion.
h. In 2023, PG&amp;E's sequencing for the pilot aerial inspections is not directly based on wildfire risk score. However, in areas of overlap with detailed ground inspections, aerial inspections are scheduled to take place in the same time frame as the scheduled ground inspection, which is based on wildfire consequence. Sequencing is based on the scheduled ground inspection as well as operational field knowledge and constraints, including restricted physical access periods. 
i. In 2023, the overhead transmission assets in scope for inspection are each labeled with the average wildfire risk of their host circuit for consideration in inspection sequencing. Assets are typically grouped by line for execution efficiency. The sequence prioritization also considers operational field knowledge and constraints, including restricted physical access periods, to inform the schedule for completion.
j. PG&amp;E does not have a stand-alone LiDAR distribution inspection program but collects LiDAR data on distribution to support various needs, including flight planning for aerial inspections and engineering analyses, such as pole loading calculations. PG&amp;E did not use the wildfire risk model in 2022 or 2023 to select locations or sequence LiDAR collection activities.
k. PG&amp;E does not use risk-informed prioritization for Transmission LiDAR inspections, rather, it inspects 100 percent of the system annually using LiDAR. The Transmission Routine NERC and Non-NERC Inspection cycle consists of a LiDAR inspection followed by a ground patrol based on LiDAR findings. The LiDAR inspection provides an inventory of potential vegetation for ground patrol, and the results of the ground patrol prescribe the forecasted tree work to comply with state and federal regulations.</t>
  </si>
  <si>
    <t>Pre-Discovery 16</t>
  </si>
  <si>
    <t>For each WMP initiative listed below, please state how the modeled Wildfire Risk Scores for eachcircuit or circuit-segment influence where you plan to perform work in 2024.
a. EVM
b. Covered conductor installation
c. Undergrounding
d. Distribution pole replacement
e. Grid sectionalization
f. Detailed inspections of distribution assets
g. Detailed inspections of transmission assets
h. Aerial inspections of distribution assets
i. Aerial inspections of transmission assets
j. LiDAR inspections of distribution assets
k. LiDAR inspections of transmission assets</t>
  </si>
  <si>
    <t>a. PG&amp;E is not conducting EVM in 2024.
b. Please refer to the response to Question 7b, which also applies to 2024.
c. Please refer to the response to Question 7c, which also applies to 2024.
d. Please refer to the response to Question 7d, which also applies to 2024.
e. For transmission line, there is no targeted work planned in 2024 for grid sectionalization. For distribution, there is no targeted work planned in 2024 for grid sectionalization as future work related to EPSS reliability will be incorporated into base reliability programs.
f. In 2024, PG&amp;E’s detailed ground inspection plan will be informed by wildfire risk and wildfire consequence as described in 2023 WMP Section 8.1.3.2.1. PG&amp;E developed a frequency recommendation for each level of wildfire consequence: extreme and severe consequence plat maps will be inspected annually; high consequence plat maps will be inspected every other year; and all other plat maps will be inspected once every three years. Structures that constitute the top 10 percent of wildfire risk but are not already included in a plat map that is being inspected by ground or aerial are also included in the 2024 ground inspection plan.
g. In 2024, wildfire risk and wildfire consequence will inform the annual overhead detailed inspection scope at a structure level (in addition to other considerations such as inspection trends and a baseline frequency of every three years for HFTD/HFRA assets). Specifically, highest wildfire risk and wildfire consequence locations were included in the 2024 scope.
h. In 2024, PG&amp;E's distribution aerial inspection pilot will be informed by wildfire risk and wildfire consequence as described in 2023 WMP Section 8.1.3.2.1. For aerial inspections, PG&amp;E used the same prioritization framework with the same plat map level designation that we used for detailed ground inspections and is described in Section 8.1.3.2.1. The specific structures and plat maps to be included for inspection in 2024 will depend on 2023 pilot results.
i. In 2024, wildfire risk and wildfire consequence will inform the annual overhead detailed inspection scope at a structure level (in addition to other considerations such as inspection trends and a baseline frequency of every three years for HFTD/HFRA assets). Specifically, highest wildfire risk and wildfire consequence locations were included in the 2024 scope.
j. PG&amp;E does not have a stand-alone LiDAR distribution inspection program but collects LiDAR data on distribution to support various needs, including flight planning for aerial inspections and engineering analyses, such as pole loading calculations. PG&amp;E did not use the wildfire risk model in 2022 or 2023 to select locations or sequence LiDAR collection activities 
k. PG&amp;E does not use risk-informed prioritization for Transmission LiDAR inspections, rather, it inspects 100 percent of the system annually using LiDAR. The Transmission Routine NERC and Non-NERC Inspection cycle consists of a LiDAR inspection followed by a ground patrol based on LiDAR findings. The LiDAR inspection provides an inventory of potential vegetation for ground patrol, and the results of the ground patrol prescribe the forecasted tree work to comply with state and federal regulations.</t>
  </si>
  <si>
    <t>Pre-Discovery 17</t>
  </si>
  <si>
    <t>For each WMP initiative listed below, please state how the modeled Wildfire Risk Scores for each circuit or circuit-segment influence how work in 2024 will be sequenced.
a. EVM
b. Covered conductor installation
c. Undergrounding
d. Distribution pole replacement
e. Grid sectionalization
f. Detailed inspections of distribution assets
g. Detailed inspections of transmission assets
h. Aerial inspections of distribution assets
i. Aerial inspections of transmission assets
j. LiDAR inspections of distribution assets
k. LiDAR inspections of transmission assets</t>
  </si>
  <si>
    <t>a. PG&amp;E is not conducting EVM in 2024.
b. Please refer to the response for Question 8b, which also applies to 2024.
c. Please refer to the response for Question 8c, which also applies to 2024.
d. Please refer to the response for Question 8d, which also applies to 2024.
e. There is no targeted work planned in 2024 for grid sectionalization for both transmission or for distribution.
f. In 2024, PG&amp;E's sequencing for the ground inspection plan will be informed by wildfire consequence as described in 2023 WMP Section 8.1.3.2.1. Detailed inspection activities in HFTD and HFRA are scheduled such that extreme, severe, and high consequence plat maps will be completed by July 31. Medium consequence plat maps will be completed by October 1. Low consequence plat maps will be completed by December 31. Inspections are also sequenced based on field conditions including physical access, environmental restrictions, permitting constraints and customer refusals.
g. In 2024, the overhead transmission assets in scope for inspection are each labeled with the average wildfire risk of their host circuit for consideration in inspection sequencing. Assets are typically grouped by line for execution efficiency. The sequence prioritization also considers operational field knowledge and constraints, including restricted physical access periods, to inform the schedule for completion.
h. In 2024, PG&amp;E's sequencing for the pilot aerial inspections will not be directly based on wildfire risk score. However, in areas of overlap with detailed ground inspections, aerial inspections are scheduled to take place in the same time frame as the scheduled ground inspection, which is based on wildfire consequence. Sequencing is based on the scheduled ground inspection as well as operational field knowledge and constraints, including restricted physical access periods. The specific structures and plat maps to be included for inspection in 2024 will depend on 2023 pilot results.
i. In 2024, the overhead transmission assets in scope for inspection are each labeled with the average wildfire risk of their host circuit for consideration in inspection sequencing. Assets are typically grouped by line for execution efficiency. The sequence prioritization also considers operational field knowledge and constraints, including restricted physical access periods, to inform the schedule for completion.
j. PG&amp;E does not have a stand-alone LiDAR distribution inspection program but collects LiDAR data on distribution to support various needs, including flight planning for aerial inspections and engineering analyses, such as pole loading calculations. PG&amp;E did not use the wildfire risk model in 2022 or 2023 to select locations or sequence LiDAR collection activities
k. PG&amp;E does not use risk-informed prioritization for Transmission LiDAR inspections, rather, it inspects 100 percent of the system annually using LiDAR. The Transmission Routine NERC and Non-NERC Inspection cycle consists of a LiDAR inspection followed by a ground patrol based on LiDAR findings. The LiDAR inspection provides an inventory of potential vegetation for ground patrol, and the results of the ground patrol prescribe the forecasted tree work to comply with state and federal regulations.</t>
  </si>
  <si>
    <t>Pre-Discovery 18</t>
  </si>
  <si>
    <t>Set WMP-04</t>
  </si>
  <si>
    <t>For each WMP initiative for which you forecast capital expenditures in 2023 to be at least two times actual capital expenditures in 2022, please provide:
a) The name of the initiative as it is identified in your 2023-2025 WMP 
b) The WMP Initiative number in Table 11 of your 2023-2025 WMP 
c) The name of the initiative as it is identified in your 2022 WMP Update
d) The WMP Initiative number in Table 12 of your 2022 WMP Update
e) An explanation for the projected increase.</t>
  </si>
  <si>
    <t>a) 2023 WMP financials are mapped per WMP Initiative Activities as laid out in Table 11 from Energy Safety. As the 2023 WMP is a new cycle with new mapping of financials by activities that align with the 2023 WMP narrative, there is not an apples-to-apples re-mapping of costs back to the 2022 WMP view. Thus, the comparison can only be made using the 2023 WMP view. 
Below are the 2023 WMP activities and section numbers where 2023 capital forecast is at least two times compared to the 2022 recorded costs.
• Customer support in wildfire and PSPS emergencies – section 8.4.6
• Traditional Overhead Hardening Transmission – 8.1.2.5
b) See the response to part a).
c) N/A. As explained in response to part a), there is not an apples-to-apples re-mapping of costs back to the 2022 WMP view. Thus, the comparison can only be made using the 2023 WMP view of 2022 recorded costs.
d) N/A, please refer to part c).
e) Explanations for the projected increase are below:
• Customer support in wildfire and PSPS emergencies – There was a minor cost adjustment/correction in the 2022 recorded costs which resulted in a credit/negative in the 2022 recorded costs as shown in Table 11.
• Traditional Overhead Hardening Transmission – We look to complete 43 miles in 2023 as compared to 38 miles in 2022. In addition, the 2022 recorded costs reported in Table 11 are too low due to missing some costs. The 2022 recorded for this initiative should be 
$7.9M instead of $4.9M. We will correct this item in Table 11 pursuant to the 2023-2025 WMP Guidelines from Energy Safety.</t>
  </si>
  <si>
    <t>https://www.pge.com/pge_global/common/pdfs/safety/emergency-preparedness/natural-disaster/wildfires/wildfire-mitigation-plan/reference-docs/2023/CalAdvocates_004.zip</t>
  </si>
  <si>
    <t>Proposed Expenditures</t>
  </si>
  <si>
    <t>Jack Liu</t>
  </si>
  <si>
    <t>Matt Whorton</t>
  </si>
  <si>
    <t xml:space="preserve">Joel Crane
</t>
  </si>
  <si>
    <t>DRU-11414*</t>
  </si>
  <si>
    <t>Pre-Discovery 19</t>
  </si>
  <si>
    <t>For each WMP initiative for which you forecast capital expenditures in 2024 to be at least two times actual capital expenditures in 2022, please provide:
a) The name of the initiative as it is identified in your 2023-2025 WMP 
b) The WMP Initiative number in Table 11 of your 2023-2025 WMP 
c) The name of the initiative as it is identified in your 2022 WMP Update
d) The WMP Initiative number in Table 12 of your 2022 WMP Update
e) An explanation for the projected increase.</t>
  </si>
  <si>
    <t>a) 2023 WMP financials are mapped per WMP Initiative Activities as laid out in Table 11 from Energy Safety. As the 2023 WMP is a new cycle with new mapping of financials by activities that align with the 2023 WMP narrative, there is not an apples-to-apples re-mapping of costs back to the 2022 WMP view. Thus, the comparison can only be made using the 2023 WMP view. 
Below are the 2023 WMP activities and section number where the 2024 capital forecast is at least two times compared to the 2022 recorded costs.
• Customer support in wildfire and PSPS emergencies – section 8.4.6
b) See the response to part a).
c) N/A. As explained in part a) there is not an apples-to-apples re-mapping of costs back to the 2022 WMP view. Thus, the comparison can only be made using the 2023 WMP view of 2022 recorded costs.
d) N/A, please refer to the response to part c).
e) Explanations for the projected increase are below:
• Customer support in wildfire and PSPS emergencies – There was a minor cost adjustment/correction in the 2022 recorded costs which resulted in a credit/negative in the 2022 recorded costs as shown in Table 11.</t>
  </si>
  <si>
    <t>Pre-Discovery 20</t>
  </si>
  <si>
    <t>For each WMP initiative for which you forecast operating expenditures in 2023 to be at least two times actual operating expenditures in 2022, please provide:
a) The name of the initiative as it is identified in your 2023-2025 WMP
b) The WMP Initiative number in Table 11 of your 2023-2025 WMP 
c) The name of the initiative as it is identified in your 2022 WMP Update
d) The WMP Initiative number in Table 12 of your 2022 WMP Update
e) An explanation for the projected increase.</t>
  </si>
  <si>
    <t>a) 2023 WMP financials are mapped per WMP Initiative Activities as laid out in Table 11 from Energy Safety. As the 2023 WMP is a new cycle with new mapping of financials by activities that align with the 2023 WMP narrative, there is not an apples-to-apples re-mapping of costs back to the 2022 WMP view. Thus, the comparison can only be made using the 2023 WMP view. 
Below are the 2023 WMP activities and section numbers where 2023 operating expense forecasts are at least two times compared to the 2022 recorded costs.
• Other technologies and systems not listed above – section 8.1.2.12
• Environmental monitoring systems – 8.3.2
• Fall-in mitigation 8.2.3.4
b) See the response to part a).
c) N/A. As explained in part a) there is not an apples-to-apples re-mapping of costs back to the 2022 WMP view. Thus, the comparison can only be made using the 2023 WMP view of 2022 recorded costs.
d) N/A, please refer to the response to part c).
e) Explanations for the projected increases are below:
• Other technologies and systems not listed above – The 2022 recorded costs in Table 11 are too low due to missing some costs. The 2022 recorded costs need to be adjusted to pull in recorded costs for Substation animal abatement. We will correct this item in 
Table 11 pursuant to the 2023-2025 WMP Guidelines from Energy Safety. 
• Environmental monitoring systems – The forecast increase in 2023 is mainly driven by anticipated weather station maintenance work such as calibrations.
• Fall-in mitigation – The forecast increase is due to implementing three new VM programs starting in 2023 that support fall-in mitigations (VM for Operational Mitigations, Tree Removal Inventory, Focused Tree Inspections). Please refer to the 2023 WMP narrative in section 8.2.3.4 for additional details.</t>
  </si>
  <si>
    <t>Pre-Discovery 21</t>
  </si>
  <si>
    <t>For each WMP initiative for which you forecast operating expenditures in 2024 to be at least two times actual operating expenditures in 2022, please provide:
a) The name of the initiative as it is identified in your 2023-2025 WMP
b) The WMP Initiative number in Table 11 of your 2023-2025 WMP 
c) The name of the initiative as it is identified in your 2022 WMP Update
d) The WMP Initiative number in Table 12 of your 2022 WMP Update
e) An explanation for the projected increase.</t>
  </si>
  <si>
    <t>a) 2023 WMP financials are mapped per WMP Initiative Activities as laid out in Table 11 from Energy Safety. As the 2023 WMP is a new cycle with new mapping of financials by activities that align with the 2023 narrative, there is not an apples-to-apples re-mapping of costs back to the 2022 WMP view. Thus, the comparison can only be made using the 2023 WMP view. Below are the 2023 WMP activities and section numbers where 2024 operating expense forecasts are at least two times the 2022 recorded costs.
• Other technologies and systems not listed above – section 8.1.2.12
• Microgrids – section 8.1.2.7
• Environmental monitoring systems – 8.3.2
• Fall-in mitigation 8.2.3.4
b) See the response to part a).
c) N/A. As explained in part a), there is not an apples-to-apples re-mapping of costs back to the 2022 WMP view. Thus, the comparison can only be made using the 2023 WMP view of 2022 recorded costs.
d) N/A. Please refer to the response to part c).
e) Explanations for the projected increases are below:
• Other technologies and systems not listed above – The 2022 recorded costs are too low by anticipated weather station maintenance work such as calibrations.
• Fall-in mitigation – The forecast increase is due to implementing three new VM programs that support fall-in mitigations (VM for Operational Mitigations, Tree Removal Inventory, Focused Tree Inspections). Please refer to the narrative in section 8.2.3.4 of 
the 2023 WMP for more details due to missing some costs. The 2022 recorded costs need to be adjusted to pull in recorded costs for Substation animal abatement. We will correct this item in Table 11 pursuant to the 2023-2025 WMP Guidelines from Energy Safety. 
• Microgrids – The projected increase is based on forecast and anticipated projects put forward to the CPUC in PG&amp;E's Microgrids Incentive Program Implementation Plan. 
The plan is currently awaiting a CPUC Decision.
• Environmental monitoring systems – The forecast increase in 2023/2024 is mainly driven.</t>
  </si>
  <si>
    <t>Pre-Discovery 22</t>
  </si>
  <si>
    <t>Set WMP-05</t>
  </si>
  <si>
    <t>In response to Data Request CalAdvocates-PGE-2022WMP-31 on September 8, 2022, PG&amp;E provided information regarding its Wildfire Distribution Risk Model version 3 (WDRM v3). Please provide an updated response to questions 1-7 of the above-referenced data request, including any new or changed information since PG&amp;E’s original response. If the response to a question has not changed, please so indicate.</t>
  </si>
  <si>
    <t>No changes have been made to WDRM v3 since the September 8, 2022 response.</t>
  </si>
  <si>
    <t>https://www.pge.com/pge_global/common/pdfs/safety/emergency-preparedness/natural-disaster/wildfires/wildfire-mitigation-plan/reference-docs/2023/CalAdvocates_005.zip</t>
  </si>
  <si>
    <t>2022 WMP Section 4.5</t>
  </si>
  <si>
    <t>Model Metrics and Calculation Methodologies</t>
  </si>
  <si>
    <t>WDRM v3</t>
  </si>
  <si>
    <t>Jon Eric Thalman</t>
  </si>
  <si>
    <t>Paul McGregor</t>
  </si>
  <si>
    <t>TBD</t>
  </si>
  <si>
    <t>DRU-11616*</t>
  </si>
  <si>
    <t>Pre-Discovery 23</t>
  </si>
  <si>
    <t>a) Have you identified transportation corridors within your service territory where falling or failing lines or poles could currently limit egress and/or ingress during an emergency?
b) If the answer to part (a) is yes, please describe how you identify such transportation corridors.
c) If available, please provide a geospatial data file that contains all current identified transportation corridors with ingress and egress hazards.</t>
  </si>
  <si>
    <t>a) The potential of falling or failing lines or poles near identified transportation corridors is not currently reflected in our risk modeling. PG&amp;E Public Safety Specialists with experience as career wildland firefighters have reviewed general egress and/or 
ingress concerns when evaluating circuits or circuit segments for potential system hardening work.
b) Not applicable
c) Not applicable</t>
  </si>
  <si>
    <t>Pre-Discovery 24</t>
  </si>
  <si>
    <t>Please fill out the attached spreadsheet, CalAdvocates-PGE-2023WMP-05 Attachment 1, requesting information regarding your asset inspections in 2022.</t>
  </si>
  <si>
    <t>Please see attachment “WMP-Discovery2023_DR_CalAdvocates_005-Q003Atch01.xlsx” for the requested information</t>
  </si>
  <si>
    <t>Inspections completed in 2022</t>
  </si>
  <si>
    <t>Natalie Dawley/Edwin Liu</t>
  </si>
  <si>
    <t xml:space="preserve">Eric Thomas
</t>
  </si>
  <si>
    <t>Pre-Discovery 25</t>
  </si>
  <si>
    <t>Please augment Table 13 of the non-spatial data tables in your WMP Quarterly Data Report for Q4 of 2022, which reports asset-related corrective notifications on electric circuits that were open at the end of the quarter, as follows.
a. Add the following information in separate columns:
i. Name of the associated circuit 
ii. ID number of the associated circuit
iii. Geographic latitude in decimal degrees, truncated to seven decimal places 
iv. Geographic longitude in decimal degrees, truncated to seven decimal places 
v. Priority of the original notification, using PG&amp;E’s internal priority level codes
vi. Object/damage code or other internal description of defect
b. Please complete column b (“Equipment type”) of Table 13. 
c. Please complete or explain why each of the below columns is not applicable:
i. Column i
ii. Column j
iii. Column k
iv. Column l</t>
  </si>
  <si>
    <t>a-b. Please see attachments “WMP-Discovery2023_DR_CalAdvocates_005-Q004Atch01.xlsb” for the requested Distribution information and “WMP_x0002_Discovery2023_DR_CalAdvocates_005-Q004Atch02.xlsx” for the requested Transmission information.
c. Please note that columns i, j, k, and l will not be available for Distribution and Transmission circuits until the 2023 Q1 Quarterly Data Report (QDR) because the data is not ready, and due to recent changes to the standard that resulted in a substantial reassessment of our notification data.</t>
  </si>
  <si>
    <t>QDR</t>
  </si>
  <si>
    <t>Ryan Blake</t>
  </si>
  <si>
    <t>Jim Gill</t>
  </si>
  <si>
    <t>Pre-Discovery 36</t>
  </si>
  <si>
    <t>Set WMP-06</t>
  </si>
  <si>
    <t>Please provide a spreadsheet listing (as rows) each undergrounding project completed during the period of January 1, 2022, through December 31, 2022. For each project, please provide the following information (as columns):
a) Project ID number or other identifier
b) Circuit ID
c) ID of each circuit segment that was entirely undergrounded in the project
d) ID of each circuit segment that was partially undergrounded in the project
e) County or counties where undergrounding took place
f) Project start date
g) Project completion date
h) Total circuit-miles undergrounded
i) Total miles of trenching required
j) Total life-cycle electric costs5 of the project (i.e., costs attributed to your electric facilities), including costs for planning, design, permitting, and construction
k) Total life-cycle costs of the project, including costs attributed to non-electric utilities, including costs for planning, design, permitting, and construction
l) Whether this was a Rule 20 project6 (yes/no)
m) Whether this was a WMP project (yes/no)
n) Whether this was a post-wildfire rebuild project (yes/no)
o) Whether you shared trenches for this project with any telecommunications utilities (yes/no)
p) Whether you shared trenches for this project with gas facilities (yes/no).</t>
  </si>
  <si>
    <t>See “WMP-Discovery2023_DR_CalAdvocates_006-Q011Atch01CONF.xlsx.”
a) Project ID number or other identifier – See columns A (order Number) and B (Order Description)
b) Circuit ID – See column C
c) ID of each circuit segment that was entirely undergrounded in the project – Our undergrounding projects are split into multiple phases within a given circuit protection zone (CPZ) shown in Column E. The undergrounding of complete CPZs is a multi-year effort that cannot be captured in the data shown for a single year.
d) ID of each circuit segment that was partially undergrounded in the project – Per response to (c), our undergrounding projects are split into multiple phases within a given circuit protection zone (CPZ). By reviewing data solely from a single year, it is not possible to determine completion of an entire CPZ.
e) County or counties where undergrounding took place – See column I
f) Project start date – see column J
g) Project completion date – See column K
h) Total circuit-miles undergrounded – Column U
i) Total miles of trenching required – This information is not tracked by PG&amp;E.
j) Total life-cycle electric costs4 of the project (i.e., costs attributed to your electric facilities), including costs for planning, design, permitting, and construction – See column X
k) Total life-cycle costs of the project, including costs attributed to non-electric utilities, including costs for planning, design, permitting, and construction. – There is no non_x0002_electric utility work in the scope of system hardening undergrounding l) Whether this was a Rule 20 project5 (yes/no) – See column F
m) Whether this was a WMP project (yes/no) – See column G
n) Whether this was a post-wildfire rebuild project (yes/no) – See column H
o) PG&amp;E did not share trenches for any projects identified in “WMP_x0002_Discovery2023_DR_CalAdvocates_006-Q011Atch01CONF.xlsx
p) Whether you shared trenches for this project with gas facilities (yes/no) – No. For system hardening, we do not share trenches with gas.
The data includes project information from 2021 where projects overlap with 2022. 
Because this question is associated with the System Hardening workplan only, this data does not include undergrounding mileage associated with the Butte Rebuild.
3 Constructed in accordance with The CPUC’s Electric Tariff Rule 20.
4 For the purposes of this question and the following question, “life-cycle costs” refers to the start-to-finish costs to complete the capital project, from planning to the end of construction. This does not include maintenance or operational costs after the underground infrastructure is complete and in use.
5 Constructed in accordance with The CPUC’s Electric Tariff Rule 20</t>
  </si>
  <si>
    <t>https://www.pge.com/pge_global/common/pdfs/safety/emergency-preparedness/natural-disaster/wildfires/wildfire-mitigation-plan/reference-docs/2023/CalAdvocates_006.zip</t>
  </si>
  <si>
    <t>8.1.2.2</t>
  </si>
  <si>
    <t>Undergrounding of Electric Lines and/or Equipment – Distribution</t>
  </si>
  <si>
    <t>Merih Tekeste
Brad Koelling
Julie Cerio</t>
  </si>
  <si>
    <t>DRU-11664*</t>
  </si>
  <si>
    <t>Pre-Discovery 37</t>
  </si>
  <si>
    <t>Please provide a geodatabase file with a polyline feature for each undergrounding project completed during the period of January 1, 2022 through December 31, 2022. In addition to the spatial location, please provide the following attributes for each project:
a) Project ID number or other identifier, matching part (a) of the previous question
b) Circuit ID 
c) Project completion date.</t>
  </si>
  <si>
    <t>See attachment “WMP-Discovery2023_DR_CalAdvocates_006-Q012Atch01CONF.zip.”
Please note that the data reflected in this GIS geospatial file will not match the data set from Q11 due to the process time lag between construction completion and being fully mapped in GIS.</t>
  </si>
  <si>
    <t>Merih Tekeste
Brad Koelling
Julie Cerio
UG Team
Jerry Santos
Lucy Morris</t>
  </si>
  <si>
    <t>Pre-Discovery 26</t>
  </si>
  <si>
    <t>Provide your workplan that describes where you will undertake EVM projects in 2023. This workplan should be in an Excel format, with circuit-segments as rows. Please include the following information in separate columns in the Excel spreadsheet at a minimum:
a) Circuit name
b) Circuit ID number
c) Circuit-segment name
d) Circuit-segment ID number 
e) EVM miles to be completed in 2023
f) Risk ranking(s) for the circuit segment.</t>
  </si>
  <si>
    <t>The EVM program concluded at the end of 2022. There is no EVM workplan for 2023</t>
  </si>
  <si>
    <t>8.2.3</t>
  </si>
  <si>
    <t>Vegetation Management</t>
  </si>
  <si>
    <t>EVM</t>
  </si>
  <si>
    <t>VM Team</t>
  </si>
  <si>
    <t>Sarah Carlson</t>
  </si>
  <si>
    <t>Jessica Basilio</t>
  </si>
  <si>
    <t>Pre-Discovery 27</t>
  </si>
  <si>
    <t>Provide your workplan that describes where you will undertake EVM projects in 2024. This workplan should be in an Excel format, with circuit-segments as rows. Please include the following information in separate columns in the Excel spreadsheet at a minimum:
a) Circuit name
b) Circuit ID number
c) Circuit-segment name
d) Circuit-segment ID number 
e) EVM miles to be completed in 2024
f) Risk ranking(s) for the circuit segment.</t>
  </si>
  <si>
    <t>The EVM program concluded at the end of 2022. There is no EVM workplan for 2024.</t>
  </si>
  <si>
    <t>Pre-Discovery 28</t>
  </si>
  <si>
    <t>In response to Data Request CalAdvocates-PGE-2022WMP-11, Question 2, March 3, 2022, PG&amp;E provided its 2022 EVM workplan. Please provide an updated version of this workplan that lists the actual EVM mileage performed in each circuit-segment in 2022 as a new column. Rows should be added as needed to cover all circuit-segments where you performed EVM work in 2022 (even if those circuit-segments were not included in the original workplan).</t>
  </si>
  <si>
    <t>Please see “WMP-Discovery2023_DR_CalAdvocates_006-Q003Atch01.xlsx” for actual 2022 EVM mileage data broken down by circuit segment.
Column G on tab ‘2022 EVM Miles Planned’ contains the number of miles planned for EVM work in 2022.
Column G on tab ‘2022 EVM Miles Completed’ contains the number of miles that were completed and work verified in 2022.</t>
  </si>
  <si>
    <t>2022 WMP 7.3.5.2</t>
  </si>
  <si>
    <t>Vegetation Management and Inspections</t>
  </si>
  <si>
    <t>Enhanced Vegetation Management</t>
  </si>
  <si>
    <t>Pre-Discovery 29</t>
  </si>
  <si>
    <t>In response to Data Request CalAdvocates-PGE-2022WMP-16, Question 11, March 23, 2022, PG&amp;E stated the following: “Through 2022, the EVM program includes strike trees evaluation and hazard trees mitigation, overhang clearing and radial clearance. Starting in 2023, Enhanced VM only includes overhang clearing.”
a) Is the statement above still accurate as of the date of this request?
b) If the answer to part (a) is no, please update the above statement to reflect PG&amp;E’s 
vegetation management strategy for 2023.
c) If the answer to part (a) is no, please update the above statement to reflect PG&amp;E’s 
vegetation management strategy for 2024.</t>
  </si>
  <si>
    <t>a) To maximize reduction of wildfire risk effectively and efficiently, the Enhanced Vegetation Management (EVM) program concluded at the end of 2022.
b) Three new VM programs will be incorporated into the 2023 workplan. These programs for VM are Focused Tree Inspections, VM for Operational Mitigations, and Tree Removal Inventory. 
• Focused Tree Inspections: We developed specific areas of focus (referred to as Areas of Concern (AOC)), primarily in the HFRA, where we will concentrate our efforts to inspect and address high-risk locations, such as those that have experienced higher volumes of vegetation damage during PSPS events, outages, and/or ignitions.
• VM for Operational Mitigations: This program is intended to help reduce outages and potential ignitions using a risk informed, targeted plan to mitigate potential vegetation contacts based on historic vegetation caused outages on EPSS_x0002_enabled circuits. We will initially focus on mitigating potential vegetation contacts in circuit protection zones that have experienced vegetation caused outages. Scope of work will be developed by using EPSS and historical outage data and vegetation failure from the WDRM v3 risk model. EPSS-enabled devices vegetation outages extent of condition inspections may generate additional tree work. 
• Tree Removal Inventory: This is a long-term program intended to systematically work down trees that were previously identified through EVM inspections. We will develop annual risk-ranked work plans and mitigate the highest risk-ranked areas first and will continue monitor the condition of these trees through our established inspection programs.
c) The three programs identified above will continue in 2024. These combined three programs are also referred to as EVM Transitional programs.</t>
  </si>
  <si>
    <t>2022 WMP 7.3.5</t>
  </si>
  <si>
    <t>Program Costs</t>
  </si>
  <si>
    <t>Pre-Discovery 30</t>
  </si>
  <si>
    <t>In response to Data Request CalAdvocates-PGE-2022WMP-15, Question 16, March 18, 2022, PG&amp;E provided the following table, which shows spending on vegetation management programs in thousands of dollars (actual figures for 2019-2021 and forecast figures for 2022-2023):
Please update this table as follows:
a) Update the 2022 column to state actual spending in 2022.
b) Update the 2023 column to show PG&amp;E’s current forecasts for 2023.
c) Add a column that shows PG&amp;E’s current forecasts for 2024.
d) Please add rows as necessary, if any changes in PG&amp;E’s vegetation management strategy
have created new initiatives or categories of spending.</t>
  </si>
  <si>
    <t>Please see updated table below with 2022 Actuals, and our current forecasts for 2023 and 2024.</t>
  </si>
  <si>
    <t>Jack Liu
Chris Wong
VM Team</t>
  </si>
  <si>
    <t>Pre-Discovery 31</t>
  </si>
  <si>
    <t>Please provide a list of any incidents in 2022 where the actions of a VM contractor posed a safety risk to workers and/or the public. “Safety risk” here is defined as any occurrence on a worksite where the contractor's actions created a safety hazard for either workers or the general public. 
For each instance, please provide:
a) The date you were informed of the safety issue
b) The date that the original work that created the safety issue was performed 
c) Whether the safety issue concerned a transmission or distribution circuit
d) The vegetation management initiative involved in the original work 
e) A brief description of the safety issue involved.</t>
  </si>
  <si>
    <t>Please refer to Attachment “WMP-Discovery2023_DR_CalAdvocates_006-Q006Atch01CONF.xlsx” for a list of all contractors involved safety incidents that took place in 2022. This data includes, but is not limited to: 
• Contractor Name/ParentCo: The contractor/parent company involved in the incident. 
• IncDate: The date of the incident. 
• Date EN: The date the incident was formally reported and logged.
• Division: The division where the incident took place. 
• Inc Types: The incident type (ie line strike) 
• Incident Description: A brief description of the incident.
• Program: Description on which initiative a contractor was working on, on the date of incident.
• Corrective Action: A description of the action(s) PG&amp;E took to prevent recurrence.
Please note, both Distribution and Transmission contractor incidents are included in the attachment. These records are pulled from the Enterprise Contractor Incident Records Tool (ECIRT) database. The ECIRT database incident recording process does not have a space for inputting Distribution or Transmission circuit information, therefore we are unable to provide that information on the spreadsheet because our system does not track the incidents that way.</t>
  </si>
  <si>
    <t>Pre-Discovery 32</t>
  </si>
  <si>
    <t>In response to Data Request CalAdvocates-PGE-2022WMP-14, Question 13, March 15, 2022, PG&amp;E provided its 2022 system hardening workplan for the categories referred to in parts (a)-(d) below. Please provide an updated version of this workplan with additional columns to show the actual system hardening work performed in each circuit-segment in 2022 for each of these categories. Please add rows as needed to cover all circuit-segments where PG&amp;E performed system hardening work in 2022 (even if those circuit-segments were not included in the original workplan).
a) Installation of covered conductor
b) Installation of underground conductor
c) Removal of overhead conductor
d) Removal of overhead conductor associated with remote grid work.</t>
  </si>
  <si>
    <t>Note, for CalAdvocates-PGE-2022WMP-14, Question 13, the projects listed in the 2022 columns were only for projects that overlapped with 2021 completed miles. It did not represent a comprehensive list of 2022 projects. Similarly, the 2020 columns were only for projects that overlapped with 2021 completed miles. It did not represent a comprehensive list of 2020 projects.
See “WMP-Discovery2023_DR_CalAdvocates_006-Q007Atch01CONF.xlsx.” This file includes the 2022 system hardening completed work in the below columns:
a. Installation of covered conductor: See column O
b. Installation of underground conductor: See column P
c. Removal of overhead conductor: See column Q. Note, this removal work is not associated with the lines removed from overhead for installation of underground projects. It is strictly overhead conductor completely de-energized and removed.
d. Removal of overhead conductor associated with remote grid work: N/A. There are no removals from remote grid work in 2022. Since the installation of remote grid generating units work occurred late in 2022, the associated line removal of de-energized conductor will take place in 2023.
Similar to the response to CalAdvocates-PGE-2022WMP-14, Question 13, the data includes project information from 2021 and 2023 only where projects overlap with those years. Thus, the 2021 and 2023 data is not comprehensive. 
Additionally, because this question is associated with the System Hardening workplan only, this data does not include undergrounding mileage associated with the Butte Rebuild.</t>
  </si>
  <si>
    <t>2022 WMP Section 7.3.3.17</t>
  </si>
  <si>
    <t>Merih Tekeste/Julie Cerio/Ryan Blake/Bennet Chabot</t>
  </si>
  <si>
    <t>Pre-Discovery 33</t>
  </si>
  <si>
    <t>Provide your workplan that describes where and when you will perform system hardening on distribution circuits in 2023. For projects that you expect to partially complete in 2023 (i.e., projects that started before 2023 and are expected to continue in 2023, or projects that are expected to be completed after 2023), please include the project and report the work that you forecast will actually be performed in calendar year 2023.
For each project, include the following information in separate columns, at a minimum: 
a) Order number
b) MAT code
c) Program
d) Circuit ID number
e) Circuit-segment name or ID number (if the project affects more than one circuit-segment, 
please identify each one)
f) Relevant wildfire risk score(s) from the wildfire risk model that you are using to estimate 
distribution risk in your 2023-2025 WMP filing
g) The expected or actual start date of the project.
h) The expected completion date of the project.
i) Length (in circuit miles) of covered conductor to be installed in 2023.
j) Length (in circuit miles) of underground conductor to be installed in 2023.
k) Length (in circuit miles) of overhead conductor to be permanently removed in 2023 and 
replaced by underground conductor (note that this may differ slightly from the previous 
section due to differing overhead and underground routes). 
l) Length (in circuit miles) of overhead conductor to be permanently removed in 2023 and not 
replaced with covered conductor or undergrounded)
m) Length (in circuit miles) of any other type of system hardening project to be installed in 
2023 (if this is greater than zero, please describe the type of system hardening project).</t>
  </si>
  <si>
    <t>Please see attachment “WMP-Discovery2023_DR_CalAdvocates_006-Q008Atch01CONF.xlsx.”
a. See columns A (order number), and B (order description)
b. See column C
c. See column D
d. See columns E
e. See column F
f. See columns G, I and K 
Column G shows the Applicable Risk Model that was used for selecting the project and putting it into scope. Risk Rank scores, shown in Columns I and K, are based on the Wildfire Distribution Risk Model (WDRM) for Version 2 and Version 3, respectively. The Risk ranking outcomes are the results of the relevant risk model (e.g., WDRM v2, WDRM v3) where circuit segments are ranked on a 1 to N basis, where 1 is the highest risk circuit segment, and N is the lowest risk.
g. See column L
h. See column M
i. See column Z
j. See column AA
k. N/A – PG&amp;E does not track length (in circuit miles) of overhead conductor to be permanently removed and replaced by underground.
l. See column AB
m. N/A
The data includes project information from prior to 2022 and 2022 where projects overlap with these years. Data is provided in the same file for 2024 that is responsive to Question Q009.
Additionally, because this question is associated with the System Hardening workplan only, this data does not include undergrounding mileage associated with the Butte Rebuild.</t>
  </si>
  <si>
    <t>8.1.2.5</t>
  </si>
  <si>
    <t>Merih Tekeste/Brad Koelling/Julie Cerio</t>
  </si>
  <si>
    <t>Pre-Discovery 34</t>
  </si>
  <si>
    <t>Provide your workplan that describes where and when you will perform system hardening on distribution circuits in 2024. For projects that you expect to partially complete in 2024 (i.e., projects that are expected to start before 2024 and are expected to continue in 2024, or projects that are expected to be completed after 2024), please include the project and report the work that you forecast will actually be performed in calendar year 2024.
For each project, include the following information in separate columns, at a minimum: 
a) Order number
b) MAT code
c) Program
d) Circuit ID number
e) Circuit-segment name or ID number (if the project affects more than one circuit-segment, please identify each one)
f) Relevant wildfire risk score(s) from the wildfire risk model that you are using to estimate distribution risk in your 2023-2025 WMP filing
g) The expected or actual start date of the project.
h) The expected completion date of the project.
i) Length (in circuit miles) of covered conductor to be installed in 2024.
j) Length (in circuit miles) of underground conductor to be installed in 2024.
k) Length (in circuit miles) of overhead conductor to be permanently removed in 2024 and replaced by underground conductor (note that this may differ slightly from the previous section due to differing overhead and underground routes). 
l) Length (in circuit miles) of overhead conductor to be permanently removed in 2024 and not replaced with covered conductor or undergrounded)
m) Length (in circuit miles) of any other type of system hardening project to be installed in 2024 (if this is greater than zero, please describe the type of system hardening project).</t>
  </si>
  <si>
    <t>Please see “WMP-Discovery2023_DR_CalAdvocates_006-Q008Atch01CONF.xlsx.”
a. See columns A (order number), and B (order description)
b. See column C
c. See column D
d. See columns E
e. See column F
f. See columns G, I and K
Column G shows the Applicable Risk Model that was used for selecting the project and putting it into scope. Risk Rank scores, shown in Columns I and K, are based on the Wildfire Distribution Risk Model (WDRM) for Version 2 and Version 3, respectively. The Risk ranking outcomes are the results of the relevant risk model (e.g., WDRM v2, WDRM v3) where circuit segments are ranked on a 1 to N basis, where 1 is the highest risk circuit segment, and N is the lowest risk.
g. See column L
h. See column M
i. See column AD
j. See column AE
k. N/A – PG&amp;E does not track length (in circuit miles) of overhead conductor to be permanently removed and replaced by underground.
l. See column AF
m. N/A
The data includes project information from prior to 2022, 2022, and 2023 where projects overlap with these years. Data is provided in the same file for 2023 that is responsive to Question Q008. 
Additionally, because this question is associated with the System Hardening workplan only, this data does not include undergrounding mileage associated with the Butte Rebuild.</t>
  </si>
  <si>
    <t>Pre-Discovery 35</t>
  </si>
  <si>
    <t>For each of your 2023-2025 WMP system hardening initiatives, please provide disaggregated information related to expenditures and circuit miles treated in the attached table, CalAdvocates_x0002_PGE-2023WMP-06 Attachment 1. Add columns as needed.</t>
  </si>
  <si>
    <t>Please see details on the cost and mileage breakouts in attached file “WMP_x0002_Discovery2023_DR_CalAdvocates_006-Q010Atch01.xlsx.</t>
  </si>
  <si>
    <t>Pre-Discovery 38</t>
  </si>
  <si>
    <t>Identify any ignitions in 2022 associated with assets where you had an existing corrective notification at the time of the ignition. Please provide a spreadsheet listing each such ignition (as rows) with the following information in separate columns:
a) Unique ignition ID 
b) Date of ignition
c) Cause of ignition
d) Type of asset associated with the ignition
e) Acres burned
f) Number of structures burned, if any
g) Number of injuries associated with ignition, if any
h) Asset ID of asset associated with ignition
i) Circuit ID number of circuit associated with ignition
j) Notification number(s) for the existing maintenance tag on the asset in question.</t>
  </si>
  <si>
    <t>Please see the table below identifying 2022 CPUC reportable ignitions where the asset involved in the ignition was associated with an existing open corrective maintenance notification at the time of the event.
Ignition ID Date of 
Ignition
Suspected 
Cause
Equipment 
Type 
Associated 
With Ignition
Fire Size Structures 
Destroyed
Injuries Asset ID Circuit ID Existing Maintenance 
Notifications
20220374 4/6/2022 Equipment 
Failure
Conductor -
Primary
0.26-
9.99 
Acres
0 0 101894229 MESA 1103 121931783
20220613 5/17/2022 Equipment 
Failure
Splice/
Clamp/
Connector
1 meter 
- &lt;3 
meters
0 0 102242348 SAN RAFAEL 
1104
119372723
20220740 6/2/2022 Equipment 
Failure
Service Drop 1 meter 
- &lt;3 
meters
0 0 103319095 MC CALL 1101 123226356
20221200 7/19/2022 Equipment 
Failure
Conductor -
Primary
&lt;1 Acre 0 0 101710681 WATSONVILLE 
2101
123651178
20221314 8/3/2022 Equipment 
Failure
Splice/Clamp
/Connector
1 Acre 0 0 101850483 FOOTHILL 2101 123700083
20221278 7/28/2022 Equipment 
Failure
Pole &lt;0.25 
Acre
0 0 101137014 MADERA 1118 118429275
20222013 11/16/2022 Equipment 
Failure
Crossarm &lt;0.25 
Acre
0 0 101424195 FAIRVIEW 2207 123866774</t>
  </si>
  <si>
    <t>2022 WMP Section 7.3.4</t>
  </si>
  <si>
    <t>Asset Management and Inspections</t>
  </si>
  <si>
    <t>Nick Babb</t>
  </si>
  <si>
    <t>Pre-Discovery 39</t>
  </si>
  <si>
    <t>a) Has PG&amp;E’s Asset Failure Analysis Team causally connected any ignitions that occurred in 2022 to assets with existing asset or vegetation corrective notifications at the time of ignition?
b) If the answer to part (a) is yes, please provide the following information on each such ignition:
i. Unique ignition ID (matching the previous question)
ii. Date of ignition
iii. Cause(s) identified by the Asset Failure Analysis Team 
iv. The type of corrective notification that was linked to the ignition (i.e., the priority level and whether it related to asset management or vegetation management). 
v. Copies of associated reports or investigations performed by the Asset Failure Analysis Team.</t>
  </si>
  <si>
    <t>a) Yes, please see below.
b) Two ignitions have been identified that meet these criteria:
Ignition ID Date of Ignition Cause Type of Corrective 
Notification
Copies of Associated 
Reports
20221278 7/28/2022 The cause of this ignition is still being finalized.
EC Notification 118429275 – Pole Replacement
The report in question is still being finalized and can be provided upon completion.
20222013 11/16/2022 Broken crossarm
EC Notification 123866774 – Crossarm replacement (later updated to pole replacement)
The report in question is still being finalized and can be provided upon completion.</t>
  </si>
  <si>
    <t>2022 WMP 7.3.7</t>
  </si>
  <si>
    <t>Data Governance</t>
  </si>
  <si>
    <t>Asset Failure Analysis</t>
  </si>
  <si>
    <t>Nick Babb
Michael Didyk</t>
  </si>
  <si>
    <t>Andy Abranches
Jim Gill</t>
  </si>
  <si>
    <t>Pre-Discovery 40</t>
  </si>
  <si>
    <t>Per PG&amp;E’s response to Data Request CalAdvocates-PGE-2022WMP-17, Question 13, March 24, 2022, PG&amp;E’s inspection strategy in 2022 was to complete detailed inspections on all assets in HFTD Tier 3 and Zone 1, and approximately one-third of assets in HFTD Tier 2.
a) Please describe any changes to the above strategy for PG&amp;E’s detailed distribution inspections in 2023.
b) Please describe any changes to the above strategy for PG&amp;E’s detailed transmission inspections in 2023.
c) Please describe any changes to the above strategy for PG&amp;E’s detailed distribution inspections in 2024.
d) Please describe any changes to the above strategy for PG&amp;E’s detailed transmission inspections in 2024.</t>
  </si>
  <si>
    <t>a) Beginning in 2023, PG&amp;E’s detailed inspections of distribution structures in high fire areas will be informed by wildfire consequence as provided PG&amp;E’s Wildfire Distribution Risk Model v3. PG&amp;E will complete a detailed inspection on each structure every one to three years. For additional details on this strategy, please refer to Section 8.1.3.2 of our 2023 WMP. This differs from our 2022 strategy where we inspected all of Tier 3 and one-third of Tier 2.
b) There are no major changes in our strategy compared to last year. Transmission detailed inspections in 2023 are informed by predictive models of asset health and wildfire consequence. HFTD (Tier 3, Tier 2, and Zone 1) and HFRA structures have a baseline inspection frequency of once every three years. In addition to this baseline frequency, structures may be added to the detailed inspection scope annually based on the following considerations: 
• Wildfire Risk, which is informed by the asset health Transmission Composite Model V1 (TCM) annualized probability of failure and the Wildfire Consequence Model V3.4. 
• Other factors involving data not currently integrated into the Wildfire Transmission Risk Model V1 (ex: inspection result trends, historic fire locations etc.)
For additional details on this strategy, please refer to Section 8.1.3.1 of our 2023 WMP.
c) No major changes are anticipated to the detailed distribution ground inspections strategy in 2024. However, as PG&amp;E’s risk models and understanding of the distribution system continues to mature, we may adjust the strategy described above or establish additional criteria to define the structures for inspection each year.
d) There is no major anticipated change to detailed inspection scoping strategy in 2024. However, the considerations or thresholds used to define the additional structures may vary each year as the risk models mature and the overall risk of the transmission system evolves.</t>
  </si>
  <si>
    <t>2022 WMP 7.3.4.1 and 7.3.4.14</t>
  </si>
  <si>
    <t>Michelle Sakamoto (ET)/Joanna Struges (ED)</t>
  </si>
  <si>
    <t>Pre-Discovery 41</t>
  </si>
  <si>
    <t>Regarding your PSPS circuit modeling capabilities:
a) Please describe your present circuit modeling capabilities with regard to PSPS decision_x0002_making (“PSPS circuit modeling capabilities”), including with what level of granularity they are able to determine how circuit hardening efforts or other changes to a line segment will affect PSPS thresholds.
b) Please describe any improvements to the present PSPS circuit modeling capabilities that you expect to implement in 2023. 
c) Please describe any improvements to the present PSPS circuit modeling capabilities that you expect to implement in 2024. 
d) Please describe the expected state of your PSPS circuit modeling capabilities at the 
conclusion of the 2023-2025 WMP cycle.</t>
  </si>
  <si>
    <t>a) For all questions below, PG&amp;E understands circuit modeling to mean the level of granularity at which a utility can model the configuration of its electrical assets and de-energize them as such. 
PG&amp;E models and de-energizes circuits utilizing all switching devices on the system that do not pose ignition risks. The effects of hardening and other changes to lines will be accounted for by our IPW model which uses machine learning to quantify past outages and ignitions and uses those as a basis for ignition and outage potential going forward which feeds into our PSPS modeling. Thus, any improvements to the system or changes would be incorporated as their historical performance changes.
b) As mentioned, PG&amp;E models circuits at the most granular level for de-energization taking into account all devices on the system that do not pose an ignition risk. 
c) As mentioned, PG&amp;E models circuits at the most granular level for de-energization taking into account all devices on the system that do not pose an ignition risk.
d) As mentioned, PG&amp;E models circuits at the most granular level for de-energization taking into account all devices on the system that do not pose an ignition risk</t>
  </si>
  <si>
    <t>PSPS</t>
  </si>
  <si>
    <t>Gareth Stamp</t>
  </si>
  <si>
    <t>Shawn Holder</t>
  </si>
  <si>
    <t>Kenny Lee</t>
  </si>
  <si>
    <t>Pre-Discovery 42</t>
  </si>
  <si>
    <t>a) Have you developed Public Safety Power Shutoff (PSPS) risk scores at the circuit-segment level? 
b) Have you developed Enhanced Powerline Safety Settings (EPSS) risk scores at the circuit_x0002_segment level? 
c) If the answer to either parts (a) or (b) is yes, please provide a geodatabase file containing, as line features, the most recent spatial data for all circuit segments for which you have modeled PSPS or EPSS risk scores. Include the following attributes for each circuit segment: 
i. Circuit Identification Number 
ii. Circuit Name 
iii. Circuit Segment Identification Number 
iv. Circuit segment-level PSPS Risk Score (if applicable) 
v. Circuit segment-level EPSS Risk Score (if applicable). 
d) If the answer to either parts (a) or (b) is yes, please provide a spreadsheet that lists (as rows) each circuit-segment for which you have modeled PSPS or EPSS risk scores. Include the following attributes for each circuit segment: 
i. Circuit Identification Number 
ii. Circuit Name 
iii. Circuit Segment Identification Number 
iv. Circuit segment-level PSPS Risk Score (if applicable) 
v. Circuit segment-level EPSS Risk Score (if applicable) 
e) If the answer to part (a) is no, does PG&amp;E intend to develop PSPS risk scores for circuit segments? 
f) If the answer to part (b) is no, does PG&amp;E intend to develop EPSS risk scores for circuit segments?</t>
  </si>
  <si>
    <t>a) Yes. This is cited in Section 6.2.1, figure 6.2.1-3.
b) No.
c) Please see “WMP-Discovery2023_DR_CalAdvocates_006-Q017Atch01CONF.zip” which is a geodatabase file containing the circuit segments along with PSPS risk values and Circuit Segment names. Due to the different circuit segment vintages approximately 400 of the circuit segments are not mapped. 
d) Yes, please see “WMP-Discovery2023_DR_CalAdvocates_006-Q017Atch02CONF.xlsx” which provides the circuit segment PSPS risk values. 
e) Not applicable.
f) PG&amp;E produces an annual reliability study of EPSS outage activity, which informs reliability mitigation actions. Furthermore, PG&amp;E is exploring incorporating this data into an “EPSS reliability risk” score for circuit segments.</t>
  </si>
  <si>
    <t>PSPS/EPSS</t>
  </si>
  <si>
    <t>Andrea Tau/Gareth Stamp/Kevin Oram/Benson Wong (PSPS)
John Birch/Dave Canny/Eric Lamoureux/Jon Eric Thalman (EPSS)</t>
  </si>
  <si>
    <t>Shawn Holder/Dave Canny</t>
  </si>
  <si>
    <t>Set WMP-07</t>
  </si>
  <si>
    <t>In the review of PG&amp;E’s WDRM v3 by Energy &amp; Environmental Economics, Inc. ("E3 Review"), the authors note: “There were also several refreshes to PG&amp;E asset data, now current to 2022-01- 01, and inclusion of updated internally sourced meteorology datasets.” 
3 a) Please confirm that no asset data collected after January 1, 2022 was used in the WDRM v3. 
b) If asset data collected after January 1, 2022 was used in PG&amp;E’s WDRM v3, please specify the date(s) on which any such data was collected. 
c) Please confirm that “asset data” in parts a) and b) is geospatial (GIS) data from the operational system of record. If not, please state the origin of the asset data.</t>
  </si>
  <si>
    <t>a) All distribution asset data utilized in the Wildfire Distribution Risk Model (WDRM) v3 were extracted from PG&amp;E’s EDGIS system on January 1, 2022, with the exception of the transformer data which was extracted from EDGIS on February 2, 2022.
b) See answer to part a.
c) See answer to part a.</t>
  </si>
  <si>
    <t>Joshua Borkowski</t>
  </si>
  <si>
    <t>https://www.pge.com/pge_global/common/pdfs/safety/emergency-preparedness/natural-disaster/wildfires/wildfire-mitigation-plan/reference-docs/2023/CalAdvocates_007.zip</t>
  </si>
  <si>
    <t>Risk Methodology and Assessment</t>
  </si>
  <si>
    <t>Risk Analysis Framework</t>
  </si>
  <si>
    <t>Kim Sackett
Eric Travale</t>
  </si>
  <si>
    <t>Mandy Knockaert</t>
  </si>
  <si>
    <t>DRU-11665*</t>
  </si>
  <si>
    <t>Page 15 of the E3 Review includes a list of components included in the WDRM v3. 4 a) Please confirm the date that the WDRM v3 was finalized. b) If the final list of components is different than what is listed in the E3 review, please provide an updated and accurate list of components that are used as inputs in PG&amp;E’s WDRM v3. c) For any inputs included in your response to Question 2(b) that do not appear on Page 15 of the E3 review, please provide the latest date on which each input was updated. d) If any dates given in response to Question 2(c) are different from those given in question 1(b), please explain why they are different.</t>
  </si>
  <si>
    <t>a) The Wildfire Distribution Risk Model (WDRM) v3 was finalized by approval at the Wildfire Risk Governance Steering Committee (WRGSC) on April 13, 2022.
b) The 8 asset groups listed on page 15 of the E3 Review are included in the WDRM v3 but are grouped into the sub-models listed in Figure 5 Sub-model Predictive Performance Measures on page 21 of the E3 Review document. 
Not applicable, please see response to 2b.
d) Not applicable, please see response to 2c.</t>
  </si>
  <si>
    <t>a) Please confirm the date that the WRDM v4 was finalized. If it has not been finalized, please provide an estimateddate on which it will be finalized. b) Please provide a current list of components that are used as inputs in v4 of the WDRM model. c) Please state the date of PG&amp;E asset data used in v4 of the WDRM model. If there are multiple dates, include the most recent date for any asset data used in the model, and any date(s) on which the data used in the model was collected. d) Please confirm that “asset data” in part c) is geospatial (GIS) data from the operational system of record. If not, please state the origin(s) of the asset data.</t>
  </si>
  <si>
    <t>a) The Wildfire Distribution Risk Model (WDRM) v4 has not been finalized. Model review and approval is scheduled for Q2 2023.
b) The list of equipment components in the WDRM v4 has not been finalized at this time.
c) The asset data for the WDRM v4 was extracted from PG&amp;E’s EDGIS on January 1, 2023.
d) Please see the response to 3c.</t>
  </si>
  <si>
    <t>Set WMP-08</t>
  </si>
  <si>
    <t>PG&amp;E’s WMP states:
The EVM Program concluded at the end of 2022. PG&amp;E will continue to strengthen our other existing VM programs. PG&amp;E is transitioning the maintenance of enhanced clearances that were achieved in EVM to Routine VM patrols. We established routine maintenance requirements for electric distribution circuits where EVM scope clearances have been performed (in HFTD designated areas) and passed by work verification.4
a) Please describe how PG&amp;E intends to strengthen its other existing VM programs as stated above.
b) Does PG&amp;E intend to achieve ‘enhanced clearances’ in areas where they have not already been achieved through EVM, or is PG&amp;E only intending to maintain existing enhanced clearances?
c) If PG&amp;E will pursue the achievement of enhanced clearances in new locations, please 
provide PG&amp;E’s strategy and methodology for the following:
i. Deciding which circuits and/or locations need enhanced clearances
ii. Deciding which trees to trim in a given project location
iii. Deciding the desired clearance distances
iv. Setting the schedule and sequence of enhanced clearance projects
d) If PG&amp;E only intends to maintain existing enhanced clearances, please explain why.</t>
  </si>
  <si>
    <t>a) 1) PG&amp;E is extending the minimum clearance recommendations of 12 feet in HFTD (per G.O. 95 Rule 35, Appendix E) to 12 feet within HFRA. 2) There is an anticipated increase of tree removals vs trims as it is the first course of action recommended at time of listing per the Distribution Vegetation Inspection Procedure (DRIP). Funding has been provided to account for increased removals. 3) There are tighter controls through reports and monitoring of work completion timelines. 
b) PG&amp;E will maintain clearances where EVM work occurred. PG&amp;E will also be prescribing a minimum radial clearance of 12 feet throughout the system within HFTD and HFRA. Two new programs, Vegetation Management for Operational Mitigation (VMOM) and Focused Tree Inspection, are likely to result in individual trees that warrant enhanced clearance where EVM was not implemented. These programs inform clearances based on available outage data and trends, as well as site and tree specific conditions. While not called out as a uniform scope, clearances in portions of these targeted circuit segments may have similarities to EVM.
c) 1) Adopting the recommendation of 12 feet minimum clearance (in HFTD/HFRA), at time of trim 2) Deciding which locations need enhanced clearance through VMOM execution and FTI Pilots. 
i. Based on specific AOC outage analysis of species and failure types when available.
ii. Based on analysis of outage data and trends by AOC. Additionally, any tree which is within MDR, will be within the MDR before next work completion cycle or is showing signs of imminent failure before next work completion cycle.
iii. Minimum of 12 feet of clearance or enough clearance to mitigate potential impacts to facilities if tree (whole or portion of) failure were to occur.
iv. PG&amp;E prioritizes enhanced clearance projects according to the Wildfire Distribution Risk Model (WDRM) and attempts to complete work in order of highest to lowest risk whenever possible, however, operational factors including but not limited to access issues due to snow or weather, environmental limited operating periods, and agency restrictions among others may lead to a lower ranked project being completed ahead of a higher ranked project. 
d) PG&amp;E will maintain existing enhanced clearances as well as establishing new clearances starting at a minimum of 12 feet.</t>
  </si>
  <si>
    <t>https://www.pge.com/pge_global/common/pdfs/safety/emergency-preparedness/natural-disaster/wildfires/wildfire-mitigation-plan/reference-docs/2023/CalAdvocates_008.zip</t>
  </si>
  <si>
    <t>8.2.2.2.6</t>
  </si>
  <si>
    <t>Discontinued Programs</t>
  </si>
  <si>
    <t>Andrew Trombley</t>
  </si>
  <si>
    <t>VM Data Requests
April Schneider</t>
  </si>
  <si>
    <t>Kamran Rasheed
Tyson McCartney</t>
  </si>
  <si>
    <t>Jessica  Basilio</t>
  </si>
  <si>
    <t>Andy Abranches
Joe Echols</t>
  </si>
  <si>
    <t>DRU-11667*</t>
  </si>
  <si>
    <t>Regarding the new “Tree Removal Inventory Program” described in section 8.2.2.2.4 of PG&amp;E’s  WMP, PG&amp;E states:
This is a new transitional program for 2023 stemming from the conclusion of the EVM program. This program is intended to work down trees previously identified. PG&amp;E estimates that our EVM inventory included more than 300,000 trees at the end of 2022. Under the Tree Removal Inventory program, we remove or re-inspect trees identified in the EVM program. 
Based on this on-going re-inspection and evaluation work, we will develop annual risk-ranked work plans and mitigate the highest risk-ranked circuit segments or CPZs first. We plan to address all trees in the inventory in a multi-year program.5
a) Please explain what is meant by the term “transitional” in the first sentence.
b) Does PG&amp;E intend to identify new trees for the sort of work identified in this inventory?
c) If the answer to part (b) is yes, please provide PG&amp;E’s methodology and strategy for doing so.
d) If the answer to part (b) is no, please explain why.
e) If the answer to part (b) is no, please explain how PG&amp;E intends to achieve comparable risk reduction outcomes to those previously provided by its EVM program.
f) What is the nature of the abovementioned “on-going re-inspection and evaluation work”?
g) Please state the frequency of the “on-going reinspection and evaluation work”.
h) How many years will the abovementioned “multi-year program” last?
i) After the “multi-year program” ends, will PG&amp;E cease to have a tree inventory?
j) If the answer to part (i) is yes, please explain how PG&amp;E intends to address vegetation in 
high-risk areas going forward.
k) If the answer to part (i) is no, please explain how the tree inventory will be maintained and
used going forward.
l) When it is stated that “PG&amp;E estimates that our EVM inventory included more than 300,000 trees at the end of 2022,” please explain why this number is an estimate rather than a precise number.</t>
  </si>
  <si>
    <t>a) For this program the use of ‘Transitional’ represents the program transition from EVM to our new Tree Inventory Program, which will focus on working down the risk associated with the remaining 385K. These units were identified under EVM guidelines and will be over a period of time based on resolution of constraints or other factors that hindered completion of work.
b) Yes, but not under the Tree Removal Inventory Program, which is focused on removing risk from previously listed trees with a removal prescription as part of the EVM program. Two new programs, Vegetation for Operational Mitigations (VMOM) and Focus Tree Inspections (FTI) will identify new trees for the sort of work identified in this inventory. Additionally, if any priority trees are discovered while completing the TRI scope of work, they would be listed for work consistent with all other VM programs.
c) 1) For VMOM, PG&amp;E utilized VM EPSS-enabled outage data, historical VM outage data, and customer outage impact data. 
2) For FTI, Areas of Concern (AOCs) were identified through a cross-functional effort utilizing county-based regional reviews to create polygons which are geographic areas. Initial polygon development utilized WDRMv3 consequence scores, Public Safety Specialist circuit-based evaluations, expertise, 30-year lookback of meteorology data, and analysis, identified PSPS Lookback Polygons, PSPS Vegetation Damage locations, vegetation caused ignition data, and vegetation caused outage data. The process is intended to be performed annually to identify where trends, models, or emerging available data indicated higher likelihood of tree caused damage or outages.
d) N/A
e) N/A
f) The on-going re-inspection and evaluation work will focus on the remaining 209K trees that were identified for removal at the conclusion of EVM that had a TAT result other than ABATE.
g) The 2023 Tree Inventory Program scope of work is targeting the re-inspection of approximately 28K trees that had a TAT result other than ABATE. Once re-inspected if it is determined that a tree does not need removal the tree will be inspected annually going forward during the Routine Maintenance and Second Patrol inspections. 
h) The program is planned to last 9 years. 
i) No. All of PG&amp;E’s various Vegetation Management programs have and will continue to manage inventories of trees, however, the Tree Removal Inventory program is scoped to specifically address trees in the inventory of the discontinued EVM program within 9 years and is currently not planned to continue beyond this time frame.
j) See answers to b) and c). 
k) The Tree Removal Inventory Program is intended to remove risk from previously identified EVM trees over a period of 9 years and there will be no new EVM trees added to the EVM Tree Removal Inventory. 
l) Due to removal and re-inspection being completed, as well as external factors that can impact our inventory, we are only able to provide an estimated inventory forecast and not a precise number.</t>
  </si>
  <si>
    <t>8.2.2.2.4</t>
  </si>
  <si>
    <t>Tree Removal Inventory</t>
  </si>
  <si>
    <t>Regarding the new “VM for Operational Mitigations” described in section 8.2.2.2.3 of PG&amp;E’s WMP, PG&amp;E states:
This is a new transitional program for 2023 stemming from the conclusion of the EVM program. This program is intended to help reduce outages and potential ignitions using a risk-informed, targeted plan to mitigate potential vegetation contacts based on historic vegetation outages on EPSS-enabled circuits. PG&amp;E will initially focus on mitigating potential vegetation contacts in CPZs that have experienced vegetation caused outages. Scope of Work will be developed by using EPSS and historical outage data and vegetation failure from the WDRM v3 risk model. EPSS-enabled devices vegetation outages extent of condition inspections may generate additional tree work.
a) Please explain what is meant by the term “transitional” in the first sentence.
b) Please explain what is meant by the sentence “EPSS-enabled devices vegetation outages extent of condition inspections may generate additional tree work.”
c) When will PG&amp;E develop initial the scope of work for this program?
d) How frequently will PG&amp;E update the scope of work for this program (e.g., annually or quarterly)?
e) Please explain PG&amp;E’s methodology for developing the scope of work for this program.
f) Please explain how PG&amp;E will use EPSS data to contribute to the scope of work for this program.
g) Please explain how PG&amp;E will use historical outage data to contribute to the scope of work for this program.
h) Please explain how PG&amp;E will use “vegetation failure from the WDRM v3 risk model” to contribute to the scope of work for this program.</t>
  </si>
  <si>
    <t>a) Our wildfire mitigation capabilities have continued to evolve and mature since 2019. With the conclusion of Enhanced Vegetation Management (EVM) at the end of 2022, we continue to evolve our Vegetation Management program. The use of ‘transitional’ 
for this program represents the evolution of the Vegetation Management program through the introduction of a new program, Vegetation Management for Operational Mitigations (VMOM) program, which is intended to reduce the impacts of more frequent outages caused by the increased sensitivity of EPSS enabled devices. 
b) As part of this program an extent of condition inspection is conducted when the cause of an EPSS enabled outage is determined to be vegetation related. An extent of condition inspection evaluates five spans in all directions from the location of the outage looking for additional trees that may pose a similar risk as the tree that caused the outage. The sentence ‘EPSS-enabled devices vegetation outages extent of condition inspections may generate addition tree work’ is related to any additional trees that may be identified under this inspection.
c) The 2023 VMOM Scope of work has been developed and approved on February 23, 2023.
d) PG&amp;E will develop the scope of work on an annual or as needed basis which will bepresented for consideration, review, and approval through our Wildfire Risk Governance Steering Committee.
e) PG&amp;E utilized VM EPSS-enabled outage data, historical VM outage data, and customer outage impact data. 
f) PG&amp;E will utilize EPSS Outages Extent of Condition (EOC) patrols to identify and generate additional tree work throughout the year. Additionally, EPSS outage data will be utilized in the scope of work development for the following year. 
g) PG&amp;E utilized historical vegetation caused outage data as well as EPSS enabled outage data provided by the EPSS PMO team to refine our CPZ targets for the VMOM program.
h) The Wildfire Data Risk Model (WDRM) v3 was utilized to prioritize 9 CPZs for the VMOM program.</t>
  </si>
  <si>
    <t>8.2.2.2.3</t>
  </si>
  <si>
    <t>VM for Operational Mitigations</t>
  </si>
  <si>
    <t>Regarding the new “Focused Tree Inspections” described in section 8.2.2.2.5 of PG&amp;E’s WMP, PG&amp;E states:
This is a new transitional program for 2023 stemming from the conclusion of the EVM program. PG&amp;E is developing AOCs to better focus VM efforts to address high risk areas that have experienced higher volumes of vegetation damage during PSPS events, outages, and/or ignitions. We have conducted a county-by-county review with regional SMEs and used this information to develop polygons where focused vegetation inspections can be evaluated to determine appropriate counties to prioritize pilot(s). Focused Tree Inspection plans will be piloted in at least one area. The pilot will develop and implement guidelines that inform inspections.
a) Please explain what is meant by the word “transitional” in the first sentence.
b) Does “AOCs” stand for “Areas of Concern” in this instance? If not, then please define it.
c) Please describe PG&amp;E’s methodology for developing the abovementioned polygons.
d) How does PG&amp;E determine where focused vegetation inspections can be evaluated?
e) How does PG&amp;E determine which counties are appropriate to prioritize for pilots?
f) How will PG&amp;E determine in which county or counties to execute a pilot or pilots?
g) Please describe the following aspects of the pilot or pilots:
i. Scope of work
ii. Budget
iii. Duration
iv. Goals and objectives
v. Success metrics
h) Please describe the following regarding the guidelines that PG&amp;E will develop based on the pilot(s), as mentioned above:
i. The expected content of the guidelines
ii. How PG&amp;E expects the guidelines to inform inspections
iii. When PG&amp;E expects to develop such guidelines
i) Please describe the steps that PG&amp;E expects a “focused tree inspection” to include.
j) Please compare the planned “focused tree inspections” to the tree inspections previously performed as part of PG&amp;E’s EVM program. Describe the similarities and differences.
k) What metrics and criteria will PG&amp;E use to determine whether a tree passes or fails a 
“focused tree inspection”?</t>
  </si>
  <si>
    <t>a) Similar to TRI and VMOM programs, the Focus Tree Inspection (FTI) program has been developed following the conclusion of EVM in 2022. For this program “Transitional” is used to recognize similar targeted efforts to reduce risk formerly associated with EVM that go beyond compliance mandated clearances. All three programs are intended to further reduce vegetation related outages and ignitions. 
The FTI program was built in response to RN-22-09 which compelled benchmarking the use of predictive and risk modeling in VM with SCE and SDG&amp;E. As a result, PG&amp;E has developed data and SME informed “Areas of Concern” (AOC) to pilot enhanced targeted inspections where the analysis indicates increased risk of vegetation failures in high-risk areas. Similar to EVM, the piloting of this program has been prioritized using information from the Wildfire Distribution Risk Model (WDRM). Pilots will begin in Q2 2023 in four AOC. The results and learnings from the pilots will inform the development and monitoring of a broader program as a transitional measure intended to reduce VM outages. 
b) Yes
c) AOCs were identified through a cross-functional effort utilizing county-based regional reviews to create polygons which are geographic areas. Initial polygon development utilized Public Safety Specialist circuit-based evaluations, 30-year lookback of meteorology data, PSPS Lookback Polygons, PSPS Vegetation Damage locations, vegetation caused ignition data, and vegetation caused outage data. The process is intended to be performed annually to identify where trends, models, or emerging available data indicate higher likelihood of tree caused damage or outages.
d) The FTI program will be piloted in four regional AOCs beginning in Q2 2023. These regional pilot areas and the resulting inspections will be evaluated and monitored to inform refinements to the program prior to larger-scale implementation. The program will rely upon ongoing evaluation to refine AOC areas and inspection scope based on these evaluations predominately informed by outage analysis.  
e) Pilot AOCs are prioritized using WDRMv3. The four pilot AOCs selected for 2023 incorporated additional reviews from the VM Execution Operational Team to select appropriate regional areas to inform the programs development.
f) Please refer to response e). Butte, Calaveras, El Dorado, and Napa counties were selected for regional pilots.
g) Please describe the following aspects of the pilot or pilots: 
i. Scope of Work: Complete a focused tree inspection pilot project of ~300 OH line miles in 2023 to calibrate processes and optimize efficiencies. Inspections will utilize Tree Risk Assessment Qualification (TRAQ) Certified Arborists. Tree mitigations will be determined as necessary based on site and individual tree conditions. Pilots will begin in Q2 2023 and are intended to inform detailed SOW during the regional implementations. SOW will be standardized during the pilot phase and is subject to regional variations.
ii. Budget: The current budget for Enhanced Vegetation Management programs is ~$245M, with ~$83M allocated to the Focused Tree Inspection. These numbers are subject to change as we continue to refine the scope of the new programs.
iii. Duration: Pilots and regional execution experience will determine duration of projects. The program development is intended to result in larger scale implementation following the pilots. Factors such as snow, precipitation, or other storm related barriers to access pilot areas may influence the duration of pilots.
iv. Goals and Objectives: Complete regional pilots in alignment with RN-22-09 commitments to inform more comprehensive program development through 2023.
v. Success Metrics: Short-term success will ensure inspection quality through 100% QC using TRAQ-qualified arborists post-inspection. Long-term success will be evaluated/determined by reduction in vegetation caused outages or ignitions within AOC between inspection cycles.
h) Please describe the following regarding the guidelines that PG&amp;E will develop based on the pilot(s), as mentioned above: 
i. The expected content of the guidelines: Initial guidance will be developed to support regional pilots. While inspection tools and data collection are expected to be standardized it is anticipated that more regional guidance will utilize historical outage data to help us identify problematic tree species and failure modes and site conditions to support focused inspection decisions and prescriptions. Guidelines will be refined through and following execution of the pilots and may include but are not limited to, program specific standards, procedures, and job aids in accordance with guidance document requirements.
ii. How PG&amp;E expects the guidelines to inform inspections: Regional analysis of AOC will incorporate historical outage data to assist identification of problematic tree species and failure modes and site conditions to support focused inspection decisions and prescriptions.
iii. When PG&amp;E expects to develop such guidelines: Pilot kick-off meetings are scheduled in April 2023. As provided in (h) above, inspection tools and data collection are expected to be standardized. It is anticipated that more regional guidance will utilize historical outage data to assist identification of problematic tree species and failure modes and site conditions to support focused inspection decisions and prescriptions. Guidelines will be refined through and following execution (Q2 2023-Q4 2023) of the pilots and may include but are not limited to, program specific standard, procedure and job aids in accordance with guidance document requirements.
i) The steps that PG&amp;E expects a “focused tree inspection” to include.
i. Identify circuit segments in AOC subject to FTI
ii. Review regional outage analysis specific to AOC
iii. TRAQ Arborists will perform inspections and prescribe tree work for all assigned circuit segments 
iv. TRAQ Arborists will perform 100% QC 
v. Execute Tree Mitigation Work
vi. Monitor Performance
j)
Initiative
Inspection 
Scope Overhang
Data 
Collection
Inspection 
Tools
Regional Outage 
Analysis
WDRM Model 
Prioritization
EVM
Standardized 
Clearance_x0002_Based Scope
Standardized 
Clearance_x0002_Based Scope
Survey 
1,2,3 TAT No Yes 
FTI
TRAQ Arborist 
Determined 
Level 1 or Level 
2 Selective OneVM
TRAQ 
Form Yes Yes
k) Pass or Fail criteria is not anticipated for the FTI program. FTI will use TRAQ Certified Arborists to perform inspections and prescribe work based on site and tree specific conditions. Some trees will be trimmed and other will be removed to address associated risk between inspection cycles.</t>
  </si>
  <si>
    <t>8.2.2.2.5</t>
  </si>
  <si>
    <t>Focused Tree Inspections</t>
  </si>
  <si>
    <t>PG&amp;E states on p. 539 of its WMP: 
PG&amp;E is restructuring our VM Program starting in 2023. Based on recent data and analysis, the risk reduction of the EVM Program is less than the risk reduction from the EPSS program that was introduced in 2021.8
a) Please describe the abovementioned “data and analysis” that shows that “the risk reduction of the EVM program is less than the risk reduction from the EPSS program”.
b) Please provide any available workpapers, reports, or other documents that support the 
statement quoted above.</t>
  </si>
  <si>
    <t>a) PG&amp;E introduced the comparison of risk reduction and Risk Spend Efficiency (RSE) of EPSS vs EVM in the 2022 WMP and 2023 GRC Supplemental Filing in February 2022. This comparison is described in the 2023 GRC, Exhibit 3 Chapter 4 page 3-2 through 3-7. The updated wildfire mitigation strategy is summarized in Table 3-4 on page 3-39, as the risk reduction relative to spend between EVM and EPSS is substantially in EPSS’s favor. 
b) Please reference the following workpapers:
• 2022 WMP 
o 2022 WMP Data Table 12 - ‘2022-02-25_PGE_2022_WMP_x0002_Update_R0_Section 7.3.a_Atch01’, initiative 7.3.5.15 and 7.3.6.8 
o EVM RSE Workpaper - ‘2022-02-25_PGE_2022_WMP-Update_R0_Section 7.3.a_Atch06-R1’
o EPSS RSE Workpaper - ‘2022-02-25_PGE_2022_WMP-Update_R0_Section 7.3.a_Atch07’
• 2023 GRC Supplemental Filing
o ED_001 – ‘EO-WLDFR-3_RSE Input File.xlsm’
8 PG&amp;E’s WMP, p. 539.</t>
  </si>
  <si>
    <t>8.2.3.4</t>
  </si>
  <si>
    <t>Fall-In Mitigation</t>
  </si>
  <si>
    <t>PG&amp;E states on p. 539 of its WMP: 
Additional Operational Mitigations such as PVD and DCD will also help to mitigate risk previously prescribed to EVM. As a result, PG&amp;E concluded the EVM Program at the end of 2022.
a) Does “PVD” stand for “Partial Voltage Detection” in this instance? Please define if not.
b) Does “DCD” stand for “Downed Conductor Detection” in this instance? Please define if not.
c) How has PG&amp;E determined that PVD will help to mitigate risk that PG&amp;E previously sought to mitigate with EVM?
d) Which particular risks will PVD help mitigate that PG&amp;E previously sought to mitigate with EVM?
e) Please provide any available documentation and analysis showing that PVD will help to 
mitigate risks that PG&amp;E previously sought to mitigate with EVM.
f) How has PG&amp;E determined that DCD will help to mitigate risk that PG&amp;E previously 
sought to mitigate with EVM?
g) Which particular risks will DCD help mitigate that PG&amp;E previously sought to mitigate with EVM?
h) Please provide any available documentation and analysis showing that DCD will help to 
mitigate risks that PG&amp;E previously sought to mitigate with EVM.</t>
  </si>
  <si>
    <t>a) Yes, “PVD” refers to Partial Voltage Detection.
b) Yes, “DCD” refers to Downed Conductor Detection.
c) Partial Voltage Detection (and subsequent force outs of the nearest upstream SCADA capable device) are part of a “defense in depth” strategy that supplements the already highly effective baseline Enhanced Powerline Safety Settings (EPSS). In particular, Partial Voltage Force Out actions and DCD both mitigate high impedance faults, which are very difficult to detect for traditional protection schemes. In 2022, 36 Partial Voltage detections and Force Outs occurred. In 11 of 36 force outs, hazards were identified that could have caused an ignition. These hazards included wire down and/or vegetation contact.
d) As indicated in response c, PVD is a mitigation measure for high impedance faults, which can occur when vegetation contacts a powerline or a downed conductor. PVD is also able to provide detection for transformer backfeed high impedance faults.
e) PVD increases the ability to mitigate high impedance fault conditions, which can occur following vegetation contact with a powerline. These benefits have the potential to add extra protection or complement EPSS. PG&amp;E determined that EPSS mitigates risk which PG&amp;E previously sought to mitigate with EVM and sees PVD as part of a defense and depth strategy to supplement EPSS. PG&amp;E did not separately compare PVD to EVM.
f) DCD is part of a “defense in depth” protection strategy that will become an added component of the already highly effective EPSS. DCD mitigates high impedance ground faults, which are very difficult to detect for traditional protection schemes. DCD detects and de-energizes faults as low as 1 amp primary ground current and trips in 1 second as compared to the existing Sensitive Ground Fault detection, which trips at a minimum of 15 amps, typically in 15 seconds. PG&amp;E has performed lab testing which has shown DCD is able to detect and de-energize downed conductors reducing ignition risk where installed.
g) DCD is an automated protection element that is expected to mitigate high impedance ground faults.
h) DCD also increases the ability to mitigate high impedance ground fault conditions, which can occur following vegetation contact with a powerline. These benefits have the potential to add extra protection or complement EPSS. PG&amp;E determined that 
EPSS mitigates risk which PG&amp;E previously sought to mitigate with EVM and sees DCD as part of a defense and depth strategy to supplement EPSS. PG&amp;E did not separately compare DCD to EVM.</t>
  </si>
  <si>
    <t>On pp. 314-316 of PG&amp;E’s WMP, PG&amp;E divides its operational mitigations into four different groups. Group 2 includes “Inspections and maintenance programs where we exceed compliance requirements until permanent mitigations are deployed and/or we implement new technologies so that we no longer need to exceed compliance requirements.”  For the following Group 2 mitigations, please state the criteria by which PG&amp;E will determine that it no longer needs to exceed compliance requirements, and state the basis for such a determination:
a) Equipment Maintenance and Repair
b) Pole Clearing Program
c) Utility Defensible Space Program
d) Wood Management
e) Substation Defensible Space
f) Focused Tree Inspections
g) Transmission Integrated VM
h) Emergency Response VM</t>
  </si>
  <si>
    <t>PG&amp;E does not currently have specific criteria for the listed mitigations, though certain permanent mitigations (e.g. distribution undergrounding) may reduce risk to a point where exceeding compliance is no longer needed. Continued analysis of ignitions, 
inspection finds, technology implementation results, etc. will inform the level of interim mitigation needed. We will continue to implement the Group 2 mitigations based on risk or benefit information.</t>
  </si>
  <si>
    <t>7.2.3</t>
  </si>
  <si>
    <t>Interim Mitigation Initiatives</t>
  </si>
  <si>
    <t>VM Data Requests
April Schneider
Arvind Simhardi
Justin Flores
Michelle Sakamoto</t>
  </si>
  <si>
    <t xml:space="preserve">Jim Gill
Maria Ly
Kamran Rasheed 
Tyson McCartney
</t>
  </si>
  <si>
    <t>On pp. 314-316 of PG&amp;E’s WMP, PG&amp;E divides its operational mitigations into four different groups. Group 2 includes “Inspections and maintenance programs where we exceed compliance requirements until permanent mitigations are deployed and/or we implement new technologies so that we no longer need to exceed compliance requirements.” 
For each of the following Group 2 mitigations, please state whether PG&amp;E intends to discontinue the program/initiative once permanent mitigations are deployed or new technologies are implemented:
a) Equipment Maintenance and Repair
b) Pole Clearing Program
c) Utility Defensible Space Program
d) Wood Management
e) Substation Defensible Space
f) Focused Tree Inspections
g) Transmission Integrated VM
h) Emergency Response VM</t>
  </si>
  <si>
    <t>At this time PG&amp;E does not intend to discontinue any of the programs/initiatives listed in Group 2 mitigation. The programs/initiatives are designed and implemented to ensure that PG&amp;E maintains compliance with state and federal regulations, as well as mitigate 
portions of the system that may be exposed to wildfire risk that cannot be managed through our control programs pending the implementation of System Resilience mitigations. In the future, for programs/initiatives that exceed compliance, PG&amp;E may determine to stay at compliance requirements based on risk or benefit information.</t>
  </si>
  <si>
    <t>Regarding the new “Tree Removal Inventory Program” described in section 8.2.2.2.4 of PG&amp;E’s WMP, PG&amp;E states: “PG&amp;E estimates that our EVM inventory included more than 300,000 trees at the end of 2022.”
Table 8-14, PG&amp;E’s VM Targets, p. 502, states that PG&amp;E will remove approximately 60,000 trees identified from the legacy EVM program through the end of 2025.11
a) Are the 60,000 trees “identified from the legacy EVM program” a subset of the trees in 
PG&amp;E’s EVM inventory?
b) If the answer to part (a) is yes, how will PG&amp;E mitigate the risk posed by the approximately 240,000 trees from the EVM inventory that will not be removed during the period from 2023-2025?
c) If the answer to part (a) is no, please explain the difference between the 60,000 trees to be addressed through 2025, and the more than 300,000 trees in the EVM inventory.</t>
  </si>
  <si>
    <t>a) Yes, the 60K trees come from the group of approximately 385K EVM trees remaining. We plan to work down the risk associated with the 385K trees starting with 15K trees in 2023, 20K trees in 2024, and 25K trees in 2025, which results in 60K trees being worked through 2025.
b) PG&amp;E has operational mitigations including EPSS enablement in place. Additionally, PG&amp;E conducts and will continue to conduct annual Routine and Second Patrol of these areas and address any Priority 1 or 2 hazardous tree conditions accordingly. 
c) N/A 
10 PG&amp;E’s WMP, p. 528.
11 15,000 trees in 2023, 20,000 trees in 2024, and 25,000 trees in 2025.</t>
  </si>
  <si>
    <t>Per Table 8-12, Vegetation Management Implementation Objectives, PG&amp;E’s Focused Tree nspection Program is currently under development. By the end of 2025, PG&amp;E plans to “Fully implement AOC cross-functional team to implement guidelines across all AOCs.”
Given that PG&amp;E’s EVM program has been discontinued, and that its Focused Tree Inspection Program has not yet been fully developed, how will PG&amp;E assess the risk of tree fall-ins during the period from 2023-2025?</t>
  </si>
  <si>
    <t>PG&amp;E will continue to assess the risk of tree fall-ins during the period from 2023-2025 through the Distribution Routine and Second Patrol programs accordingly. The identification of hazardous or other emergent priority trees is embedded into all VM tree 
trimming and mitigation programs, as well as the resulting work verification and quality programs. 
In addition to the Focused Tree Inspection Program, PG&amp;E has also introduced the Tree Removal Inventory (TRI) and Vegetation Management for Operational Mitigation programs which will also be implemented to assess the risk of tree fall-ins during the same period in targeted portions of the service territory.</t>
  </si>
  <si>
    <t>Table 8-14, PG&amp;E’s VM Targets, states that PG&amp;E will collect LiDAR data on its Transmission System (17,500 circuit miles).
Table 5-2, Electrical Infrastructure, states that PG&amp;E has a total of 18,111 circuit miles of overhead transmission lines.
a) Does PG&amp;E plan to not collect LiDAR data on approximately 600 overhead circuit miles of transmission?
b) If the answer to part (a) is yes, please explain why.
c) If the answer to part (a) is no, please explain why Table 8-14 shows a LiDAR target that is smaller than the size of PG&amp;E’s overhead transmission system.</t>
  </si>
  <si>
    <t>a) No, PG&amp;E will collect LiDAR data on all overhead Transmission circuit miles.
b) N/A
c) The difference between LiDAR Transmission inspections mapped on ETGIS and our LiDAR vendor’s data is due largely to parallel circuits and some geometry differences; miles are confirmed against circuit location and length from the LiDAR data. It is common to see a difference between ETGIS and LiDAR survey data. When our LiDAR vendor indicates their completed miles on 100% of PG&amp;E Transmission circuit miles, we use the ETGIS miles. PG&amp;E continues to use ETGIS values as this is our asset data.</t>
  </si>
  <si>
    <t>8.2.2.1.1</t>
  </si>
  <si>
    <t>Routine Transmission NERC and Non-NERC</t>
  </si>
  <si>
    <t>Table 8-14, PG&amp;E’s VM Targets, states that “Each of the 3 programs (Routine Distribution, Routine Transmission and Pole Clearing) must achieve a 95% quality verification audit results pass rate.” 
Please describe the actions PG&amp;E will take during the 2023-2025 period if a program does not achieve a 95% pass rate on quality verification audits.</t>
  </si>
  <si>
    <t>Should a program fall below a 95% pass rate, catch back plans will be developed in partnership with VM execution to mitigate for specific cause of deficient rate.</t>
  </si>
  <si>
    <t>Table 8-18-1, Vegetation Management QV Program, lists the following audit pass results for 2022 VM work:
Distribution: 91.3%
Transmission: 94.2%
Vegetation Control Pole Clearing: 90.3%
a) Please describe any actions PG&amp;E has taken or plans to take to improve the Distribution VM audit results pass rate from 91.3% in 2022 to 95% in 2023. Please include the timeline for completing those actions.
b) Please describe any actions PG&amp;E has taken or plans to take to improve the Transmission VM audit results pass rate from 94.2% in 2022 to 95% in 2023. Please include the timeline for completing those actions.
c) Please describe any actions PG&amp;E has taken or plans to take to improve the Pole Clearing VM audit results pass rate from 90.3% in 2022 to 95% in 2023. Please include the timeline for completing those actions.</t>
  </si>
  <si>
    <t>a) Improved quality verticals have been established for 2023, allowing for greater insight into overall VM work product throughput and risk identification/mitigation. Clear definitions of acceptance criteria, sampling methodology, population eligibility, 
and pass rate calculations were established and communicated across the VM organization prior to beginning 2023 audits.
b) Improved quality verticals have been established for 2023, allowing for greater insight into overall VM work product throughput and risk identification/mitigation. Clear definitions of acceptance criteria, sampling methodology, population eligibility, and pass rate calculations were established and communicated across the VM organization prior to beginning 2023 audits.
c) Improved quality verticals have been established for 2023, allowing for greater insight into overall VM work product throughput and risk identification/mitigation. Clear definitions of acceptance criteria, sampling methodology, population eligibility, and pass rate calculations were established and communicated across the VM organization prior to beginning 2023 audits</t>
  </si>
  <si>
    <t>8.2.5.1</t>
  </si>
  <si>
    <t>Quality Assurance and Quality Verification</t>
  </si>
  <si>
    <t>Regarding the “Distribution Second Patrol” described in section 8.2.2.2.2 of PG&amp;E’s WMP, PG&amp;E states: “PG&amp;E has implemented a plan to complete the identified dead/dying tree work within 180 days for HFTD areas and within 365 days for non-HFTD areas.”
a) What specific steps, actions, or measures are included in the plan noted in the quote above – in other words, what specific steps is PG&amp;E taking to ensure that dead/dying tree work will be completed within the stated timeframes?
b) How did PG&amp;E determine that 180 days was an appropriate and prudent timeframe for completing dead/dying tree work in HFTD areas?
c) Does PG&amp;E plan to complete identified dead/dying tree work within 180 days in HFTD areas for its Distribution Routine Patrol (section 8.2.2.2.1)?
d) If the answer to part (c) is no, please explain why not.
e) What is PG&amp;E’s expected time to complete dead/dying tree work identified during its Distribution Routine Patrol?</t>
  </si>
  <si>
    <t>a) To ensure that dead/dying tree work is completed with 180 days in HFTD and 365 days in non-HFTD, PG&amp;E VM has developed a process to report out in Daily Operating Reviews and Weekly Operating reviews at multiple functional levels -including VM leadership and VM execution - the status of dead and dying trees and their timelines and timeliness status. This measure ensures visibility and accountability at the regional level.
b) In addition to managing to complete work between Routine and Second Patrol work-cycles, the timeframe to complete dead/dying tree work within HFTD areas was based on GO 95 Rule 18 priority level 2, for corrective actions of conditions within Tier 3 to be completed within 6 months (180 days) of identification.
c) Yes, PG&amp;E does plan to address identified dead/dying trees in the stated timeframes in HFTD and non-HFTD in Distribution Routine Patrol.
d) N/A. See c. above.
e) The timeframe to complete dead/dying tree work identified during Distribution Routine Patrol is 180 days in HFTD and 365 days in non-HFTD</t>
  </si>
  <si>
    <t>8.2.2.2.2</t>
  </si>
  <si>
    <t>Distribution Second Patrol</t>
  </si>
  <si>
    <t>Regarding the “Defensible Space Inspection” described in section 8.2.2.3.1 of PG&amp;E’s WMP, PG&amp;E states: “Landowner related issues continue to prevent PG&amp;E from achieving 100 percent defensible space completion status at locations where substation defensible space zones extend into privately owned property.”
a) Where substation defensible space zones extend into privately owned property, what is 
PG&amp;E’s process for completing defensible space inspections?
b) What actions does PG&amp;E plan to take during the 2023-2025 WMP period to address 
landowner related issues in order to achieve the highest possible defensible space 
completion status?</t>
  </si>
  <si>
    <t xml:space="preserve">a) When defensible space zones extend onto private property, outreach to such landowners is made in advance to obtain permission to enter and conduct inspection. If access is granted, the inspection is executed with fuel reduction and PRC 4291 compliance prescription determined. If access is denied and found to be without applicable easements, other land rights or valid entry agreements, the inspection record will reflect a “refusal” and documented for future reference as PG&amp;E does not have the right to conduct defensible space inspections on property not owned by the Company.
b) Annual defensible space inspections do serve as an opportunity to re-engage prior refusal landowners. Changes of ownership, changes in landowner opinion, new local agency defensible space ordinances or code often support reversal in status. </t>
  </si>
  <si>
    <t>8.2.2.3.1</t>
  </si>
  <si>
    <t>Defensible Space Inspection</t>
  </si>
  <si>
    <t>Justin Flores
Billy Graham</t>
  </si>
  <si>
    <t>Aimee Crawford</t>
  </si>
  <si>
    <t>Andy Abranches/Andy Williams</t>
  </si>
  <si>
    <t>Regarding “Wood and Slash Management” described in section 8.2.3.2 of PG&amp;E’s WMP, PG&amp;E states: “Chips are left on site or removed off site based on owner preferences.” PG&amp;E further states that “Wood Management is a voluntary program in which property owners must opt in to participate.”
a) If PG&amp;E is unable to contact a landowner, how does it manage wood chips?
b) How does PG&amp;E ensure that landowners are aware of the opt-in Wood Management program?
c) How does PG&amp;E record landowner opt-ins to the Wood Management program?
d) Once a landowner opts into the Wood Management program, how quickly does the program become effective? E.g., could a landowner opt-in while VM work is being performed?
e) How does PG&amp;E inform VM contractors of the landowner’s Wood Management preference?
f) Does the Wood Management opt-in remain valid indefinitely or must landowners renew their preferences on a regular basis?
g) If a landowner has complaints regarding wood and slash management by PG&amp;E VM employees or contractors, what is the process for receiving, recording, and responding to such complaints?</t>
  </si>
  <si>
    <t>a) If PG&amp;E is unable to contact a landowner regarding their preference for wood chips, crews will remove the wood chips when safe to do so. If access does not allow for chipping and wood chip removal, crews will lop and scatter debris on site in accordance with applicable regulations.
b) There are multiple real-time opportunities for landowners to request wood management. PG&amp;E field personnel attempt to engage with landowners in-person about tree work and wood management preferences at the time of inspections, tree work and post-tree work verification. Field personnel may also leave door hangers or other informational materials if landowners are unavailable. Following active emergency response efforts where landowners may not be present, we initiate regional post-event outreach. This may include letters, door hangers, interactive voice messages and/or press releases. Information is also available at pge.com.
c) Our dedicated customer team is equipped to receive, record, and process all landowner opt-ins for wildfire and EVM wood management through our internal customer relationship management database. This includes opt-ins that come through field personnel.
d) Yes, landowner wood management preferences are effective immediately. We work as quickly and efficiently as possible to manage and haul accessible wood without compromising public safety, access or environmental and cultural resources. As each property is different, we collaborate with the landowner to find an optimal solution. The timeline for wood management is dependent on landowner permission, ground conditions, and the ability for our crews to safely access the wood. Wood management may also be subject to permitting requirements. Landowners can opt into the Wood Management program at any time before, during or after tree work is conducted. Field personnel as well as our dedicated customer team can work directly with landowners to record their wood management preferences through our internal customer management database in person, by phone or by email.
e) Landowner wood management preferences are indicated to operations personnel through our work management platform. 
f) Wood management preferences apply to an instance of tree work activity on a property. If new tree work is prescribed, we would coordinate with the landowner on their preferences again as preferences may vary by tree species, size or specific location. We are always looking for opportunities to continuously improve our Wood Management program, including new methods for recording landowner preferences.
g) Wood management escalations are primarily received, recorded and responded to by our dedicated customer team through our internal system and case management process.</t>
  </si>
  <si>
    <t>8.2.3.2</t>
  </si>
  <si>
    <t>Wood and Slash Management</t>
  </si>
  <si>
    <t>Regarding “High-Risk Species” described in section 8.2.3.6 of PG&amp;E’s WMP, PG&amp;E states: “There are no governing standards for high-risk species.”
a) Does PG&amp;E plan to develop governing standards for high-risk species?
b) If the answer to part (a) is yes, when does PG&amp;E expect to complete development of such standards?
c) If the answer to part (a) is no, please explain why not.</t>
  </si>
  <si>
    <t xml:space="preserve">a) For Routine and Second Patrol, PG&amp;E does not currently have standards qspecific to high-risk species. Trees identified during these inspection cycles that require mitigation per PRC4293 and GO95 Rule 35 are expected to be identified and listed for work regardless of species. A new program, Focused Tree Inspection (FTI) is being piloted starting in Q2 2023 and will incorporate regional outage analysis informed by tree caused outages within Areas of Concern (AOC) developed in Q4 2022. These pilots are expected to analyze area specific vegetation related outages within the AOC polygons in advance of FTI. When detailed outage data is available, this analysis will indicate vegetation caused outage trends that include species and failure types. The experience and findings during execution of these pilots may inform development of program specific guidance that relates to regional high-risk species. PG&amp;E will then determine which programs are best suited to incorporate species specific guidance due to anticipated regional variation.
b) Development of any standards related to high-risk species is still being determined and contingent upon completion of FTI pilots in 2023. A determination will be made specific to that program as its guidance is formalized following the pilots.
c) Not applicable. </t>
  </si>
  <si>
    <t>8.2.3.6</t>
  </si>
  <si>
    <t>High-Risk Species</t>
  </si>
  <si>
    <t>PG&amp;E’s WMP states, in Table 8-18-3, VM Field QC Metrics Report, that pass rates are “not a WMP target” for 2023-2025.
Please explain why PG&amp;E has not set target pass rates for VM Field QC for 2023-2025.</t>
  </si>
  <si>
    <t>The Quality Management team has aligned on setting target pass rates at 88% for Field Quality Control Active Observation Programs for the following core vegetation management programs: Routine Distribution, Second Patrol Distribution, Vegetation Control, and Routine Transmission.</t>
  </si>
  <si>
    <t>8.2.5.2</t>
  </si>
  <si>
    <t>Quality Control</t>
  </si>
  <si>
    <t>Table 8-19, Priority 1/Priority 2 and Second Patrol Trees Categorized By Age, shows 296 priority 1 or 2 trees that were inspected more than 180 days prior to February 28, 2023.
Please provide a table with the following additional information for these 296 trees:
a) The exact number of days since the last inspection, as of February 28, 2023
b) The current priority level of the tree
c) The type of the most recent inspection
d) The HFTD tier where the tree is located
e) PG&amp;E’s expected remediation date for the tree.</t>
  </si>
  <si>
    <t>The data for the 296 P1/P2/Second Patrol trees can be found on “WMP_x0002_Discovery2023_DR_CalAdvocates_008-Q019Atch01.xlsx”
For the 3 Priority 1/Priority 2 Trees out of the set of 296, please refer to tab ‘P2 Data’.
a) Please see ‘Age’ in ‘Column I’ on tab ‘P2 Data’ for the age in days since the last inspection as of February 28, 2022.
b) Please see ‘Priority’ in ‘Column E’ on tab ‘P2 Data’ for the priority level.
• If vegetation is determined to be an immediate risk to PG&amp;E facilities, described as a Priority 1 Condition, the condition will be mitigated within 24 hours of identification as long as conditions are safe for the tree crew to proceed with work. 
• Vegetation identified as pending Priority 2 work within the RFW area will be reviewed and mitigated as outlined in the VM Priority Tag Procedure (TD_x0002_7102P-17).
c) Please see ‘dtInspDate’ in ‘Column D’ on tab ‘P2 Data’ for the Inspection date.
d) Please see ‘iHFTDTier’ ‘Column H’ on tab ‘P2 Data’ for the HFTD Tier.
e) We do not have a source for tracking planned worked date for individual trees and are unable to provide the data at this time.
For the 293 trees out of the set of 296, please refer to tab ‘TM Data’. Please note, the quantity of trees that correspond to the ‘TreeRecsID’ can be located on ‘Column L’ of the ‘TM Data’ tab in attachment.
a) Please see ‘Age’ in ‘Column J’ on tab ‘TM Data’ for the age in days since the last inspection as of February 28, 2022.
b) Please see ‘Priority’ in ‘Column F’ on tab ‘TM Data’ for the priority level.
• ‘Routine’ classification is normal compliance work prioritized to be complete during the normal work cycle.
• ‘Expanded’ classification is work that needs to be completed as part of reliability.
• ‘Accelerated’ classification are trees that are out of compliance and need to be worked before the next work cycle occurs.
c) Please see ‘dtInspDate’ in ‘Column D’ on tab ‘TM Data’ for the last inspection date as of February 28, 2022.
d) Please see ‘iHFTDTier’ in ‘Column K’ on tab ‘TM Data’ for the HFTD tier.
e) We do not have a source for tracking planned worked date for individual trees and are unable to provide the data at this time</t>
  </si>
  <si>
    <t>8.2.6</t>
  </si>
  <si>
    <t>Open Work Orders</t>
  </si>
  <si>
    <t>Set WMP-09</t>
  </si>
  <si>
    <t>P. 10 of PG&amp;E’s WMP states, “We have completed certain programs and removed some less impactful targets from the 2023 WMP.”
a) Please list the “less impactful” targets that were removed from the 2023 WMP.
b) For each target in part (a), please explain how PG&amp;E determined that the target was “less impactful.”</t>
  </si>
  <si>
    <t>a) The targets that were included in the 2022 WMP but not included in the 2023 WMP are identified below. Please note that we do not necessarily consider each of these to be “less impactful” in all situations. Instead, they are more properly described as not being the best choice for our wildfire mitigation portfolio at this particular point in time.
• Weather Station Installation and Optimization – PG&amp;E did not include a target for weather station installation in the 2023-2025 WMP because our weather station network is nearing full maturity with more than 1,400 weather stations installed. We will continue to evaluate the need for additional stations.
• High-Definition Camera Installations – PG&amp;E has sponsored over 600 cameras covering 90 percent of the HFTD tier 2 and tier 3 areas and, given this saturation, we are not currently planning to install new cameras at this time.
• Early Fault Detection Installations - PG&amp;E does not have a 2023 Target for EFD installations. We plan to develop and implement processes and procedures to analyze EFD alarms, conduct field investigations and track mitigation activities to effectively use EFD technology prior to deploying additional sensors.
• Distribution Sectionalizing Devices - PG&amp;E has completed our transmission and distribution PSPS line sectionalizing programs. Because there is limited incremental benefit to installing additional switches, we are not including these mitigation initiatives in this WMP.
• Temporary Distribution Microgrids - No additional temporary distribution microgrids will be built in 2023. The program will close after improvement projects on existing sites are completed. PG&amp;E may develop other distribution microgrids supported by temporary or permanent generation through other programs such as the Community Microgrid Enablement Program and Microgrid Incentive Program.
• Remote Grid – PG&amp;E is continuing to develop Remote Grids as an alternative to, or in conjunction with, system hardening or other mitigation efforts. Even though we do not have a quantitative target for remote grids installed, they will continue to be part of our wildfire mitigation portfolio. 
• Enhanced Vegetation Management (EVM) – PG&amp;E’s EVM program concluded at the end of 2022.
• EPSS Reliability Improvements – This initiative was a target in PG&amp;E’s 2022 WMP. In our 2023 WMP this target becomes an objective (GM-07) through which we will update our EPSS reliability study annually.
• Community Engagement Meetings – In the 2023 WMP Community Engagement Meetings transitions from a target to 3-year and 10-year objectives (C0-01 and C0-03).
b) Please see the response to part (a), which includes the requested information.</t>
  </si>
  <si>
    <t>https://www.pge.com/pge_global/common/pdfs/safety/emergency-preparedness/natural-disaster/wildfires/wildfire-mitigation-plan/reference-docs/2023/CalAdvocates_009.zip</t>
  </si>
  <si>
    <t>Executive Summary &amp; Overview</t>
  </si>
  <si>
    <t>Cynthia Lorie</t>
  </si>
  <si>
    <t>Joel Crane / Aaron Shapiro</t>
  </si>
  <si>
    <t>DRU-11676*</t>
  </si>
  <si>
    <t>P. 107 of PG&amp;E’s WMP states, “Increased temperatures can cause electric equipment to age more quickly which will increase the need for more frequent asset replacements. Higher temperatures may cause equipment to fail resulting in customer outages.”
a) What steps has PG&amp;E taken to mitigate the increased risk of asset failure anticipated from rising temperatures?
b) What steps does PG&amp;E plan to take during the 2023-2025 WMP period to mitigate the increased risk of asset failure anticipated from rising temperatures?</t>
  </si>
  <si>
    <t>PG&amp;E notes that this statement is included in the 2023-2025 WMP as a general observation about the sensitivity of certain electric assets to prevailing temperatures that exceed equipment design specifications. It does not constitute a thorough evaluation of the vulnerability (meaning, the exposure of an asset to a specific climate hazard as well as an asset’s sensitivity to that climate hazard) of a given asset or of the grid as a whole. 
PG&amp;E will file its first Climate Vulnerability Assessment pursuant to CPUC Decision 20-08-046 in May 2024.4 In addition to the answers provided below, the 2022 Climate Strategy Report contains a significant amount of detail on the Company’s climate mitigation and adaptation activities.5
a) PG&amp;E has substantial existing adaptive capacity to manage the increased risk of asset failure driven by heat-related climate hazards and is taking the following steps to mitigate this risk:
1) PG&amp;E routinely monitors, maintains, and replaces heat-sensitive electric equipment as part of the company’s core mission to deliver safe, clean, affordable, reliable energy. 
2) PG&amp;E has developed a predictive transformer failure model to better target existing transformer replacement efforts.
3) PG&amp;E is currently reviewing electric design standards to ensure that they account for projections of future heat conditions. This will ensure that equipment at the end of its useful life will be replaced with equipment designed to be resilient to prevailing future conditions. 
4) In addition to the above, PG&amp;E’s Climate Resilience Team provides relevant climate projection data to PG&amp;E’s Enterprise and Operational Risk Management group for incorporation into the bowtie models that are the foundation of the Risk Assessment and Mitigation Phase (RAMP) filing.
Climate data is integrated into risk bowtie models to the extent that climate projection data can be translated into near-term frequencies while maintaining statistical validity (climate projections cannot and should not be used to “predict” weather events in a given future year). Please see PG&amp;E’s 2020 RAMP filing for more information about the treatment of the climate change cross cutting risk factor. 
b) In the 2023-2025 period, PG&amp;E will continue to manage the risk of asset failure utilizing existing capabilities as mentioned above, including advancing the quantitative Risk Assessment and Mitigation Phase filing which is focused on quantifying the probability and consequences of asset failure and identifying cost_x0002_effective mitigations. 
Climate projections provide directional guidance as to changes in the average frequency and severity of climate hazards over decades and cannot and should not be used to predict the occurrence of specific weather events in a given year or even sub-decadal multi-year period. In other words, climate projections centered on the year 2022 versus 2025 will show similar conditions on average. This does not preclude that extreme or acute heat events could occur between 2023 and 2025. In addition to the elements of adaptive capacity mentioned above, PG&amp;E also maintains a robust Emergency Preparedness and Response function to maintain safety and reliability when acute environmental conditions occur.
4 See https://www.cpuc.ca.gov/industries-and-topics/electrical-energy/climate-change.
5 See https://www.pge.com/pge_global/common/pdfs/about-pge/environment/what-we-are_x0002_doing/pge-climate-goals/PGE-Climate-Strategy-Report.pdf</t>
  </si>
  <si>
    <t>5.3.4.2</t>
  </si>
  <si>
    <t>Overview of the Service Territory</t>
  </si>
  <si>
    <t>Climate Change Phenomena and Trends</t>
  </si>
  <si>
    <t>Noel Wickham</t>
  </si>
  <si>
    <t>Nathan Bengtsson
Arvind Simhadri</t>
  </si>
  <si>
    <t>Harsh Grover / Jim Gill</t>
  </si>
  <si>
    <t>P. 598 of PG&amp;E’s WMP states:
In 2022 we continued our assessment through the Electric Program Investment Charge 3.45, “Automated Fire Detection from Wildfire Alert Cameras,” program. Through our assessment period we determined that AI detection on camera will improve our detection system and in 2023 we will select a vendor to install AI detection on our cameras.
a) How did PG&amp;E determine that AI detection would improve its detection system?
b) Please quantify the extent to which PG&amp;E anticipates AI detection will improve PG&amp;E’s detection system.
c) Please provide any available studies, analyses or reports to support your statements in response to parts (a) and (b).
d) As of the beginning of 2023, how much has PG&amp;E spent on the Electric Program Investment Charge 3.45, “Automated Fire Detection from Wildfire Alert Cameras,” program?
e) How much does PG&amp;E forecast spending on the Electric Program Investment Charge 3.45, “Automated Fire Detection from Wildfire Alert Cameras,” program in each of the years 2023, 2024, and 2025?
f) When is the earliest date that PG&amp;E expects to realize benefits from automated fire detection?</t>
  </si>
  <si>
    <t>a) PG&amp;E ran a pilot of AI technology in 2021 to determine the efficacy of this new technology to assist with the detection and notification of new ignitions. In 2022 a project was launched under the Electric Program Investment Charge 3.45 in which multiple potential vendors participated to prove out the ability of the AI technology to continuously monitor the feeds from the wildfire cameras installed in PG&amp;E service territory and provide alerts to both PG&amp;E and responding agency partners in order to reduce response time to detected ignitions.
During the EPIC project, PG&amp;E’s team determined that AI would enable both PG&amp;E and First Responders to receive notifications of ignitions detected on installed wildfire cameras. The decision was made to pursue AI implementation on all PG&amp;E sponsored cameras in 2023. It is important to note that CAL FIRE, SCE, and SDG&amp;E are all sponsoring AI implementation on their sponsored cameras in 2023. 
The ability for the over 1,000 wildfire cameras installed across the state to be continuously monitored with rapid alerting for responding agencies is seen as a major step forward in the detection and response to wildfire ignitions.
b) AI detection will enable more rapid notification of responding agencies to new fire ignitions. Early results have shown between 2 and 30 minutes are saved when utilizing automated detection technology (AI). The anticipated improvement across the entire state is that responding agencies will become aware of new ignitions more quickly than relying on the public notifications that have been utilized to this point (i.e., calling 9-1-1).
c) Please refer to attachment WMP-Discovery2023_DR_CalAdvocates_009-Q003_Atch01 which contains a comparative analysis illustrating instances when the AI detection times were faster than the 9-1-1 calls (IRWIN Discovery Time).
d) As of the beginning of 2023, PG&amp;E spent $1,043,000 on the Electric Program Investment Charge 3.45, “Automated Fire Detection from Wildfire Alert Cameras” program.
e) The EPIC project has ended and there will be no additional spend on this going forward. The cost to implement AI on the PG&amp;E sponsored cameras will be carried within the Wildfire Camera program budget. This is expected to be approximately $1,600,000 in 2023 with incremental increases going forward. CAL FIRE, SCE, and SDG&amp;E will also be supporting AI on their sponsored cameras at the same cost per camera.
f) PG&amp;E expects to realize benefits from automated fire detection as early as June 2023.</t>
  </si>
  <si>
    <t>8.3.4.2</t>
  </si>
  <si>
    <t>Situational Awareness and Forecasting</t>
  </si>
  <si>
    <t>Ignition Detection Systems</t>
  </si>
  <si>
    <t>Jessi Shepardson</t>
  </si>
  <si>
    <t>Jim Ridgeway</t>
  </si>
  <si>
    <t>Scott Strenfel / Angie Gibson</t>
  </si>
  <si>
    <t>Angie Gibson</t>
  </si>
  <si>
    <t>P. 174 of PG&amp;E’s WMP states, “The results of the PSPS Consequence Model are then calibrated to PG&amp;E’s Enterprise Risk Model’s MAVF Risk Score for PSPS.”
For each component in PG&amp;E’s MAVF, explain how the results of the PSPS Consequence Model are calibrated to the MAVF.</t>
  </si>
  <si>
    <t>PG&amp;E’s PSPS MAVF Risk Score includes safety, reliability, and financial components. The combination of the components results in a total MAVF Risk Score for PSPS. 
For Safety, PG&amp;E uses the combination of 50% PG&amp;E PSPS data and 50% US_x0002_industry widespread unplanned outage data. Based on blending of the two datasets, PG&amp;E arrives at a Serious Injury or Fatality (SIF) / million Customer Minutes Interrupted (CMI). Details are shown in “WMP-Discovery2023_DR_CalAdvocates_009-Q004Atch01.pptx.”
For Reliability, PG&amp;E uses the CMI estimates from the historical back-cast for each lookback event. Details are shown in “WMP-Discovery2023_DR_CalAdvocates_009-Q004Atch02.xlsx.”
For Financial, PG&amp;E uses the historical cost of executing PSPS events and estimates a fixed cost of executing a PSPS and a cost per customer through linear regression. 
Details are shown in “WMP-Discovery2023_DR_CalAdvocates_009-Q004Atch03.xlsx.”
PG&amp;E’s PSPS consequence model is based off the back-cast of potential PSPS events since 2010 at the customer level. For each customer, the model provides an expected number of CMI based on the PSPS frequency and duration. However, the CMI outputted is not directly converted to MAVF. This is because of the non-linear scaling of the MAVF (1 event with very high CMI impact is not the same as many events with small CMI impacts). As such, PG&amp;E calibrates the PSPS Consequence Model to the Enterprise MAVF risk score by proportionally allocating the percent contribution of each customer CMI of the total times the total MAVF Risk Score. Additionally, PG&amp;E includes a critical customer weighting, for example, a medical baseline customer has a weighting of 2, so the CMI associated with that customer would be equivalently double that of a regular customer.
As an example:
The Overall MAVF Risk Score is 100
Customer 1 (medical baseline) experiences 10 CMI
Customer 2 (regular) experiences 30 CMI 
Customer 1’s equivalent CMI is 10 CMI * 2 weighting = 20 CMI
Customer 2’s equivalent CMI is 30 CMI * 1 weighting = 30 CMI
Customer 1’s MAVF = 100 * (20)/(20+30) = 40 MAVF
Customer 2’s MAVF = 100 * (30)/(20+30) = 60 MAVF</t>
  </si>
  <si>
    <t>6.2.2.3</t>
  </si>
  <si>
    <t>Risk and Risk Components Calculation</t>
  </si>
  <si>
    <t>Benson Wong</t>
  </si>
  <si>
    <t>Joel Crane/ Kenny Lee</t>
  </si>
  <si>
    <t>P. 161 of PG&amp;E’s WMP discusses Group G, Above-Grade Hardware, in the context of PG&amp;E’s WTRM. Group G has two sub-groups. PG&amp;E states, “Sub-Group 1 consists of components where the life cycle closely aligns with that of the structure. These include the hanger plate and bolts.”
a) Does the WTRM apply the same hazards and threats to all components within a grouping? Please explain your answer.
b) Does PG&amp;E’s grouping within the WTRM account for any hazards that may be unique to a subset of hardware within a group? Please explain your answer.
c) Hanger plates may be subject to wear such as “keyholing” that the main structure may not experience. How does PG&amp;E account for this potential difference in life cycle between hanger plates and the structure?
d) Which group within the WTRM includes c-hooks?
e) Please explain your justification for your answer to part (d).</t>
  </si>
  <si>
    <t>a) Yes, the same hazard and threats are applied to all components within a grouping. Grouping a set of components is based on the following considerations: 
1. Similar asset lifecycle;
2. Sensitivity to similar threats and hazards; and
3. Similar Asset Management strategy.
b) As a starting point, the WTRM assumes that all components have been designed to the minimum design wind loads and are equally susceptible to the threats affecting the component group. As more data is collected on individual components, the model framework will be used to select the most vulnerable component for a given hazard. For example, if thicker hanger plates than required by minimum design wind loads have been installed on a structure, it may be determined that another component in the above grade hardware grouping has a higher probability of failure during high winds. In that case, the most vulnerable component would then represent the component grouping probability of failure. 
c) The WTRM incorporates the differences between hanger plates and the structure by modelling the threats and hazards that apply to each of them in different models. For hanger plates, inspection data (in this case, any observed wear or “keyholing”) is 
incorporated by decreasing the expected “strength” which increases the failure likelihood of that component. The structure itself has different and unique threats that are modeled separately from the C-hook and hanger plate.
d) C-hooks are included in the Above Grade Hardware group.
e) C-hooks are considered to be in the Above Grade Hardware group because they have the most in common with hardware in terms of materials, general size, location on the structure, and degradation mechanisms.</t>
  </si>
  <si>
    <t>6.2.2.1</t>
  </si>
  <si>
    <t>Richard Anderson / Jon Eric Thalman / Manuj Sharma</t>
  </si>
  <si>
    <t>Joel Crane/ Aaron Shapiro</t>
  </si>
  <si>
    <t>P. 193 of PG&amp;E’s WMP states, “top-risk areas are defined as the areas corresponding to those 100 x 100 m pixels that intersect PG&amp;E overhead electrical infrastructure locations and that are in the upper 20th percentile based on WDRM v3 risk scores.”
a) By “upper 20th percentile,” does PG&amp;E mean the 80th through 100th percentiles, as percentiles are conventionally defined (in other words, the highest quintile of risk scores)?
b) In the above statement, does “upper 20th percentile” refer to all WDRM v3 risk scores (which encompass most of PG&amp;E’s service territory), or a subset (for example, the upper 20th percentile of those WDRM v3 risk scores located within HFTD)? Please explain your answer.
c) How many circuit-miles are included in the “upper 20th percentile” as this term is used in PG&amp;E’s WMP?</t>
  </si>
  <si>
    <t>a) Yes, by “upper 20th percentile” PG&amp;E means the 80th through 100th percentiles; i.e., the highest quintile of risk scores.
b) The “upper 20th percentile” refers to a subset of WDRM v3 risk scores. The “top_x0002_risk” areas were identified using the following process: (1) PG&amp;E service territory was spatially divided into a grid of square, 100 m x 100 m pixels; (2) for each pixel intersecting PG&amp;E overhead electrical distribution infrastructure (1,455,233 pixels), the WDRM v3 was used to produce a risk score (range: 0 [least risk] - 0.2338641435 [greatest risk]); and (3) those 20 percent of risk-scored pixels (289,046 pixels) with the greatest risk scores (range: 0.0006426839 - 0.2338641435) were designated as “top-risk” areas.
c) The number of overhead distribution circuit miles included in the “upper 20th percentile” is 16,262 miles (from a total of approximately 81,000 overhead distribution circuit miles).</t>
  </si>
  <si>
    <t>6.4.1.2</t>
  </si>
  <si>
    <t>Top Risk Areas Within the HFRA</t>
  </si>
  <si>
    <t>Chris Mallek</t>
  </si>
  <si>
    <t xml:space="preserve">Scott Strenfel </t>
  </si>
  <si>
    <t>P. 73 of PG&amp;E’s WMP states, “We created a species-specific stress index model for PG&amp;E tree health and mortality.”
a) What is PG&amp;E’s species-specific stress index model for tree health and mortality?
b) How does PG&amp;E utilize its species-specific stress index model for tree health and mortality?
c) Please describe the data inputs to this model.
d) Please describe the outputs of this model.</t>
  </si>
  <si>
    <t>a) A species-specific stress index model for tree health and mortality uses information related to temperature, precipitation, evapotranspiration, and other environmental trends to evaluate issues impacting tree health and mortality.
b) PG&amp;E has not yet received the information from its vendor needed to develop the stress index model but expects to receive it shortly. Once the information is received, PG&amp;E will perform additional analysis in order to test the feasibility of creating a species-specific model. PG&amp;E has corrected this information in its April 6, 2023 WMP errata.
c) PG&amp;E has not yet created the model, as described in response to subpart (b).
d) PG&amp;E has not yet created the model, as described in response to subpart (b).</t>
  </si>
  <si>
    <t>Overview of WMP</t>
  </si>
  <si>
    <t>Risk-Informed Framework</t>
  </si>
  <si>
    <t xml:space="preserve">Cynthia Lorie </t>
  </si>
  <si>
    <t>P. 129 of PG&amp;E’s WMP states:
When conducting VM activities, PG&amp;E employees and contractors must adhere to PG&amp;E’s Best Management Practices (BMP) where practicable. BMPs are considered practicable where physically possible and not conflicting with other regulatory
obligations or safety considerations (GO 95 Rule 35 and Public Resources Codes 4292 and 4293) or emergency response situations.
a) How do VM contractors determine when adherence to BMPs is not “physically possible.”
b) How does PG&amp;E audit or review VM contractors to ensure they are adhering to BMPs where practicable?
c) What actions does PG&amp;E take if it determines that a VM contractor has not consistently adhered to BMPs where practicable?
d) Please list all instances in 2022 where PG&amp;E has determined that a VM contractor did not adhere to BMPs where BMPs were practicable, as defined above.
e) Please list all instances in 2022 in which PG&amp;E took action to reprimand or sanction a VM contractor for failing to adhere to BMPs where practicable.</t>
  </si>
  <si>
    <t xml:space="preserve">The BMPs referenced on Page 129 of the WMP in TD-7102P-01-JA01, Best Management Practices (BMPs) are Vegetation Management’s (VM) controls to ensure compliance with environmental compliance requirements.
a) PG&amp;E makes every effort to comply with the BMPs. If the risk of vegetation in relation to our assets and potential non-compliance with GO 95 Rules 18 &amp; 35, PRCs 4292 or 4293, or NERC Standard FAC-003-04 is greater than the potential environmental risk the BMPs are designed to mitigate, then the priority vegetation work takes precedence, consistent with TD-7102P-17, VM Priority Tag Procedure and TD-7103P-09, Transmission VM Imminent Threat and Hazard Notification Procedure, and referenced in the following Figures provided in the WMP:
• Page 518 – Figure PG&amp;E-8.2.2-1: PG&amp;E’s VM Transmission Inspection Process
• Page 520 – Figure PG&amp;E-8.2.2-2: PG&amp;E’s VM Transmission Second Patrol Process
• Page 522 – Figure PG&amp;E-8.2.2-3: PG&amp;E’s IVM Process
• Page 525 – Figure PG&amp;E-8.2.2-4: PG&amp;E’s VM Distribution Inspection Process,
• Page 527 – Figure PG&amp;E-8.2.2-5: PG&amp;E’s VM Distribution Second Patrol Process
• Page 810 – Figure PG&amp;E-9.2.1-5: Priority 1 and Priority 2 Tree Tags
Examples where PG&amp;E VM contractors might determine that adherence to BMPs is not “physically possible”, and tree work would take precedence include:
• Limited Operating Periods (LOP), either due to weather/saturated soil conditions or potential biological impacts (i.e., nesting bird season) – our work is required year-round in order to comply with regulatory requirements; 
• Safety considerations – There may be instances where the only way to safely perform tree mitigation may impact protected environmental resources.
b) PG&amp;E reviews contractor BMP adherence through several methods, including:
• PG&amp;E’s Environmental Management (EM) performs unannounced field audits of projects submitted for environmental review.
• Where there have been noticeable trends for a particular Issue Category of BMP non-conformance, EM will occasionally perform focused field audits.
• PG&amp;E’s vegetation management operations inspectors and program managers perform field observations that may include compliance with applicable laws and regulations, as well as conformance to internal BMPs.
c) Corrective actions associated with non-conformances of BMPs vary depending upon the level of risk of the specific issue.
For BMP non-conformances that are non-compliance of an external regulatory requirement or commitment, the issue is reported in accordance with PG&amp;E’s Compliance Investigations and Self-Reporting Standards1 as applicable. 
Corrective Actions may include any of the following:
• Contractors may be required to take additional training courses to ensure compliance and understanding of when and how to adhere to BMPs;
• Contractors and/or internal PG&amp;E personnel may perform site specific remediations as applicable as determined by EM’s field reviews;
• Increased contractor oversight through more frequent field audits by EM, VM Operations, and/or VM Quality;
• After-the-Fact reporting to any regulator or agency of the activity performed by PG&amp;E on a priority basis that resulted in a regulatory non-compliance event 
d) For the issues that were formally tracked by PG&amp;E EM, please see attachment “2022 Veg Env issues.xlsx.” The issues tracked by EM’s Issue Management tracking includes 352 issues of concern related to potential BMP or regulatory compliance non-conformances in 2022.
There was a special audit performed in 2021 &amp; 2022 related to BMP 12 (debris disposal near watercourses).
The special audit for BMP 12 conducted of the Enhanced Vegetation Management (EVM) program found that of the more than 400 locations identified by VM Quality Management reviews with “Debris in Waterway,” approximately 100 of those issues were associated with confirmed BMP 12 non-conformances and can be found in the “BMP 12 Waterway inspections” tab in the attachment. 
e) PG&amp;E does not centrally exhaustively track all potential instances where PG&amp;E took action to reprimand or sanction a VM contractor for failing to adhere to BMPs where practicable.
However, as PG&amp;E is internally made aware of BMP non-conformances through any of the methods identified in the response (b) above, PG&amp;E tracks these issues and associated corrective actions both informally and formally through any of the following methods, based on the particular issue of concern, the system of record for tracking the issue, and gravity of issue: 
• Vendor Scorecards through Contract Management Reviews
• Construction Management Vendor Tracking And monthly vendor meetings
• Environmental Compliance Issue Tracking and regular informal monthly Environmental Compliance Trends meetings between Environmental personnel and Vegetation Management Managers and Directors
• PG&amp;E’s Corrective Action Program (CAP)
1 RISK-4112S, Compliance Investigations Standard; RISK-4112P-02, Notice of Violation and 
Non-Conformance Procedure; RISK-4104P-03, Shared Services Compliance Incident 
Identification and Response; </t>
  </si>
  <si>
    <t>5.4.5</t>
  </si>
  <si>
    <t>Environmental Compliance and Permitting</t>
  </si>
  <si>
    <t>Michael Koffman
Shaun Heberlein</t>
  </si>
  <si>
    <t>Will submit on 4/12, this has been communicated to CALPA</t>
  </si>
  <si>
    <t>Revision to response submitted on 4/13 including attachment.</t>
  </si>
  <si>
    <t>8(a)</t>
  </si>
  <si>
    <t>The BMPs referenced on Page 129 of the WMP in TD-7102P-01-JA01, Best Management Practices (BMPs) are Vegetation Management’s (VM) controls to ensure compliance with environmental compliance requirements.
a) PG&amp;E makes every effort to comply with the BMPs. If the risk of vegetation in relation to our assets and potential non-compliance with GO 95 Rules 18 &amp; 35, PRCs 4292 or 4293, or NERC Standard FAC-003-04 is greater than the potential environmental risk the BMPs are designed to mitigate, then the priority vegetation work takes precedence, consistent with TD-7102P-17, VM Priority Tag Procedure and TD-7103P-09, Transmission VM Imminent Threat and Hazard Notification Procedure, and referenced in the following Figures provided in the WMP:
• Page 518 – Figure PG&amp;E-8.2.2-1: PG&amp;E’s VM Transmission Inspection Process
• Page 520 – Figure PG&amp;E-8.2.2-2: PG&amp;E’s VM Transmission Second Patrol Process
• Page 522 – Figure PG&amp;E-8.2.2-3: PG&amp;E’s IVM Process
• Page 525 – Figure PG&amp;E-8.2.2-4: PG&amp;E’s VM Distribution Inspection Process,
• Page 527 – Figure PG&amp;E-8.2.2-5: PG&amp;E’s VM Distribution Second Patrol Process
• Page 810 – Figure PG&amp;E-9.2.1-5: Priority 1 and Priority 2 Tree Tags
Examples where PG&amp;E VM contractors might determine that adherence to BMPs is not “physically possible”, and tree work would take precedence include:
• Limited Operating Periods (LOP), either due to weather/saturated soil conditions or potential biological impacts (i.e., nesting bird season) – our work is required year-round in order to comply with regulatory requirements; 
• Safety considerations – There may be instances where the only way to safely perform tree mitigation may impact protected environmental resources.
b) PG&amp;E reviews contractor BMP adherence through several methods, including:
• PG&amp;E’s Environmental Management (EM) performs unannounced field audits of projects submitted for environmental review.
• Where there have been noticeable trends for a particular Issue Category of BMP non-conformance, EM will occasionally perform focused field audits.
• PG&amp;E’s vegetation management operations inspectors and program managers perform field observations that may include compliance with applicable laws and regulations, as well as conformance to internal BMPs.
c) Corrective actions associated with non-conformances of BMPs vary depending upon the level of risk of the specific issue.
For BMP non-conformances that are non-compliance of an external regulatory requirement or commitment, the issue is reported in accordance with PG&amp;E’s Compliance Investigations and Self-Reporting Standards1 as applicable. 
Corrective Actions may include any of the following:
• Contractors may be required to take additional training courses to ensure compliance and understanding of when and how to adhere to BMPs; • Contractors and/or internal PG&amp;E personnel may perform site specific remediations as applicable as determined by EM’s field reviews;
• Increased contractor oversight through more frequent field audits by EM, VM Operations, and/or VM Quality;
• After-the-Fact reporting to any regulator or agency of the activity performed by PG&amp;E on a priority basis that resulted in a regulatory non-compliance event 
d) For the issues that were formally tracked by PG&amp;E EM, please see attachment “WMP-Discovery2023_DR_CalAdvocates_009-Q008Rev01Atch01.xlsx.” The issues tracked by EM’s Issue Management tracking includes 352 issues of concern related to potential BMP or regulatory compliance non-conformances in 2022.
There was a special audit performed in 2021 &amp; 2022 related to BMP 12 (debris disposal near watercourses).
The special audit for BMP 12 conducted of the Enhanced Vegetation Management (EVM) program found that of the more than 400 locations identified by VM Quality Management reviews with “Debris in Waterway,” approximately 100 of those issues were associated with confirmed BMP 12 non-conformances and can be found in the “BMP 12 Waterway inspections” tab in the attachment. 
e) PG&amp;E does not centrally exhaustively track all potential instances where PG&amp;E took action to reprimand or sanction a VM contractor for failing to adhere to BMPs where practicable.
However, as PG&amp;E is internally made aware of BMP non-conformances through any of the methods identified in the response (b) above, PG&amp;E tracks these issues and associated corrective actions both informally and formally through any of the following methods, based on the particular issue of concern, the system of record for tracking the issue, and gravity of issue: 
• Vendor Scorecards through Contract Management Reviews
• Construction Management Vendor Tracking And monthly vendor meetings
• Environmental Compliance Issue Tracking and regular informal monthly Environmental Compliance Trends meetings between Environmental personnel and Vegetation Management Managers and Directors
• PG&amp;E’s Corrective Action Program (CAP)
1 RISK-4112S, Compliance Investigations Standard; RISK-4112P-02, Notice of Violation and 
Non-Conformance Procedure; RISK-4104P-03, Shared Services Compliance Incident 
Identification and Response;</t>
  </si>
  <si>
    <t>Revised Response</t>
  </si>
  <si>
    <t>P. 526 of PG&amp;E’s WMP states, “The primary target for secondary patrols is HFTD and HFRA but exceptions and additional areas are included to appropriately address vegetation associated risks.”
P. 267 states, “Beginning in 2023, PG&amp;E will use the annual review of AOC, that we committed to doing in RN_PG&amp;E-22-09, to identify areas subject to Second Patrols.”
a) Is there a difference between “secondary patrols” and “Second Patrols” in the two passages quoted above? If so, please explain the difference(s).
b) In 2022, did PG&amp;E’s secondary patrol cover the entire HFTD? Please explain your answer.
c) In 2023, will PG&amp;E’s secondary patrol cover the entire HFTD? Please explain your answer.
d) Is PG&amp;E planning to cover fewer circuit miles with second patrols in 2023 than were covered in 2022? Please explain your answer.</t>
  </si>
  <si>
    <t>a) In the paragraph on page 526 outlined above, the term “secondary patrols” is used synonymously with the use of “Second Patrols” and both terms refer to Second Patrol. “In accord with regulatory requirements and/or PG&amp;E VM Second Patrol Procedure (TD-7102P-23), the VM Second Patrol program performs scheduled patrols approximately six months offset from the routine patrol on overhead primary and secondary distribution facilities. The primary target for secondary patrols is HFTD and HFRA but exceptions and additional areas are included to appropriately address vegetation associated risks.” In the paragraph on page 267, the term “Second Patrols” also refers to Second Patrol.
b) Yes, in 2022 PG&amp;E’s second patrol covered the entire HFTD area, with the exception of those areas that were impacted due to various constraints. PG&amp;E can be constrained by environmental delays, individual customer issues, permitting delays/restrictions or 
operational holds, weather conditions, active wildfire, and accessibility of the area where system inspections have been identified. If the constrained work is compliance related, we work through our VM processes to resolve the roadblock and execute the work. This would include everything from securing a permit to rescheduling work timing due to field conditions.
c) Yes, in 2023 PG&amp;E’s second patrol will cover the entire HFTD area with the exception of those areas that may be impacted due to various constraints. PG&amp;E can be constrained by environmental delays, individual customer issues, permitting delays/restrictions or operational holds, weather conditions, active wildfire, and accessibility of the area where system inspections have been identified. If the constrained work is compliance related, we work through our VM processes to resolve the roadblock and execute the work. This would include everything from securing a permit to rescheduling work timing due to field conditions.
d) Second Patrol areas for 2023 will be the same as 2022 but will be evaluated for potential modifications starting in 2024.</t>
  </si>
  <si>
    <t>P. 969 of PG&amp;E’s WMP states, “on average, it takes 1.25 UG install miles to replace 1 OH mile. However, at times, this multiplier can be 2-3 times greater.”
Does PG&amp;E’s target of 10,000 miles of undergrounding refer to the number of OH circuit-miles to be moved underground, or the number of underground circuit-miles to be installed?</t>
  </si>
  <si>
    <t>The 10,000 mile target refers to the number of miles of underground conductor and aligned with the assumption of removing approximately 8,100 overhead circuit miles.</t>
  </si>
  <si>
    <t>Appendix D</t>
  </si>
  <si>
    <t>Appendix D - Areas for Continued Improvement</t>
  </si>
  <si>
    <t>ACI PG&amp;E-22-34 – Revise Process of Prioritizing Wildfire Mitigations</t>
  </si>
  <si>
    <t>Undergrounding Data Request Mailbox / Julie Cerio</t>
  </si>
  <si>
    <t xml:space="preserve">Matt Pender </t>
  </si>
  <si>
    <t>a) What is PG&amp;E’s current forecast cost per circuit-mile for covered conductor projects completed in the second half of 2025?
b) Please provide workpapers to support your answer to part (a).</t>
  </si>
  <si>
    <t>a) PG&amp;E does not forecast costs per circuit-mile for covered conductor projects in its WMP. However, PG&amp;E did provide a unit cost of $1.678 million per mile for overhead hardening in 2025 in its 2023 GRC (A. 21-06-021, Exhibit PG&amp;E-4, Workpaper 4-28, line 18).
b) Please see attachment “WMP-Discovery2023_DR_CalAdvocates_009-Q014Atch01.pdf” for the requested information.</t>
  </si>
  <si>
    <t>Traditional Overhead Hardening –Transmission Conductor and Distribution</t>
  </si>
  <si>
    <t>Arvind Simhadri</t>
  </si>
  <si>
    <t>a) What is PG&amp;E’s forecast RSE for covered conductor system hardening completed in the second half of 2025?
b) Please provide workpapers to support your answers to part (a).
Question 16</t>
  </si>
  <si>
    <t>a) PG&amp;E does not forecast an RSE for covered conductor system hardening for the second half of 2025 in its WMP. However, in the 2023 GRC, PG&amp;E provided an RSE of 5.8 in 2025 for overhead system hardening (A. 21-06-021, Exhibit PG&amp;E-4, Chapter 3, p. 3-6, Table 3-1).
b) Please see attachment “WMP-Discovery2023_DR_CalAdvocates_009-Q013Atch01.xlsm” for the requested information.</t>
  </si>
  <si>
    <t>Arvind Simhadri / Benson Wong</t>
  </si>
  <si>
    <t>Jim Gill / Paul McGregor</t>
  </si>
  <si>
    <t>In response to data request CalAdvocates-PGE-2023WMP-03, question 7c, PG&amp;E states, “The primary approach for selecting miles used two risk prioritization methodologies: (1) Top 20 percent circuit segments based on the 2021 WDRM v2; and (2) the [Wildfire Feasibility Efficiency (WFE)]-ranked circuit segments based on the 2022 WDRM v3 and considering undergrounding feasibility.”
Provide an Excel table of the WFE-ranked circuit segments based on the 2022 WDRM v3, as described above. For each circuit segment, provide the following attributes as columns:
a) Circuit name
b) Circuit ID number
c) Circuit segment name
d) WDRM v3 risk score
e) Feasibility factor
f) WFE score as defined on p. 969 of PG&amp;E’s WMP
g) WFE ranking.</t>
  </si>
  <si>
    <t>Please see attachment “WMP-Discovery2023_DR_CalAdvocates_009-Q016Atch01_CONF.xlsx” for the requested information from data request CalAvocates_x0002_PGE-2023WMP-03, question 7c (projects identified for possible undergrounding in the 2023-2026 timeframe).
Please see column M that shows the applicable risk model used for scoping the project (WDRM v2, WDRM v3).
a) Please see column N of the attachment.
b) Please see column O of the attachment.
c) Please see columns P and S of the attachment.
d) Please see column ADof the attachment.
e) Please see column W of the attachment.
f) Please see column AE of the attachment.
g) Please see column AF of the attachment.</t>
  </si>
  <si>
    <t>Benson Wong / Julie Cerio / Undergrounding Data Request Mailbox</t>
  </si>
  <si>
    <t>Matt Pender 
Paul McGregor</t>
  </si>
  <si>
    <t>P. 342 of PG&amp;E’s WMP states, “In July 2021, PG&amp;E launched a multi-year program to underground 10,000 distribution circuit miles in high wildfire risk areas.”
a) Since the July 2021 announcement of its 10,000 mile undergrounding program, has PG&amp;E performed any studies to determine whether the planned scope of 10,000 circuit miles should be revised?
b) Please provide any available studies, analyses, reports, or workpapers pertinent to your answer to part (a).
c) If the answer to part (a) is no, please explain why not.
d) Does PG&amp;E plan to perform any studies or analyses during the 2023-2025 WMP period to determine whether 10,000 circuit miles is still the appropriate scope to target for undergrounding?
e) If the answer to part (d) is yes, please describe the planned scope and timing of such studies.
f) If the answer to part (d) is no, please explain why not.</t>
  </si>
  <si>
    <t>a) Yes. PG&amp;E determined that undergrounding approximately 10,000 miles will reduce approximately 70 percent of risk in the HFTD. We initially used the output from our Wildfire Distribution Risk Model (WDRM) version 2 to first identify the 10,000 miles. We then subsequently validated that this was the correct number of miles after the July 2021 announcement using the output from our updated WDRM v3.
b) Please see the attachment “WMP-Discovery2023_DR_CalAdvocates_009-Q010Atch01.xlsx” for the requested information on the WDRM v2 analysis. Based on the WDRM v2, the top 20% risk-ranked circuit segments are represented by 727 circuit segments. Shown in cell K730:M730, the cumulative overhead miles areapproximately 8,762 with a cumulative risk reduction of approximately 75%.  Please see attachment “WMP-Discovery2023_DR_CalAdvocates_009-Q010Atch02.xlsx” for the requested information on the WDRM v3 analysis. Based on WDRM v3, PG&amp;E’s 10,000 underground circuit miles is represented by approximately 8,100 overhead miles, which is also equal to approximately 75% risk reduction.
c) Not applicable, please see the response to subparts (a) and (b) above.
d) PG&amp;E’s undergrounding plan will continue to evolve based on changing risk. We plan to update our risk model annually. We will continue to review the information in our updated models which will contribute to our thinking/understanding of the risk and the scope of the work. Additionally, we will outline our future plans in more detail in our SB884 filing which we plan to file later in 2023.
e) Yes, please see the response to subpart (d).
f) Not applicable, please see the responses to subparts (d) and (e).</t>
  </si>
  <si>
    <t>a) What is PG&amp;E’s current forecast cost per circuit-mile for undergrounding projects completed in the second half of 2025?
b) Please provide workpapers to support your answer to part (a).</t>
  </si>
  <si>
    <t>a) PG&amp;E did not provide a forecast cost per circuit miles for undergrounding projects completed specifically in the second half of 2025 in its WMP. However, PG&amp;E did provide a target unit cost (cost per circuit mile) by year for undergrounding projects through our 2023 GRC Reply Brief (A. 21-06-021): 
[IMAGE OF TABLE 4-11: SYSTEM HARDENING UNDERGROUND - PG&amp;E'S ORIGINAL AND JUSTUSTED AVERAGE UNIT COST FORECAST(a) ($MILLIONS)]
b) PG&amp;E’s unit cost forecast is a target value based on a strategy to reduce unit costs over time that is not based on a specific calculation.</t>
  </si>
  <si>
    <t>a) What is PG&amp;E’s forecast RSE for undergrounding completed in the second half of 2025?
b) Please provide workpapers to support your answers to part (a).</t>
  </si>
  <si>
    <t>a) PG&amp;E does not forecast an RSE for undergrounding projects planned to be completed specifically in the second half of 2025 in its WMP. However, in the 2023 GRC, PG&amp;E provided an RSE of 5.4 in 2025 for underground system hardening (A. 21-06-021, Exhibit PG&amp;E-4, Chapter 3, p. 3-6, Table 3-1).
b) Please see attachment “WMP-Discovery2023_DR_CalAdvocates_009-Q013Atch01.xlsm” for the requested information (on the “RSE Results” tab, cell J12 for the 2025 Undergrounding RSE with supporting data on the other tabs). Comprehensively, inputs to support the RSE Results tab are based on the following tabs to compute the RSE:
• 1-Program Exposure – Identifies the number of Overhead miles replaced worked per year across the tranches of the Wildfire Risk. 
• 2-Program Cost – Identifies the programmatic costs per year
• 3- Eff- Freq Programs – Identifies the programmatic effectiveness by driver and subdriver for each mitigation.</t>
  </si>
  <si>
    <t>Set WMP-10</t>
  </si>
  <si>
    <t>Table 8-3 on p. 332 of PG&amp;E’s WMP states that PG&amp;E will make capable for Down Conductor Detection (DCD):
• 500 devices in 2023,
• 400 devices in 2024, and
• 250 devices in 2025.
a) Please explain the reasoning for the decreasing number of devices made capable for DCD from 2023-2025.
b) Approximately how many circuit miles in the HFTD will be protected by DCD at the end of 2025?</t>
  </si>
  <si>
    <t>a) DCD is capable of seeing from the device to “end of line”, therefore we are able to provide DCD protection on most eligible High Fire Risk Area line miles by the end of 2023, then supplementing that coverage in 2024 and 2025, including in the EPSS Buffer area. The number of devices decrease in 2024 and 2025 because the line miles covered in 2024 and 2025, including EPSS Buffer area are less than the line coverage in eligible HFRA for 2023.
b) We anticipate approximately 21,000 circuit miles in HFRA will be protected by DCD at the end of 2025.</t>
  </si>
  <si>
    <t>https://www.pge.com/pge_global/common/pdfs/safety/emergency-preparedness/natural-disaster/wildfires/wildfire-mitigation-plan/reference-docs/2023/CalAdvocates_010.zip</t>
  </si>
  <si>
    <t>8.1.1.2</t>
  </si>
  <si>
    <t>Grid Design, Operations, and Maintenance</t>
  </si>
  <si>
    <t>Targets</t>
  </si>
  <si>
    <t>Charlotte Wu</t>
  </si>
  <si>
    <t>Kim Vu</t>
  </si>
  <si>
    <t xml:space="preserve">Dave Canny </t>
  </si>
  <si>
    <t>DRU-11696*</t>
  </si>
  <si>
    <t>Table 8-5 on p. 336 of PG&amp;E’s WMP shows a forecast reduction in the number of EPSS events of one to two percent annually from 2022 to 2025.
a) What factors does PG&amp;E expect to contribute to the reduction in the number of EPSS events discussed above?
b) Why is PG&amp;E’s forecast reduction in the number of EPSS events linear across the 2023-2025 period?
c) Please provide any available workpapers that support PG&amp;E’s forecasts regarding the number of EPSS events annually in 2023-2025.</t>
  </si>
  <si>
    <t>a) For 2023, factors contributing to the reduction in the number of EPSS related outages are based on actions to install additional Line Reclosers (LR) and Fuse Savers on the highest impacted protective zones to reduce the reliability impact. These will be installed in locations that are within the HFRA or protect equipment within the HFRA. The planned installs will provide reliability benefits on fuse tap lines within the scope of the EPSS program. PG&amp;E will also undertake reliability mitigations intended to reduce outage frequency on those circuit protection zones (CPZs) that experienced the greatest number of outages while EPSS was enabled in 2022. This will include proactive vegetation management work incremental to existing vegetation management scope on CPZs that experienced vegetation caused outages in 2022. Reactive vegetation management work will also be conducted in-season, as needed based on escalated vegetation caused outages. Animal mitigation work will also be performed on CPZs that experienced avian or other animal contacts in 2022.
b) With only one year of EPSS protection performance to review, we made a conservative estimate of the reliability improvement that could be realized based on the planned sectionalization and mitigation activities.
c) PG&amp;E does not have any applicable workpapers available.</t>
  </si>
  <si>
    <t>8.1.13</t>
  </si>
  <si>
    <t>Performance Metrics Identified by the Electrical Corporation</t>
  </si>
  <si>
    <t>Nelson Lau</t>
  </si>
  <si>
    <t>Eric Lamoreaux</t>
  </si>
  <si>
    <t>a) Does PG&amp;E forecast a change in the average duration of EPSS events during the 2023-2025 period?
b) If the answer to part (a) is yes, provide the expected average duration of EPSS events for 2023, 2024, and 2025.
c) If the answer to part (a) is no, explain why not.
d) Please provide any available workpapers that support PG&amp;Es’ forecasts regarding the duration of EPSS events in 2023-2025.</t>
  </si>
  <si>
    <t>a) Not at this time.
b) N/A
c) We require more operating experience before being able to accurately forecast reduction in average duration for EPSS outages. We have lowered the target of four hours to 210 minutes in 2023.
d) PG&amp;E does not have any applicable workpapers available.</t>
  </si>
  <si>
    <t>P. 358 of PG&amp;E’s WMP states, with regard to DTS-FAST:
A prototype field test installation was completed on a 115kv tower in Martinez and a wood pole in Santa Cruz in 2021. The valuable lessons learned have been updated to streamline designs, increase scalability, and reduce costs. In 2022, we filed a non-provisional patent application for DTS-FAST. For 2023, we have no field installation plans but will be working through the patent examination process.
a) Please provide data on the results of the field test installation in Martinez.
b) Other than working through the patent examination process, what steps does PG&amp;E plan to take in 2023 to further develop DTS-FAST?
c) When does PG&amp;E expect to begin additional DTS-FAST installations?
d) Through the end of 2022, how much has PG&amp;E spent on DTS-FAST?
e) What portion of your response to part (d) is related to the patent application and examination process?
f) What are your forecast costs for DTS-FAST through the 2023-2025 period?
g) What portion of your response to part (f) is related to the patent application and examination process?</t>
  </si>
  <si>
    <t>a) DTS-FAST is an integrated system of sensors and technologies that are established and available on the market, working together to mitigate wildfire risk. Testing focused on validating sensor functionality in wildfire and utility user scenarios, encompassing functional testing, environmental testing, and long-term resilience testing. Learnings were immediately applied to optimize sensor configuration.
Key learnings from the Martinez installation and testing include:
• Sensors – we installed over 25 devices and tested their intended functionality for accuracy and reliability. These are the types of tests performed:
o Reproducibility testing verifies the consistency and reliability of sensor measurements by repeating measurements multiple times and checking the results for consistency. This test criterion ensures that the sensing device provides consistent and reproducible measurements.
o Sensitivity testing evaluates the sensors’ ability to detect and respond to small changes or variations in input. This is achieved by varying the input parameters and verifying if the sensor’s output changes accordingly.
o Range testing evaluates the sensor’s operating range by evaluating its performance across its specified range of operation. This involves testing the sensor at its minimum and maximum limits, as well as at different points within its operating range.
o Stability tests evaluates the sensor’s stability over time by monitoring its output for a prolonged period under normal operating conditions. This can help identify any drift or instability in sensor readings.
o Environment played a major factor in the sensor’s performance under different conditions that may affect its operation such as temperature, humidity, vibration, and electromagnetic interference. This can help ensure that the sensor is robust and reliable in real-world operating conditions.
o Failure testing evaluates the sensor’s response to failure conditions, such as sensor malfunction, signal loss, or power failure, and verify if the sensor’s behavior is appropriate and safe during such scenarios.
o The key takeaway is to test multiple brands of similar devices to verify vendor specifications on operating range and performance. During our testing, approximately 50% tested successfully. Keep in mind, none of these devices were intentionally developed to be installed on 115kV electric towers. We think most failed due to long exposure to high sustained EMF (Electro Magnetic Field) disturbances, or environmental conditions (i.e., temperature, humidity, dust, rain, fog, wind, vibration). Based on the exhaustive testing conducted before field installation (lab test environment) and after installation at Martinez, and the lessons learned from these results, it has been determined that relying solely on manufacturer specifications may not be sufficient – it is recommended to conduct retesting of the equipment based on the specific application requirements in the specific environment of install to ensure reliable performance. For example, a specific sensor manufacturer may specify an 800 feet detection range, but in our tower installation use case, the data shows 600 feet is the maximum functional operating distance before we get false alarms. Due to the disparity between the manufacturer’s intended use case for their device and our use cases, it is imperative to conduct thorough testing to ascertain the functionality of the product in our wildfire applications.
• Telecommunications – the Microwave network performed successfully, but was complex to install, configure, and operate. The wireless Field Area Network (FAN) did not perform reliably, and Cellular service was spotty and inconsistent. The lesson learned is to seek edge computing technologies that do not need constant high bandwidth telecommunications, and only transmit critical data, such as alarms.
• Power – we installed a large power transformer to provide direct system power to the local control box and devices. The power is reliable, but the installation required tower structural modifications to be able to support the 800lb transformer, and additional electrical grounding upgrades. The lesson learned is to use low power devices that can be operated from a solar &amp; battery power supply to eliminate the power transformer.
b) The DTS-FAST team will continue to test recent technologies to expand sensor capabilities, increase system performance, reduce power consumption, reduce installation complexity, and reduce overall costs.
c) We plan to install an updated version of the DTS-FAST system in summer 2023.
d) Through the end of 2022, we have spent $21.6M on our DTS-FAST work.
Year
Cost ($M)
2020
$5.6
2021
$13.6
2022
$2.4
Total
$21.6
e) These costs are negligible SME costs and legal costs and are therefore not specifically being tracked or included in the answer to part (d).
f) Our forecast costs for DTS-FAST work from 2023 through 2025 are as follows:
Year
Cost ($M)
2023
$3
2024
TBD
2025
TBD
g) As noted in response to subpart (e), these costs are negligible SME costs and legal costs are not specifically tracked or included in the answer to part (f).</t>
  </si>
  <si>
    <t>8.1.2.6.2</t>
  </si>
  <si>
    <t>Emerging Grid Hardening Technology Installations and Pilots</t>
  </si>
  <si>
    <t>Gavin Fong/Omar Mahmoud</t>
  </si>
  <si>
    <t>Satvir Nagra</t>
  </si>
  <si>
    <t>P. 357 of PG&amp;E’s WMP states, “If deployed, DTS-FAST could have a significant impact on wildfire risk where deployed.”
a) Please quantify the phrase “a significant impact on wildfire risk” in the above quote.
b) Please provide any workpapers or studies to support your answer to part (a).</t>
  </si>
  <si>
    <t>a) Please quantify the phrase “a significant impact on wildfire risk” in the above quote. We do not have enough data to provide a precise quantification of the impact at this time. The deployed sensor system is designed to actively monitor the environment for potential wildfire risks. For instance, the sensors are capable of detecting vegetation that has fallen onto power lines or are leaning against it. When such an event is detected, the sensor will trigger an alarm at the location, allowing for operational decisions to be made such as de-energizing the line before a potential fire hazard arises. The key differentiator of this system is that it is deployed outside of the substation, directly in high fire threat areas, and could detect risks before any electrical fault has occurred.
b) “Please provide any workpapers or studies to support your answer to part (a).” We do not have any workpapers or studies to provide. The sensor’s detection speed is almost instantaneous or within one second and the actual delivery of the alarm message to operations is dependent on the fastest telecommunications service at the sensor site. In our lab, we detected falling vegetation against energized conductors within one second. Our field testing with good telecommunications service ranged from 4 to 8 seconds.</t>
  </si>
  <si>
    <t>8.1.2.6.1</t>
  </si>
  <si>
    <t>P. 464 of PG&amp;E’s WMP states, “In 2022, we reduced the Customer Average Interruption Duration Index (CAIDI) and Customers Experiencing a Sustained Outage (CESO) for customers served by EPSS-capable lines when compared to data from the 2021 program pilot.”
a) Please provide the CAIDI value for all HFTD customers for each year from 2018-2022.
b) Please provide the CESO value for all HFTD customers for each year from 2018-2022.</t>
  </si>
  <si>
    <t>Please see “WMP-Discovery2023_DR_CalAdvocates_010-Q006Atch01.xlsx.”</t>
  </si>
  <si>
    <t>8.1.8.1.1</t>
  </si>
  <si>
    <t>Grid Operations and Procedures</t>
  </si>
  <si>
    <t>Equipment Settings to Reduce Wildfire Risk</t>
  </si>
  <si>
    <t>Hitesh Bhatt</t>
  </si>
  <si>
    <t>Eric Lamoureux</t>
  </si>
  <si>
    <t>P. 464 of PG&amp;E’s WMP states, “By the end of 2022, we responded to 89 percent of outages on EPSS-enabled lines within 60 minutes, responding on average within 42 minutes.”
The statement above refers to results achieved “by the end of 2022.” What time period is this data drawn from? In other words, the 42-minute figure is an average of response times in what period of time?</t>
  </si>
  <si>
    <t>The 42-minute figure is an average of the response time to all outages on EPSS-protected circuits in 2022 since EPSS Outage Response time tracking began. The timeframe covered is May 23, 2022 – December 31, 2022.</t>
  </si>
  <si>
    <t>P. 464 of PG&amp;E’s WMP states, “By the end of 2022, we responded to 89 percent of outages on EPSS-enabled lines within 60 minutes, responding on average within 42 minutes.” For all outages on EPSS-enabled lines in all of 2022, provide the following:
a) Average response time
b) 25th percentile response time
c) Median (50th percentile) response time
d) 75th percentile response time
e) Longest response time</t>
  </si>
  <si>
    <t>2022 EPSS OUTAGE RESPONSE
AVERAGE RESPONSE TIME
25TH PERCENTILE RESPONSE TIME
MEDIAN (50TH PERCENTILE) RESPONSE TIME
75TH PERCENTILE RESPONSE TIME
LONGEST RESPONSE TIME
42
Minutes
27
Minutes
39
Minutes
52
Minutes
408
Minutes
Note: Table values reflect available data since EPSS Outage Response time tracking began. The timeframe for tracking in 2022 was May 23, 2022 – December 31, 2022.</t>
  </si>
  <si>
    <t>P. 464 of PG&amp;E’s WMP states, “By the end of 2022, we responded to 89 percent of outages on EPSS-enabled lines within 60 minutes, responding on average within 42 minutes.” For the 11 percent of outages (noted in this quote) on EPSS-enabled lines that PG&amp;E did not respond to within 60 minutes, provide the following:
a) Average response time
b) Longest response time.</t>
  </si>
  <si>
    <t>2022 EPSS OUTAGE RESPONSE
AVERAGE RESPONSE TIME FOR RESPONSES &gt; 60 MINUTES
LONGEST RESPONSE TIME
95
Minutes
408
Minutes
Note: Table values reflect available data since EPSS Outage Response time tracking began. The timeframe for tracking in 2022 was May 23, 2022 – December 31, 2022.</t>
  </si>
  <si>
    <t>P. 441 of PG&amp;E’s WMP states, “We plan to implement a QA [quality assurance] program for systems inspections.”
a) Please discuss the progress PG&amp;E has made so far in implementing a QA program for systems inspections.
b) When does PG&amp;E expect to implement a QA program for systems inspections?
c) Please describe the main features of the QA program that PG&amp;E plans to implement.
d) What are the probable limitations of the QA program that PG&amp;E plans to implement?</t>
  </si>
  <si>
    <t>a) The function that has been historically referred to as “quality verification” is in fact a component of the QA program for systems inspections and will be referred to as “QA” rather than “QV” moving forward. We have made significant progress on this work and the program has been implemented.
b) The program has already been implemented.
c) Main features are described in Section 8.1.6.1 of our 2023 WMP:
“A Quality Verification (QV) function will be performed in 2023 that provides analysis and program value. The function historically referred to as QV is included within the QA program referred to above.
QV uses a statistically valid sample of QC complete locations. Sample sizes are based on completed QC work. QV audits will be ongoing so long as QC is operational.
All QV discrepancies are documented in the electronic QC Review Assessment forms. Dashboards are used to show trends and any discrepancies using pre-determined metrics. Stakeholders use these QC Dashboard results to provide
WMP-Discovery2023_DR_CalAdvocates_010-Q010 Page 2
training and coaching and to develop corrective actions for training material/procedure updates.”
d) We are not presently aware of any probable limitations of the QA program. However, as the program continues, efforts will be taken to proactively identify limitations as they arise.</t>
  </si>
  <si>
    <t>8.1.6.1</t>
  </si>
  <si>
    <t>Quality Assurance and Quality Control</t>
  </si>
  <si>
    <t>Quality Assurance</t>
  </si>
  <si>
    <t>Josh Keene</t>
  </si>
  <si>
    <t>Eric Thomas</t>
  </si>
  <si>
    <t>P. 441 of PG&amp;E’s WMP states, “We plan to update existing QV [quality verification] procedures for systems inspections.”
a) Please discuss the progress PG&amp;E has made so far in updating existing QV procedures for systems inspections.
b) When does PG&amp;E expect to complete its updates to existing QV procedures for systems inspections?
c) Please describe how the planned updates will improve PG&amp;E’s existing QV procedures.</t>
  </si>
  <si>
    <t>a) The quality team is currently undergoing a thorough review of the prior QV procedures as an initial step in the development of updated procedures.
b) Expected completion of this work is the end of the third quarter of 2023.
c) The planned updates improve upon PG&amp;E’s existing QV procedures by accurately reflecting the QV role in the holistic systems inspection throughput.</t>
  </si>
  <si>
    <t>P. 450 of PG&amp;E’s WMP states, “Along with reducing wildfire risk related to backlog ignition risk-tags in HFTD/HFRA, new (EC notifications identified after January 1st, 2023) HFTD/HFRA ignition risk tags will be completed in compliance with GO 95 rule 18 timelines, barring external factors.”
a) What external factors does PG&amp;E anticipate may prevent it from completing HFTD/HFRA ignition risk tags in compliance with GO 95 Rule 18 timelines?
b) For each external factor identified in part (a), what is PG&amp;E’s plan to mitigate the effect the external factor may have?
c) During the period from 2023-2025, will PG&amp;E complete new ignition risk tags in compliance with GO 95 rule 18 timelines for those ignition risk tags located outside the HFTD/HFRA? Please explain your answer.</t>
  </si>
  <si>
    <t>a) Please refer to page 831 of our 2023 WMP which defines external factors as follows: “External Factors represent reasonable circumstances which may impact execution against targets, objectives, other work, or performance metrics including, but not limited to, physical conditions, landholder refusals, environmental delays, customer refusals or non-contacts, permitting delays/restrictions, weather conditions, removed or destroyed assets, active wildfire, exceptions or exemptions to regulatory/statutory requirements, and other safety considerations.” Specifically, each of the items identified in the definition could apply to our asset tag work and cause our work to be delayed. As an example, the severe and repeated storms in the first quarter of 2023 have caused delays in performing our asset tag work and fall under the category of external factors.
b) Physical conditions: To mitigate the impacts of physical conditions, we work with our leadership and strategy teams to create solutions specifically tailored to the individual situation. However, despite these efforts, there are times where we must simply await the removal of the external physical condition in order to proceed with work as there is no other reasonable alternative.
WMP-Discovery2023_DR_CalAdvocates_010-Q012 Page 2
Landholder refusals: To mitigate the impacts of landholder refusals, we work our local government affairs team to help resolve the refusals in the most efficient way possible so that we can proceed with work.
Environmental delays: To mitigate the impacts of environmental delays, we work with our leadership and strategy teams to create solutions specifically tailored to the individual situation. However, despite these efforts, there are times where we must simply await the removal of the external environmental conditions in order to proceed with work as there is no other reasonable alternative.
Customer refusals or non-contacts: To mitigate the impacts of customer refusals or non-contacts, we work with our local government affairs team to resolve the refusals and to proceed with the work.
Permitting delays/restrictions: To mitigate the impacts of permitting delays and restrictions, we work with our leadership and government affairs teams to have the delays or restrictions resolved as expeditiously as possible and to proceed with work.
Weather conditions: To mitigate the impacts of weather conditions, we work with our leadership, strategy, and meteorology teams to create solutions specifically tailored to the individual situation. However, despite these efforts, there are times where we must simply await the end of the weather conditions in order to proceed with work as there is no other reasonable alternative.
Removed or destroyed assets: When removed or destroyed assets are discovered, we reassess the asset condition and proceed with work.
Active wildfire: During active wildfires, we focus on emergency operations and assisting impacted customers. While we await external wildfire conditions to be removed to proceed with work, we also plan for these situations with our emergency planning and preparedness teams.
Other safety considerations: Depending on the specific type of safety consideration, we work with our leadership and strategy teams to create a specifically tailored plan to resolve the situation.
c) As set out in our 2023 WMP, PG&amp;E is currently prioritizing HFTD/HFRA ignition risk tags, but PG&amp;E will complete ignition risk tags outside HFTD/HFRA as resources allow in compliance with GO 95 rule 18 timelines.</t>
  </si>
  <si>
    <t>8.1.7.2</t>
  </si>
  <si>
    <t>Open Work Orders – Distribution Tags</t>
  </si>
  <si>
    <t>Jenny Beach</t>
  </si>
  <si>
    <t>Swaran Bhatthal / Hyndhavi Korlakunta / Bryon Winget / Ryan Blake / Jim Gill</t>
  </si>
  <si>
    <t>Table PG&amp;E-8.1.7-1 on p. 451 of PG&amp;E’s WMP states, “Field Safety Reassessment (FSR) performed annually on time dependent tags to confirm Priority E Notification has not escalated to Priority A or B.”
a) Under PG&amp;E’s current procedures and policies, can a FSR de-escalate the priority of a notification? Please explain your answer.
b) Under PG&amp;E’s current procedures and policies, can a FSR be used to extend the due date of a notification beyond GO 95 rule 18 timelines? Please explain your answer.</t>
  </si>
  <si>
    <t>a) The FSR program is focused on identifying conditions that have escalated to Priority A and B. Inspectors can also recommend that a notification be canceled if they believe it was created in error, is no longer required according to PG&amp;E's guidelines, or if they find all work identified on the EC is already completed in the field. In certain instances, the FSR can lead to a downgrade in tag priorities. For example, if the tag gatekeeper disagrees with an inspector-recommended escalations or cancellation, the gatekeeper can downgrade the tag rather than cancel or escalate it. PG&amp;E continues to assess its practices and procedures on FSRs and evaluate what alternatives are provided to inspectors and tag gatekeepers.
b) FSRs do not extend a notification’s required end date beyond GO 95 rule 18 timelines. PG&amp;E’s current execution of EC notifications does not meet GO 95 Rule 18 compliance 100% of the time. FSRs are an internal containment activity PG&amp;E performs to mitigate potential safety impacts.</t>
  </si>
  <si>
    <t>Swaran Bhatthal / Hyndhavi Korlakunta / Bryon Winget / Ryan Blake</t>
  </si>
  <si>
    <t>Table PG&amp;E-8.1.7-3 on p. 456 of PG&amp;E’s WMP has empty cells in the HFRA row.
a) Please explain why the HFRA row is empty in the above table.
b) Please provide an updated version of PG&amp;E-8.1.7-3 with the HFRA row filled in.</t>
  </si>
  <si>
    <t>The HFRA line in Table PG&amp;E-8.1.7-3 was blank because PG&amp;E was unable to segregate the HFRA tags.
Table 1 below shows the number of open distribution work orders categorized by HFTD tier from Q1 2020 through Q4 2022 and is tied to the QDR data provided to Energy Safety on March 1, 2023.
The numbers in the March 1, 2023 QDR are different from the numbers provided in Table-8.1.7-3 in PG&amp;E’s March 27, 2023 WMP submission. The numbers in the March 1, 2023 QDR are correct.
Table 1 – Open Distribution Work Orders by HFTD Tier
HFTD Area
2020
2021
2022
Buffer Zone
5
0
0
Non-HFTD
57,116
78,547
5,298
Tier 2
10,938
25,025
1,621
Tier 3
13,018
12,976
30,169
Zone 1
14
83
2
HFRA(a)
383
1,365
37
HFTD Area
2020
2021
2022
Total
81,474
117,996
37,127
(a) Represents tags that are in the HFRA but not included in Tier 3, Tier 2, or Zone 1 values above.
b) Please see the response to subpart (a) for the requested information. PG&amp;E explained in its April 6, 2023 errata filing (WMP version R1) that we are unable to provide the past due asset work orders categorized by age.</t>
  </si>
  <si>
    <t>In response to data request CalAdvocates-PGE-2023WMP-05, question 3, PG&amp;E states, “There is an inherent QC process that is part of the drone inspection, but there is no outside group that is looking at QC.”
a) Please describe the inherent QC process for drone inspections. What are the main features of this inherent QC process?
b) What types of problems or flaws in drone inspections can the inherent QC process identify?
c) Please identify the five most common problems or flaws in drone inspections that the inherent QC process identified in 2022.
d) What are the limitations of this inherent QC process?</t>
  </si>
  <si>
    <t>a) There is a 100% review of all inspections that are part of the inspection process. The inspector completes the inspection and a spot check is performed for commonly missed items.
b) Spot checks are performed for the commonly missed items that potentially caused a fire or ignition.
c) The five most common problems identified in the QC process are: C-hooks, insulators, cotter pins, shoe issues, and structural issues.
d) We have not identified any limitations of the QC process at this time.</t>
  </si>
  <si>
    <t>Natalie Dawley/Edwin Liu/Aasha Sachdev/Josh Houston</t>
  </si>
  <si>
    <t>Set WMP-11</t>
  </si>
  <si>
    <t>PG&amp;E’s Test Year 2023 GRC rebuttal testimony (Ex. PG&amp;E-17 on July 11, 2022) states the 
following:
Q 123 Does PG&amp;E have experience with REFCL?
A 123 Yes. PG&amp;E initiated a REFCL pilot project in 2018 at the Calistoga substation. After initial  positive tests, the Calistoga REFCL pilot demonstration was stalled due to the failure of the substation REFCL equipment. In addition, PG&amp;E had difficulty obtaining replacement equipment from various overseas suppliers due to supply chain issues and the ongoing COVID-19 pandemic. 
Thus, the REFCL technology could not be fully evaluated beyond the initial testing because of the equipment failure and supply chain issues. More recently, PG&amp;E has made progress on its REFCL pilot project including completing the changes to the substation equipment after encountering equipment failures. PG&amp;E has performed successful staged fault tests of the REFCL system and is in the process of reviewing the test data to evaluate REFCL’s wildfire risk reduction for ground faults on distribution circuits. PG&amp;E is looking at opportunities for REFCL deployments in its distribution substations to mitigate wildfire risk and evaluating combinations of REFCL with EPSS and other mitigations.4
Regarding the Calistoga REFCL pilot demonstration, 
a) Please break down PG&amp;E’s annual spending on the Calistoga REFCL pilot demonstration since the project initiation in 2018:
b) Please break down PG&amp;E’s annual spending on Major Work Category (MWC) 49R since the project initiation in 2018:
c) Where are the costs in subpart (c) of this question recorded? Please provide the specific name(s) of the accounts and subaccounts, if applicable.
d) What is the recovery mechanism for the costs in subpart (c) of this question?
e) In the above quote, PG&amp;E states that “[m]ore recently, PG&amp;E has made progress on its REFCL pilot project including completing the changes to the substation equipment after encountering equipment failures.” Since 2018, how much has PG&amp;E spent on “changes to the substation equipment” and any other equipment changes in order to test or deploy REFCL at the Calistoga substation?</t>
  </si>
  <si>
    <t>PG&amp;E objects to parts (a) through (e) of this request as beyond the scope of this proceeding. This question relates to PG&amp;E’s 2023 General Rate Case (GRC) proceeding and has no enunciated connection to PG&amp;E’s WMP proceeding. Furthermore, Cal Advocates concurrently served an identical data request on PG&amp;E in the GRC proceeding and PG&amp;E will provide a response to this request in that proceeding as it is the more appropriate venue.</t>
  </si>
  <si>
    <t>Pui-Wa Li</t>
  </si>
  <si>
    <t>https://www.pge.com/pge_global/common/pdfs/safety/emergency-preparedness/natural-disaster/wildfires/wildfire-mitigation-plan/reference-docs/2023/CalAdvocates_011.zip</t>
  </si>
  <si>
    <t>8.1.8.1.3.1</t>
  </si>
  <si>
    <t>Rapid Earth Fault Current Limiter</t>
  </si>
  <si>
    <t>Will object to question</t>
  </si>
  <si>
    <t>objection</t>
  </si>
  <si>
    <t>DRU-11697*</t>
  </si>
  <si>
    <t>Referring to PG&amp;E’s Electric Preliminary Statement Part FY (Tariff Sheet No. 52259-E), the Electric Program Investment Charge Balancing Account (EPICBA) has three subaccounts:
The EPIC Program Administered by PG&amp;E Subaccount tracks the actual program expenses to the authorized EPIC program budgets pursuant to D.12-05-037, D.20-08-042, and D.21-11-028 through December 31, 2030 or as authorized by the Commission.
The EPIC Program Administered by California Energy Commission (CEC) Subaccount tracks the actual program expenses encumbered and remitted to the CEC and program administration expenses remitted to the CEC to the authorized budget pursuant to D.12-05-037, D.20-08-042, and D.21-11-028 through December 31, 2030 or as authorized by the Commission.
The New Solar Home Partnership (NSHP) Program administered by the CEC Subaccount tracks the actual remittances to the CEC, or to program applicants, to the authorized NSHP Program budgets pursuant to D.16-06-006 encumbered by June 1, 2018 or spent by December 31, 2021.5 Please complete the following table by stating recorded costs (disaggregated into capital expenditures and O&amp;M expenses) in the PG&amp;E subaccount and CEC subaccount from 2018 to 2022.</t>
  </si>
  <si>
    <t>PG&amp;E objects to this request as beyond the scope of this proceeding. This question relates to PG&amp;E’s 2023 General Rate Case (GRC) proceeding and has no enunciated connection to PG&amp;E’s WMP proceeding. Furthermore, Cal Advocates concurrently served an identical data request on PG&amp;E in the GRC proceeding and PG&amp;E will provide a response to this request in that proceeding as it is the more appropriate venue.</t>
  </si>
  <si>
    <t>PG&amp;E’s 2022 WMP, Section 7.1.E, Attachment 1 (Attch_Q3.pdf) states the following regarding the project status of EPIC 3.15—Proactive Wires Down Mitigation Demonstration Project (Rapid Earth Fault Current Limiter) as of February 25, 2022: Evaluation of additional substations for suitability of additional REFCL installations has begun but is pending results and learnings of the initial EPIC project before design or field work starts on additional sites. After an initial screening process, 25 distribution substations with circuits in HFTDs are candidates for potential REFCL deployments.6 a) As of March 27, 2023, what is the status of PG&amp;E’s “[e]valuation of additional substations for suitability of additional REFCL installations”? b) Given the status in subpart (a) of this question, please fill in the following table:
c) Given the status in subpart (a) of this question, what are PG&amp;E’s spending plans on: i. MWC 49R, and ii. the REFCL pilot?
d) As of March 27, 2023, what conclusions or findings has PG&amp;E reached based on its “evaluation of additional substations for suitability of additional REFCL installations”?
e) Please provide the date(s) when PG&amp;E started “design or field work on additional sites.”
f) Please identify each such site referred to in (e) and state the applicable dates for each. 
g) PG&amp;E states that “25 distribution substations with circuits in HFTDs are candidates for potential REFCL deployments.” As of March 27, 2023, how many of PG&amp;E’s distribution substations with circuits in HFTDs are currently candidates for potential REFCL deployments?
h) For each of the candidate substations included in your response to part (e), please fill in the following table:</t>
  </si>
  <si>
    <t>PG&amp;E objects to the portions of this request relating to Major Work Category (MWC) 49R as beyond the scope of this proceeding. Notwithstanding and without waiving this objection, PG&amp;E responds as follows:
a. PG&amp;E has not performed an evaluation of additional substations for suitability of additional REFCL installations since the previous list of 25 distribution substations. PG&amp;E is still evaluating the technology in its demonstration project before making decisions about additional deployments.
b. Given the ongoing evaluation described in response to subpart (a) above, our forecast as of 4/6/2023 is as follows:
Year
2023
2024
2025
2026
Forecast Capital Expenditure for MWC 49R ($)
$0
$0
$0
$0
Forecast O&amp;M Expenses for MWC 49R ($)
$0
$0
$0
$0
c. PG&amp;E has no spending plans for MWC 49R in 2023 and limited spend to complete evaluation of the REFCL demonstration project under the EPIC budget.
WMP-Discovery2023_DR_CalAdvocates_011-Q003 Page 3
d. REFCL is less suitable in substations which have a high percentage of underground cable circuit miles on the distribution circuits. Many of PG&amp;E’s substations serving three-wire circuits do not have physical space available for the REFCL equipment. Lastly, all the banks in the substation must have 3-wire distribution circuits. Mixing 4-wire distribution banks and 3-wire distribution banks in the same substation affects suitability of REFCL.
e. PG&amp;E has not started detailed design or capital work of additional sites for REFCL.
f. Not applicable, as described in response to subpart (e) above.
g. PG&amp;E has not performed evaluation of additional substations for potential REFCL deployments, so this number is still 25.
h. Not applicable, as described in response to subparts (e) and (f) above.</t>
  </si>
  <si>
    <t>James Tucillo
Franz Stadtmueller
Jack Liu
Will object to (b) and c(i)</t>
  </si>
  <si>
    <t>Satvir Nagra
Matt Whorton</t>
  </si>
  <si>
    <t>Referring to Exhibit PG&amp;E-04, February 25, 2022, version, PG&amp;E states the following regarding REFCL: Based on our initial testing and the successful implementation in Australia, PG&amp;E has developed a short-term strategy to install REFCLs in HFTD areas. PG&amp;E forecasts deploying REFCLs at an additional two substations each year, but these plans could change pending pilot results and integration with other enhanced automation and wildfire mitigation efforts described in this chapter. a) As mentioned above, PG&amp;E “forecasts deploying REFCLs at an additional two substations each year, but these plans could change …” Have these plans changed? b) If your answer to part (a) is yes, please describe PG&amp;E’s current plans regarding the future deployment of REFCLs. c) Please identify the additional substations where PG&amp;E plans on deploying REFCLs in: i. 2023, iii. ii.2024, iv. iii. 2025, and v. iv. 2026</t>
  </si>
  <si>
    <t>a) Yes, our plans have changed over the past year from what was expressed in the quote cited above from our WMP.
b) PG&amp;E is not planning any REFCL deployments until after complete evaluation of the demonstration project and successful integration of the technology into normal operations. PG&amp;E is evaluating its portfolio of wildfire risk mitigations.
c) As described in response to subpart (b), no additional substations are planned for REFCL deployment at this time.</t>
  </si>
  <si>
    <t>James Tucillo
Franz Stadtmueller</t>
  </si>
  <si>
    <t>Referring to Exhibit PG&amp;E-17, p. 4.3-6, Table 4.3-3, line 6, served on July 11, 2022:
Line 6 of the above table indicates that PG&amp;E forecasts the capital expenditures to be $17.331 million in 2023, $17.800 million in 2024, $18.280 million in 2025, and $18.774 million in 2026.  
Given the current status of PG&amp;E’s evaluation of additional substations for suitability and PG&amp;E’s plans for future deployment of REFCLs, as of March 27, 2023, please indicate any adjustment to the forecast capital expenditures by completing the table below:</t>
  </si>
  <si>
    <t>Please see the table below for the requested information.
Year
2023
2024
2025
2026
Forecast of MAT 49R as of July 11, 2022
$17.331MM
$17.800MM
$18.280MM
$18.774MM
Forecast of MAT 49R as of March 15, 2023
$0
$0
$0
$0</t>
  </si>
  <si>
    <t xml:space="preserve">In December 2021, PG&amp;E presented at the EPIC Symposium. See Attch_Q6_EPIC_Presentation.pdf. The presentation slides state that:
Rapid Earth Fault Current Limiter (REFCL) technology is an extension of resonant grounding at a distribution substation to neutralize ground fault current and pre[v]ent a spark. REFCL has been successfully deployed in Australia to reduce risk of fire from ground faults, but their substation designs are different from PG&amp;E’s. One type of REFCL is known as Ground Fault Neutralizer (GFN). REFCL could be applied to approx. 80% of PG&amp;E HFTD distribution circuit miles (3-wire circuits).
a) Is the statement quoted above accurate?
b) If the answer to part (a) is no, please provide any needed corrections. </t>
  </si>
  <si>
    <t>PG&amp;E objects to this request as beyond the scope of this proceeding. Notwithstanding and without waiving this objection, PG&amp;E responds as follows:
a) Yes, this statement remains an accurate high-level description.
b) Not applicable, as described in response to subpart (a).</t>
  </si>
  <si>
    <t>James Tucillo
Franz Stadtmueller
Dan Gilani</t>
  </si>
  <si>
    <t>PG&amp;E presents during the 2021 EPIC Symposium (Attch_Q6_EPIC_Presentation.pdf) that “REFCL could be applied to approx. 80% of PG&amp;E HFTD distribution circuit miles (3-wire circuits).”
However, PG&amp;E’s 2023 WMP, at page 275, states that:7
While PG&amp;E is looking at opportunities for REFCL deployments in our distribution substations to mitigate wildfire risk and evaluating combinations of REFCL with EPSS and other mitigations, implementing it would require significant and costly changes to the grid. 
Instead of making costly changes to the grid, we are moving forward with more cost_x0002_effective solutions such as DCD and Partial Voltage Detection.
Why did PG&amp;E state that “REFCL could be applied to approx. 80% of PG&amp;E HFTD distribution circuit miles (3-wire circuits)” while stating that “implementing it would require significant and costly changes to the grid”?</t>
  </si>
  <si>
    <t>This distinction is based on the fact that REFCL is not a plug-and-play technology and requires supporting construction and equipment changes in the substation and on the distribution circuits to function. This is different from DCD and Partial Voltage Detection, which are software-based features on existing hardware and require significantly less cost to implement.</t>
  </si>
  <si>
    <t>PG&amp;E’s 2023 WMP, at page 275, states that:
“While PG&amp;E is looking at opportunities for REFCL deployments in our distribution substations to mitigate wildfire risk and evaluating combinations of REFCL with EPSS and other mitigations, implementing it would require significant and costly changes to the grid.”
a) Please state the earliest date when PG&amp;E reached the conclusion that “implementing [REFCL] would require significant and costly changes to the grid.”
b) Why did PG&amp;E not foresee “significant and costly changes” earlier than the date provided in part (a) of this question?
c) Please provide all available documentation, analyses, or studies evidencing PG&amp;E’s response to subpart (b) of this question.
d) How did PG&amp;E reach the conclusion that “implementing [REFCL] would require significant and costly changes to the grid”? 
e) State the basis of the conclusion that “implementing [REFCL] would require significant and costly changes to the grid”. 
f) How did the Calistoga REFCL pilot demonstration contribute to or support the conclusion stated in the quotation above?
g) Please provide all available documentation, analyses, or studies evidencing PG&amp;E’s response to parts (d) and (e) of this question.
h) What “significant and cost changes to [PG&amp;E’s] grid” would REFCL require for its implementation?
i) For each “change” to PG&amp;E’s grid, what is the cost estimate?
j) What are the cost estimates for each “change to the grid” at the substation level?
k) What are the cost estimates for each “change to the grid” on a per circuit-mile basis?</t>
  </si>
  <si>
    <t>a) Implementing REFCL requires significant and costly changes to the grid relative to DCD and Partial Voltage detection. PG&amp;E first understood the deployment cost of REFCL in early 2021.
b) PG&amp;E needed to complete the field construction of the demonstration project to determine the cost to deploy REFCL at a substation.
c) Please refer to PG&amp;E’s Test Year 2023 GRC, Application 21-06-021, Exhibit PG&amp;E-04 and Exhibit PG&amp;E-17, which contain the requested information.
d) PG&amp;E reached this conclusion through experience gained from the Calistoga REFCL demonstration project.
e) PG&amp;E encountered distribution equipment failures during 2022 REFCL testing, indicating further costs to integrate REFCL technology.
f) The Calistoga REFCL demonstration project unveiled integration challenges of REFCL technology corresponding to greater costs.
g) Please see: Rilery, Roger and Jon Bernardo. “JA8648-0-0 REFCL Functional Performance Report.” October 14, 2020. This document can be accessed through the following link: https://www.esv.vic.gov.au/sites/default/files/2022-12/REFCL-Functional-Performance-Review.pdf. Please refer to page 29 of this document.
h) Some of the major costs of implementing this technology are identified below:
• Replacing voltage regulators in closed delta;
• Installing new, matched sets of feeder breaker current transformers (CTs);
• Replacing bus potential transformers (PTs);
• Replacing substation service transformer with line-line connection;
• Isolating bank neutral bus and install neutral bus grounding recloser;
• Modifications to 12 kV bus structure for new switches and reclosers;
• Installing Ground Fault Neutralizers;
• Upgrading station battery capacity;
• Upgrading feeder breaker protection and automation package to current standard;
• Grounding grid improvements based on grounding study;
• Replacement of auto boosters with closed delta voltage regulator banks;
• Replacement of open delta voltage regulators with closed delta;
WMP-Discovery2023_DR_CalAdvocates_011-Q008 Page 3
• Replacement of line reclosers and controllers for sensitive earth fault detection;
• Isolation transformer for primary connected customers;
• Replacing three-phase fuse arrangements with FuseSavers;
• Phase connection swaps for capacitive current balancing; and
• Replacement of old, direct bury underground cable.
i) Each change is dependent on the specific location and constructability. The previous cost forecasts for REFCL deployment in the 2022 WMP are approximate cost estimates for each REFCL deployment including supporting grid changes.
j) The cost estimate varies from substation to substation but is on the order of $5,000,000 to $10,000,000 per installation.
k) The cost estimate for REFCL distribution changes on a per circuit-mile basis and is difficult to quantify due to REFCL being installed in the substation and each distribution circuit being unique. A reasonable assumption would be a REFCL deployment protecting 100 circuit miles with a distribution construction cost of approximately $15,000,000. The per circuit mile cost for only distribution changes would then be approximately $150,000 per mile.</t>
  </si>
  <si>
    <t>At which substations, other than the Calistoga substation, has PG&amp;E tested REFCL?</t>
  </si>
  <si>
    <t>We have not tested REFCL at any substations other than the Calistoga substation.</t>
  </si>
  <si>
    <t>Has PG&amp;E done any benchmarking study on REFCL with Southern California Edison (SCE)?</t>
  </si>
  <si>
    <t>Yes, PG&amp;E REFCL project engineers regularly engage with Southern California Edison to benchmark our findings and share results and learnings. Of note, SCE has fewer circuit miles of existing underground cable at their REFCL demonstration site.</t>
  </si>
  <si>
    <t>Has PG&amp;E collaborated or exchanged with SCE on REFCL? If so, please detail the relevant activities.</t>
  </si>
  <si>
    <t>Yes, PG&amp;E regularly collaborates with SCE on REFCL and sharing data and information. This includes a monthly utility group call/meeting and sharing technical reports.</t>
  </si>
  <si>
    <t>Based on PG&amp;E’s evaluation of REFCLs: 
a) Please describe the significant changes to the grid required to implement REFCL technology, 
b) State PG&amp;E’s cost estimates for such changes, 
c) Describe the equipment installations required for such changes, and 
d) Describe the likely operational impacts resulting from the implementation of REFCLs on PG&amp;E’s system.</t>
  </si>
  <si>
    <t>a) The significant changes to the grid required to implement REFCL are identified below:
• Replacing voltage regulators in closed delta;
• Installing new, matched sets of feeder breaker current transformers (CTs);
• Replacing bus potential transformers (PTs);
• Replacing substation service transformers with line-line connections;
• Isolating the bank neutral bus and installing a neutral bus grounding recloser;
• Modifying the 12 kV bus structure for new switches and recloser;
• Installing Ground Fault Neutralizers;
• Upgrading the station battery capacity;
• Upgrading the feeder breaker protection and automation package to the current standard;
• Grounding grid improvements based on grounding study;
• The replacement of auto boosters with closed delta voltage regulator banks;
• The replacement of open delta voltage regulators with closed delta;
• The replacement of line reclosers and controllers for sensitive earth fault detection;
• The isolation transformer for primary connected customers;
• Replacing three-phase fuse arrangements with FuseSavers;
• Phase connection swaps for capacitive current balancing; and
• The replacement of old, direct bury underground cable.
b) The total cost estimate for these changes varies but is in the range of $10,000,000 to $20,000,000.
c) Please see the response to subpart (a) for the requested information.
d) PG&amp;E is still gaining operational experience with REFCL on its system through the demonstration project. One impact that has been identified at this time is that the known that fault location can be a challenge for such a system.</t>
  </si>
  <si>
    <t>Please state the dates when PG&amp;E finished evaluating the following:
a) The significant changes to the grid required to implement REFCL technology,
b) The cost estimates for such changes,
c) The equipment installations required due to such changes, and
d) The likely operational impacts resulting from the implementation of REFCL on PG&amp;E’s system.</t>
  </si>
  <si>
    <t>a) – d) We finished the evaluation of each item identified above in early 2021.</t>
  </si>
  <si>
    <t>Please provide all available documentation, studies, and analyses evidencing PG&amp;E’s conclusions on each of the following aspects of REFLC deployment:
a) The significant changes to the grid required to implement REFCL technology,
b) The cost estimates for such changes,
c) The equipment installations required due to such changes, and
d) The likely operational impacts resulting from the implementation of REFCL on PG&amp;E’s system.</t>
  </si>
  <si>
    <t>a) Please see: Rilery, Roger and Jon Bernardo. “JA8648-0-0 REFCL Functional Performance Report.” October 14, 2020. This document can be accessed at the following link: https://www.esv.vic.gov.au/sites/default/files/2022-12/REFCL-Functional-Performance-Review.pdf. Please see page 29 of this document for the requested information.
b) Please refer to PG&amp;E’s Test Year 2023 GRC, Application 21-06-021, Exhibit PG&amp;E-04 and Exhibit PG&amp;E-17.
c) Please see: Rilery, Roger and Jon Bernardo. “JA8648-0-0 REFCL Functional Performance Report,” the same document as identified in response to subpart (a).
d) Please see: Rilery, Roger and Jon Bernardo. “JA8648-0-0 REFCL Functional Performance Report,” the same document as identified in response to subparts (a) and (c).</t>
  </si>
  <si>
    <t>PG&amp;E’s 2023 WMP, at page 275, states that:8 Instead of making costly changes to the grid, we are moving forward with more cost-effective solutions such as DCD [Downed Conductor Detection] and Partial Voltage Detection. Regarding Downed Conductor Detection (DCD), 
a) What “changes to the grid” are required for PG&amp;E to implement this technology? 
b) Is DCD viable on 3-wire systems, 4-wire systems, or both? 
c) Does PG&amp;E have a cost estimate for the deployment of DCD? 
d) If the answer to part (c) is yes, please provide the cost estimate(s).</t>
  </si>
  <si>
    <t>a) Depending on the existing recloser controller, DCD may not require a physical “change to the grid” or it may require the retrofitting of an existing line recloser controller.
b) DCD is most compatible with 3-wire systems. Implementation on 4-wire is possible but may not achieve the benefits desired due to the higher settings thresholds that would be required. As a result, we are not currently installing DCD on 4-wire systems.
c) Yes, please see the response to subpart (d) below.
d) The cost estimate is as follows: $15.9 million in 2023; $13.1 million in 2024; and $8.4 million in 2025.</t>
  </si>
  <si>
    <t>7.2.1</t>
  </si>
  <si>
    <t>Overview of Mitigation Initiatives and Activities</t>
  </si>
  <si>
    <t>Dave Canny</t>
  </si>
  <si>
    <t>MQ Direct Report Team</t>
  </si>
  <si>
    <t>PG&amp;E’s 2023 WMP, at page 275, states that:9 “Instead of making costly changes to the grid, we are moving forward with more cost-effective solutions such as DCD and Partial Voltage Detection.” Regarding Partial Voltage Detection (PVD), 
a) What “changes to the grid” are required for PG&amp;E to implement this technology? 
b) Is PVD viable on 3-wire systems, 4-wire systems, or both? 
c) Does PG&amp;E have a cost estimate for the deployment of PVD? 
d) If the answer to part (c) is yes, please provide the cost estimate(s).</t>
  </si>
  <si>
    <t>a) Partial Voltage Detection (PVD) does not require a “change to the grid,” the statement quoted above refers to how this makes PVD a cost-effective solution.
b) PVD is viable on both 3-wire and 4-wire systems.
c) No, as there is no cost to “deploy” PVD.
d) Not applicable, please see the response to subpart (c) above.</t>
  </si>
  <si>
    <t>Set WMP-12</t>
  </si>
  <si>
    <t>Regarding Table 9-2 (Lists of Frequently De-energized Circuits) in Appendix F of PG&amp;E’s WMP,  the column “Measures Taken, or Planned to Be Taken, to Reduce the Need for and Impact of Future PSPS of Circuit” is blank for the following distribution circuit Entry Numbers: 7, 8, 11, 15, 17, 18, 28, 29, 30, 36, 37, 38, 39, 47, 55, 62, 63, 70, 71, 97, 105, 111, 112, 120, 122, 125, 126, 148, 151, 153, 163, 178, 179, 183:
a) For each of the above Entry Numbers, please explain why “Measures Taken, or Planned to Be Taken, to Reduce the Need for and Impact of Future PSPS of Circuit” are blank.
b) For each of the above Entry Numbers, please state whether PG&amp;E plans to take any 
measures during the 2023-2025 WMP period to reduce the need for and impact of future 
PSPS on that circuit.
c) For each item in part (b) where PG&amp;E does not plan to take any measures to reduce the need for an impact of future PSPS on that circuit, please state the basis for this decision.</t>
  </si>
  <si>
    <t>a) We discovered an error in our 2023 WMP submission in the “Measures Taken, or Planned to Be Taken, to Reduce the Need for and Impact of Future PSPS of Circuit” of the Frequently De-energized Circuits list. We will reach out to Energy Safety to provide this corrected information and discuss updating our WMP submission pursuant to Energy Safety's guidelines. We will provide an explanation of any remaining blanks.
Please note, we expect to have the table revised by April 18, 2023. 
b) See response (a).
c) See response (a).</t>
  </si>
  <si>
    <t>https://www.pge.com/pge_global/common/pdfs/safety/emergency-preparedness/natural-disaster/wildfires/wildfire-mitigation-plan/reference-docs/2023/CalAdvocates_012.zip</t>
  </si>
  <si>
    <t>9.1.2</t>
  </si>
  <si>
    <t>Public Safety Power Shutoff</t>
  </si>
  <si>
    <t>Identification of Frequently De-Energized Circuits</t>
  </si>
  <si>
    <t>Tommy Van</t>
  </si>
  <si>
    <t>Pending confirmation from SME</t>
  </si>
  <si>
    <t>DRU-11698*</t>
  </si>
  <si>
    <t>1(s)</t>
  </si>
  <si>
    <t>We have updated our List of Frequently De-energized Circuits based on the errors found in our review. The Entry Numbers listed above may not reflect the latest circuits that are mitigated by PSPS protocols. Please see attachment “WMPDiscovery2023_DR_CalAdvocates_012-Q001Supp01Atch01.xlsx” for the updated List of Frequently De-energized Circuits.
a) After updating our table, eight distribution circuits have no PSPS Mitigation Measures taken or planned to be taken. These have been marked with “No PSPS Mitigation Measures taken or planned to be taken, see footnotes below for explanation” instead of a blank cell to avoid confusion.
Other than mitigations stated in the Frequently De-energized Table, PG&amp;E plans to implement in-event alternatives such as remediation of asset and vegetation tags, and potential use of temporary generation where possible that could reduce customer impact.
b) See response (a).
c) See response (a).</t>
  </si>
  <si>
    <t>Supplemental Response</t>
  </si>
  <si>
    <t>based on PG&amp;E’s evaluation of REFCLs: 
a) Please describe the significant changes to the grid required to implement REFCL technology, 
b) State PG&amp;E’s cost estimates for such changes, 
c) Describe the equipment installations required for such changes, and</t>
  </si>
  <si>
    <t>2(s)</t>
  </si>
  <si>
    <t>Regarding Table 9-2 (Lists of Frequently De-energized Circuits) in Appendix F of PG&amp;E’s WMP, the column “Measures Taken, or Planned to Be Taken, to Reduce the Need for and Impact of Future PSPS of Circuit” is blank for the following transmission circuit Entry Numbers: 200, 227 a) For each of the above Entry Numbers, please explain why “Measures Taken, or Planned to Be Taken, to Reduce the Need for and Impact of Future PSPS of Circuit” are blank. b) For each of the above Entry Numbers, please state whether PG&amp;E plans to take any measures during the 2023-2025 WMP period to reduce the need for and impact of future PSPS on that circuit. c) For each item in part (b) where PG&amp;E does not plan to take any measures to reduce the need for an impact of future PSPS on that circuit, please state the basis for this decision.</t>
  </si>
  <si>
    <t>We have updated our List of Frequently De-energized Circuits based on the errors found in our review. The Entry Numbers listed above may not reflect the latest circuits that are mitigated by PSPS protocols. Please see attachment “WMPDiscovery2023_DR_CalAdvocates_012-Q001Supp01Atch01.xlsx” for the updated List of Frequently De-energized Circuits.
a) After updating our table, one transmission line has no PSPS Mitigation Measures taken or planned to be taken. This line has been marked with “No PSPS Mitigation Measures taken or planned to be taken, see footnotes below for explanation” instead of a blank cell to avoid confusion.
Other than mitigations stated in the Frequently De-energized Table, PG&amp;E plans to implement in-event alternatives such as remediation of asset and vegetation tags, and potential use of temporary generation where possible that could reduce customer impact.</t>
  </si>
  <si>
    <t>Regarding Table 9-2 (Lists of Frequently De-energized Circuits) in Appendix F of PG&amp;E’s WMP, distribution circuit Entry Numbers: 1, 21, 22, 23, 24, 25, 26, 27, 33, 34, 44, 45, 69, 83, 84, 98, 99, 117, 119, 124, 127, 128, 129, 130, 131, 144, 152, 157, 158, 168, 169, 172, 176, 177, 181, 184 a) Please explain how PG&amp;E deployed Temporary Generation to benefit the number of customers stated. b) Please explain whether PG&amp;E plans to use Temporary Generation again in future PSPS events. If so, how many customers will benefit each time? c) For entries where no number of customers is listed in Table 9-2, please explain why the number of customers was not known.</t>
  </si>
  <si>
    <t>a) We deploy two Temporary Generation initiatives (Distribution Microgrids and Backup Generation) to address different types of PSPS impacts to benefit the number customers stated. See Section 9.2.4 on p. 781 on details for additional details.
The number of customers that benefited from Temporary Generation for each of the circuits listed, is the maximum number of customers mitigated per historic PSPS event by Distribution Microgrids and Backup Generation.
b) We plan to continue to utilize Temporary Generation as a mitigation in any potential future PSPS events.
• Deployment of the Distribution Microgrids will vary depending on the weather footprint. For Microgrids, the customers mitigated will vary from 14 customers to 3,278 customers. See below for the 2023 list of Distribution Microgrid locations and customers mitigated. 
Pre-staged Distribution Microgrids (8)
County Pre-Staged Distribution Microgrids Customers (SPIDs) Mitigated
Napa Angwin 48
Napa Calistoga 1574
Placer Colfax 418
Placer Foresthill 14
Lake Lucerne 1022
Butte Magalia 10
Lake Middletown 428
Shasta Shingletown 86
On Demand Distribution Microgrid Sites (5)
County On Demand Distribution 
Microgrids
Customers (SPIDs) 
Mitigated
Eldorado Pollock Pines 63
Lake Clearlake North 3278
Calaveras Arnold 123
El Dorado Georgetown 50
Tuolumne Groveland 61
• Backup Generation is offered to certain critical facilities when an outage could have a significant impact to public safety or the individual critical customer facility’s backup generation and/or emergency plan fails. The number of  customers or facilities mitigated will vary depending on the number of critical facilities in scope for each PSPS event.
c) The 2019 temporary generation mitigation data does not include customers mitigated because some data such as temporary microgrid circuits was not recorded at the circuit level. Additionally, in some examples the customer count that was energized by temporary microgrids via temporary generation may have combined customer count without separate count by circuit.</t>
  </si>
  <si>
    <t>Regarding Table 9-2 (Lists of Frequently De-energized Circuits) in Appendix F of PG&amp;E’s WMP, distribution circuit Entry Numbers: 3, 4, 6, 13, 14, 19, 20, 21, 22, 23, 24, 25, 26, 27, 32, 35, 49, 50, 51, 52, 53, 60, 61, 64, 65, 66, 67, 68, 72, 73, 75, 76, 77, 78, 79, 80, 81, 82, 84, 85, 91, 94, 96, 99, 100, 101, 102, 104, 106, 107, 108, 109, 114, 115, 116, 123, 124, 127, 128, 129, 130, 132, 137, 139, 140, 142, 145, 147, 149, 150, 154, 158, 159, 164, 165, 168, 170, 171, 173, 180, 181, 182, 184, 186, 188, 189, 191 a) Please describe the PSPS protocols referenced in these Entry Numbers. b) Please explain how customers were “Mitigated by PSPS protocols.” c) Please state how many customers benefited from mitigation by PSPS protocols in past events. d) State whether the customers referenced in part (c) benefited because they were not de_x0002_energized or because they had reduced impacts from PSPS. e) Please state how many customers PG&amp;E expects to benefit in the future due to mitigation by PSPS protocols. f) State whether the customers referenced in part (e) will benefit because they will not be de_x0002_energized or because they will have reduced impacts from PSPS.</t>
  </si>
  <si>
    <t>a) We discovered an error in our 2023 WMP submission in the “Measures Taken, or Planned to Be Taken, to Reduce the Need for and Impact of Future PSPS of Circuit” of the Frequently De-energized Circuits list. We will reach out to Energy Safety to provide this corrected information and discuss updating our WMP submission pursuant to Energy Safety's guidelines. We will provide an explanation of any remaining blanks.
Please note, we expect to have the table revised by April 18, 2023. 
b) See response (a).
c) See response (a).
d) See response (a).
e) See response (a).
f) See response (a).</t>
  </si>
  <si>
    <t>Yes - extension requested and granted to 4/18/23</t>
  </si>
  <si>
    <t>4(s)</t>
  </si>
  <si>
    <t>We have updated our List of Frequently De-energized Circuits based on the errors found in our review. The entries listed above may not reflect the latest circuits that are mitigated by PSPS protocols. Please see attachment “WMPDiscovery2023_DR_CalAdvocates_012-Q001Supp01Atch01.xlsx” for the updated List of Frequently De-energized Circuits.
a) Please refer to Section 9.2 Protocols on PSPS beginning on p. 766 for Distribution.
b) PG&amp;E’s current PSPS Protocols were updated compared to PSPS Protocols from previous years. Based on our current PSPS Protocols, our scoping improved and some of the circuits would not have been de‑energized or would have fewer customers impacted than for certain past PSPS events.
c) 565,826 Distribution customer-events would have been mitigated by current PSPS protocols from 2019-2022.
This calculation is based on a comparison of historical PSPS events and the 2022 PSPS Five-Year Lookback Analysis, which applies current PSPS protocols to the weather conditions present in 2018-2022. This comparison excludes 2018 because PG&amp;E's historical PSPS events only occurred in the later part of 2018. The total number of mitigated customer-events is calculated as a net value: if some circuits would increase customer impacts due to PSPS protocols, the impacted customerevents would lower the total mitigated customer count reported here.
“Customer-events” refers to the count of customer impacts over the Five-Year Lookback. If the same customer is mitigated from PSPS for three PSPS events in the Five-Year Lookback, this is reported as “three customer-events mitigated” instead of “one unique customer mitigated”.
d) Customers referenced in part (c) benefited because they would not have been deenergized for certain past PSPS events based on the current PSPS Protocols.
Some of these customers may still be de-energized in other PSPS events in the years compared for this analysis but saw a decrease in the number of PSPS event impacts.
e) The number of customers mitigated in each PSPS event by PSPS Protocols depends on a look back analysis, updated PSPS Protocols, and the weather conditions seen during that PSPS event. Until we make enhancements to our protocols, we are not able to calculate future customers mitigated. See SA-04, SA-05, SA-06, PS-02, and PS-04 for additional details on evaluation of enhancements to PSPS protocols.
f) See response (e).</t>
  </si>
  <si>
    <t>Regarding Table 9-2 (Lists of Frequently De-energized Circuits) in Appendix F of PG&amp;E’s WMP, transmission circuit Entry Numbers: 193, 195, 197, 198, 199, 201, 202, 203, 204, 205, 206, 208, 209, 210, 211, 212, 213, 215, 217, 218, 219, 221, 222, 223, 224, 226, 228, 231, 232, 233, 234, 235, 236 a) Please describe the PSPS protocols referenced in these Entry Numbers. b) Please explain how customers were “Mitigated by PSPS protocols.” c) Please state how many customers benefited from mitigation by PSPS protocols in past events. d) State whether the customers referenced in part (c) benefited because they were not de_x0002_energized or because they had reduced impacts from PSPS. e) Please state how many customers PG&amp;E expects to benefit in the future due to mitigation by PSPS protocols. f) State whether the customers referenced in part (e) will benefit because they will not be de_x0002_energized or because they will have reduced impacts from PSPS.</t>
  </si>
  <si>
    <t>5(s)</t>
  </si>
  <si>
    <t>We have updated our List of Frequently De-energized Circuits based on the errors found in our review. The entries listed above may not reflect the latest circuits that are mitigated by PSPS protocols. Please see attachment “WMPDiscovery2023_DR_CalAdvocates_012-Q001Supp01Atch01.xlsx” for the updated List of Frequently De-energized Circuits.
a) Please refer to Section 9.2 Protocols on PSPS beginning on p. 773 for Transmission.
b) See response to 4b.
c) 34 Transmission customer-events would have been mitigated by current PSPS protocols from 2019-2022.
This calculation is based on a comparison of historical PSPS events and the 2022 PSPS Five-Year Lookback Analysis, which applies the current PSPS protocols to the weather conditions present in 2018-2022. This comparison excludes 2018 because PG&amp;E's historical PSPS events only occurred in the later part of 2018. The number of mitigated customer-events is calculated as a net value: if some circuits would have seen higher customer impacts due to PSPS protocols, the increase in impacted customer-events would have been subtracted from the mitigated customer count reported here.
“Customer-events” refers to the count of customer impacts over the Five-Year Lookback. If the same customer is mitigated from PSPS for three PSPS events in the Five-Year Lookback, this is reported as “three customer-events mitigated” instead of “one unique customer mitigated”.
d) See response to 4d.
e) See response to 4e.
f) See response to 4e.</t>
  </si>
  <si>
    <t>PG&amp;E’s WMP p. 751, Section 9.1.2, states that “This table [Table 9-2] also includes the mitigation measures taken, or planned to be taken, to reduce the likelihood of PSPS on those circuits.” Regarding Table 9-2 (Lists of Frequently De-energized Circuits) in Appendix F of PG&amp;E’s WMP: The only planned action listed in Table 9-2 is regarding “MSO device installations or replacement planned” (which is listed for 8 of 236 circuits). a) Please explain why none of the other types of mitigation measures listed on p. 751 are listed in Table 9-2 as planned actions for any circuits. b) Please explain whether PG&amp;E plans to take any mitigation measures for any of the remaining 228 circuits in Table 9-2.</t>
  </si>
  <si>
    <t>a) We discovered an error in our 2023 WMP submission in the “Measures Taken, or Planned to Be Taken, to Reduce the Need for and Impact of Future PSPS of Circuit” of the Frequently De-energized Circuits list. We will reach out to Energy Safety to provide this corrected information and discuss updating our WMP submission pursuant to Energy Safety's guidelines.
Additionally, majority of the mitigation types listed on p. 751 are circuit specific and we have provided the devices installed and line miles completed for those. Besides undergrounding and MSO we currently do not have a plan to install additional a devices such as sectionalizing or Microgrids locations. In our update to the Frequently De-energized Circuit list, we will add planned undergrounding as actions to the applicable circuits.
b) See response to (a).</t>
  </si>
  <si>
    <t>Regarding ACI PG&amp;E-22-35 (Quantify Mitigation Benefits of Reducing PSPS Scale, Scope, and Frequency) on WMP p. 972-973: a) Please explain why this table shows customer impacts (in terms of incremental PSPS mitigation) for only two mitigation methods (i.e., undergrounding and MSO), while other methods (e.g., overhead hardening, sectionalizing, etc.) are not listed in this table. b) Has PG&amp;E analyzed customer PSPS impacts for other mitigation methods? c) If the answer to part (b) is yes, please provide the results of PG&amp;E’s analysis. d) If the answer to part (b) is no, please explain why not.</t>
  </si>
  <si>
    <t>a) Table PG&amp;E-22-35-1 shows customers mitigated and not customers impacted. In the analysis, we applied the 2022 guidance in the weather lookback period of 2018-2022. Other mitigation methods such as sectionalizing devices, grid hardening, and PSPS protocols are already factored into the lookback. This allows us to calculate the number of customers we are able to mitigate with the two planned mitigations (undergrounding and MSO) we expect to complete in 2023-2025.
b) We have not analyzed additional mitigation methods as undergrounding and MSO are the two projects we currently plan to complete in the next 3 years. Other mitigation methods such as sectionalizing devices, grid hardening, and PSPS protocols are already factored into the lookback.
c) See response to (b)
d) See response to (b)</t>
  </si>
  <si>
    <t>ACI PG&amp;E-22-35 – Quantify Mitigation Benefits of Reducing PSPS Scale, Scope, and Frequency</t>
  </si>
  <si>
    <t>Regarding Section 9.2.3 (Outline of Tactical and Strategic Decision-Making Protocol for initiating a PSPS/PSPS (Such as Decision Tree)), subsection, “Decision to De-Energize,” the WMP p. 780 states in part that “The OIC will determine whether alternatives to de-energization are inadequate…” a) Please describe the alternatives to de-energization that are considered. b) Please state the basis of PG&amp;E’s decision regarding which alternatives to consider. c) Please describe how OIC determines whether such alternatives are adequate or inadequate.</t>
  </si>
  <si>
    <t>a) We consider if alternatives, such as additional vegetation management and disabling automatic reclosers, could adequately reduce the risk of catastrophic wildfire thus lowering the need for de-energization. When these measures alone cannot reduce the risk of catastrophic wildfire in areas within the PSPS scope sufficiently to protect public safety, we will move forward with PSPS.
b) See response to a).
c) After alternatives are considered the OIC further evaluates the forecasted high wind speeds and wind gust speeds, which can break and blow vegetation and debris into power lines and blow sparks into dry vegetation, when it’s determined these other measures are not adequate alternatives to mitigate the risk of catastrophic wildfire, and that de-energizing in the areas within the PSPS scope is necessary to protect public safety.
Furthermore, we implemented efforts to mitigate adverse impacts on the customers and communities in areas where power shutoffs were likely. These efforts include:
• Employing granular scoping processes to significantly reduce the public safety impacts of de-energization by de-energizing smaller segments of the grid within the close confines of the fire-critical weather footprint, rather than de-energizing larger amounts of customers in more populated areas.
• Considering the public safety impacts of de-energizing by reviewing the total count of impacted customers and the impact of potential de-energization upon Medical Baseline customers, critical facilities, and the back-up generation capabilities of critical facilities that pose societal impact risks if de-energized (e.g., critical infrastructure). 
• Utilizing temporary generation to energize customers outside of the forecasted risk areas.
• Using sectionalization to narrow the scope and number of customers affected. 
• Considering opportunities for islanding, temporary generation, and alternate grid solutions, to reduce and mitigate the number of customers de-energized.
• Reducing the public safety impact of de-energizing some affected communities by using back-up generation to serve critical facilities and customers. 
• Providing local Community Resource Centers (CRCs) to support customers in those impacted communities.
• Supporting vulnerable customers through California Foundation for Independent Living Centers (CFILC) and Community Based Organizations (CBO) resource partners that offered various services to customers impacted by the event.
• Making extensive use of Advanced Notifications and outreach tools to notify impacted customers of the expected de-energization.
• Using an extensive camera, weather station, and satellite weather monitoring network and on-the-ground personnel to collect real-time observations to inform and speed the identification of Weather “All-Clear” times in more precise, smaller areas, to get customers back in service faster.
• Readying and increasing resources for restoration efforts, including use of helicopters and fixed wing aircraft to conduct line safety patrols after the Weather “All-Clear”, restoring service to safe lines as quickly as possible subject to operational safety and ability to access equipment for patrol and any needed repairs.</t>
  </si>
  <si>
    <t>9.2.3</t>
  </si>
  <si>
    <t>Outline of Tactical and Strategic Decision-Making Protocol for Initiating a PSPS/PSPS (Such as Decision Tree)</t>
  </si>
  <si>
    <t>Gareth Stamp
Kevin Oram</t>
  </si>
  <si>
    <t>Regarding WMP p. 783, Section 9.2.4 (Protocols for Mitigating the Public Safety Impacts of PSPS, Including Impacts on First Responders, Health Care Facilities, Operators of Telecommunications Infrastructure, and Water Electrical Corporations/Agencies), subsection “Transit- or Paratransit_x0002_Dependent Persons”: 
a) Does PG&amp;E notify its transit- or paratransit-dependent customers of what specific resources are available, ahead of a potential PSPS event? 
b) If the answer to part (a) is yes, how far in advance of a potential PSPS event does PG&amp;E notify transit- or paratransit-dependent customers? 
c) If the answer to part (a) is yes, please provide a sample of such a notification. 
d) Please provide an example of a map that has been provided to paratransit agencies.</t>
  </si>
  <si>
    <t>a) PG&amp;E provides accessible transportation through partnerships with the California Foundation for Independent Living Center (CFILC), which facilitates the Disability Disaster Access and Resources (DDAR) Program, PG&amp;E’s partnership with the California 211 Network, and PG&amp;E’s standalone agreement with four transportation organizations that provide accessible transportation in 12 counties. Furthermore, before and during a PSPS, PG&amp;E provides known Paratransit agencies with 24-48 hour Watch Notifications, as well as any applicable Warning, Delay, Cancel, and Restoration Notifications during an event. This also includes a list of the zip codes impacted by county and the number of customers impacted. PG&amp;E promotes all of its resources on https://www.pge.com/en_US/residential/outages/public-safety_x0002_power-shuttoff/psps-support.page. 
b) All potentially impacted customers including paratransit dependent customers and agencies begin receiving notifications up to 2 days ahead of the potential PSPS including a 2-day watch, 1 day watch, 1-4 hour warning and at time of de_x0002_energization. AFN and Medical Baseline customers receive unique PSPS Watch and PSPS Warning notifications. These messages include customized phone, text, and email messages that request confirmation that the notification was received. If previous alerts are not acknowledged, we will make additional attempts to notify the customer. This will continue hourly, or be conducted in person, until we are able to reach them. 
c) Sample customer notifications are referenced in attachment “WMP_x0002_Discovery2023_DR_CalAdvocates_012-Q009Atch01.pdf”
d) Due to changing weather and therefore changes in projected footprint, we do not specifically provide a map to paratransit agencies, but provides paratransit agencies with a list of impacted zip codes along with the ability to look up any address or view a map of potentially impacted areas at https://pgealerts.alerts.pge.com/updates/</t>
  </si>
  <si>
    <t>9.2.4</t>
  </si>
  <si>
    <t>Protocols for Mitigating the Public Safety Impacts of PSPS, Including Impacts on First Responders, Health Care Facilities, Operators of Telecommunications Infrastructure, and Water Electrical Corporations/Agencies</t>
  </si>
  <si>
    <t>Andrea Tau
Lyla Kamimura</t>
  </si>
  <si>
    <t>Chris Bober
Tom Smith</t>
  </si>
  <si>
    <t>Regarding PSPS and its relationship with EPSS settings. 
a) Please describe the decision-making process for a situation in which PG&amp;E anticipates PSPS conditions but decides to utilize EPSS settings instead. 
b) Please list all dates in 2021 and 2022 when PG&amp;E anticipated PSPS conditions but utilized EPSS settings instead, if this occurred. 
c) Please provide a narrative of the decision-making process for any instances listed in part (b) above. 
d) Please describe how PG&amp;E utilizes EPSS during a PSPS event period.</t>
  </si>
  <si>
    <t>a) Enabling EPSS instead of executing PSPS is not part of the PSPS decision making process. EPSS operates independent of PSPS based on different criteria and thresholds – see Section 8.1.8.1 of PG&amp;E’s WMP. 
b) There were none as EPSS is not utilized instead of PSPS. Enabling EPSS instead of executing PSPS is not part of the PSPS decision making process. See response to (a) above.
c) As explained in response to (a) since EPSS operates independent of PSPS there is no decision-making process to utilize EPSS instead of PSPS. Each program is based on different criteria and protocols, independent of each other.
d) EPSS is enabled based on forecasted Fire Potential Index (FPI) criteria on an individual circuit level. If there are circuits adjacent to a PSPS polygon that meet EPSS enablement criteria – including non-tier EPSS buffer circuits within a Red Flag Warning or Fire Weather Watch footprint or meeting Minimum Fire Potential Conditions – those circuits will be EPSS enabled.</t>
  </si>
  <si>
    <t>Public Safety Power Shutoff  &amp; Grid Operations and Procedures</t>
  </si>
  <si>
    <t>Regarding communications to customers for EPSS: 
a) Does PG&amp;E provide notifications or other communication to customers when EPSS settings are enabled? (This may include, but is not limited to, notifications that a customer is served by a circuit that is subject to EPSS settings, notifications that an unplanned outage may occur, notifications of expected restoration time when an EPSS outage has occurred, or all_x0002_clear notifications when EPSS settings are de-activated.) 
b) If the answer to part (a) is yes, please describe PG&amp;E’s approach to notifying customers about EPSS settings. 
c) Please provide an example of a message sent to a customer for each situation in part (b). 
d) At what point (i.e., number of minutes/hours) prior to enabling EPSS settings does PG&amp;E notify customers? 
e) At what point (i.e., number of minutes/hours) after the beginning of an outage triggered by EPSS settings does PG&amp;E notify customers? 
f) At what point (i.e., number of minutes/hours) after the line is restored, after an outage triggered by EPSS settings, does PG&amp;E notify customers?</t>
  </si>
  <si>
    <t>a) We have self-serve options for customers and Public Safety Partners to determine if EPSS settings are enabled on the line serving their home or business. Unlike PSPS, because EPSS is not a planned de-energization, we do not proactively notify customers as daily enablement and disablement decisions are made. 
b) Our customer outreach and education process includes information about the EPSS program, the benefits, and general information about the High Fire Risk Areas protected by EPSS settings. Customers who experienced eight or more outages on EPSS enabled circuits in 2022 will be receiving an email or letter in mid-April about the EPSS program. The letter includes language that indicates that the line serving their home or business has EPSS capability and that there could be unplanned power outages (bold added for emphasis in this response):
To help prevent wildfires, we are making the electric system safer and stronger for our customers. This includes safety settings on your powerlines known as Enhanced Powerline Safety Settings (EPSS). While these settings help keep you safe, you may experience unexpected power outages. We are working hard to improve reliability across our electric grid - without sacrificing safety.
Near real-time enablement status is available for County agencies and Public Safety Partners through PG&amp;E’s Outage Portal. We do not proactively notify customers directly as EPSS settings are enabled or disabled on a daily basis. 
However, the PG&amp;E Outage Center on pge.com offers customers the option to search for their address. If EPSS settings are enabled, regardless of current outage status, a blue bar will appear at the top of the lookup indicating that EPSS settings are enabled. Please see “WMP-Discovery2023_DR_CalAdvocates_012-Q011Atch01.pdf” for an example from 2022. The language is being updated for 2023 to more clearly indicate that the EPSS settings are currently enabled. This functionality is scheduled to be re-enabled in May 2023. 
Customers who have not previously opted out are sent an initial outage notification when the outage occurs, regardless of EPSS enablement status. Customers can choose to receive the message via phone call, text message and/or email. 
Customers may choose any combination of notification preference. This notification includes an estimated time of restoration (ETOR) whenever possible. Restoration updates are sent to customers whenever the ETOR is updated. 
c) The excerpt from the preseason letter and screenshot from the address lookup are included in response b), above. Samples of the initial outage notifications for calls, text message and email are included below. 
Automated call Script
This is PG&amp;E calling with an unplanned outage alert. Para servicio en espanol, oprima nueve. Your street address starting with &lt;Street Number&gt; may be experiencing an unplanned outage. This outage is affecting &lt;Number of Customers&gt; customers. We expect power to be restored by &lt;ETOR Date, i.e., December 20&gt; at &lt;ETOR Time, i.e., 10:00 p.m.&gt;. When wildfire risk is higher, powerlines in your area shut off instantly when struck by a branch or object. To reduce potential ignitions, lines stay off until they’re fully inspected and safe to energize. If you see downed power lines, call 911. For the most up-to-date information about this outage, visit pge.com/outages or call PG&amp;E at 1-800-743-5002. Thank you and please stay safe. To STOP receiving ALL outage notifications from PG&amp;E, press 3.
Text Message/SMS
PG&amp;E Outage Alert: Address starting &lt;Street Number&gt; may be experiencing an unplanned outage affecting &lt;Number of Customers&gt; customers. 
Restoration expected &lt;ETOR Date, i.e., December 20&gt; @ &lt;ETOR Time, i.e., 10:00 p.m.&gt;. If an object strikes your lines, they shut off until lines are fully inspected and safe to energize. Info: pge.com/outages. Stop alerts reply STOP
Email
Subject line: PG&amp;E Unplanned Outage Alert
Your street address starting with number &lt;&lt;ADDRESS&gt;&gt; may be experiencing an unplanned outage. This outage is also affecting  &lt;&lt;CUSTOMER COUNT&gt;&gt; customers. We expect power to be restored by &lt;&lt;ETOR DATE&gt;&gt; at &lt;&lt;ETOR TIME&gt;&gt;.
Unplanned outages like this one are safety precautions. When wildfire risk is higher, powerlines in your area shut off automatically if struck by a branch or object. To reduce potential ignitions, lines stay off until a PG&amp;E crew can inspect them. Your lines will be energized once it’s safe to do so.
If you see downed power lines, call 911. For the most up-to-date information about this outage, visit pge.com/outages or call PG&amp;E at 1-800-743-5002. 
Thank you and please stay safe.
We apologize for any inconvenience and appreciate your patience.
Sincerely,
PG&amp;E Customer Service
d) Other than the customer outreach and education process explained in response to (b) above, we do not notify customers prior to enabling EPSS settings since enablement may change based on EPSS criteria and thresholds for any given circuit - explained in detail in Section 8.1.8.1. 
e) Our automated notifications are sent to customers approximately 15-30 minutes after the outage begins. Outages update to the pge.com Outage Center approximately 10-25 minutes after the outage begins. 
f) Restoration notifications are sent to customers approximately 15-30 minutes after the outage ends. Outages update to the pge.com Outage Center approximately 10-25 minutes after the outage is restored.</t>
  </si>
  <si>
    <t>Protective Equipment and Device Settings</t>
  </si>
  <si>
    <t>Eric Lamoureux
David Meier</t>
  </si>
  <si>
    <t>Set WMP-13</t>
  </si>
  <si>
    <t>Table 7-3-1 on p. 281 of PG&amp;E’s WMP states the following objective with an estimated completion date of 12/31/2023:
Develop a process of centralizing constraints resolution. As part of the build out of the centralized constraints team, three major categories will be addressed: customer constraints, environmental constraints (including internal PG&amp;E procedures required to perform work) and permitting constraints (including both Land and Environmental permits).
a) Describe what is meant by the phrase “centralizing constraints resolution.”
b) Please describe the benefits PG&amp;E anticipates from “centralizing constraints resolution.”
c) Please describe the process PG&amp;E plans to take to centralize customer constraints.
d) Please describe the process PG&amp;E plans to take to centralize environmental constraints.
e) Please describe the process PG&amp;E plans to take to centralize permitting constraints.</t>
  </si>
  <si>
    <t>a) Constraints Management Organization (CMO) was created to act as the responsible group for developing and managing processes for constraints resolution. Following the initial lessons learned from the Enhanced Vegetation Management (EVM) program, this team will be formalizing processes and procedures concerning how the various types of constraints that occur within the Vegetation Management (VM) department should be managed.
b) In previous years, the Constraints Management Team (CMT) worked within the EVM program to improve our approach to addressing constraints. This team was focused on coordinating efforts with PG&amp;E teams to work with local governments, agencies, and landowners to address permitting or access constraints that temporarily prevented or delayed work from being performed. The CMT was able to gather additional information regarding constraints, review data, and work with other internal teams to resolve permitting or property access issues. As a result, by the end of 2021 the CMT had successfully resolved approximately 390 miles of constrained work for the EVM program. Within the EVM program in 2022, 703 miles of constrained work were resolved, which represents an ~80% increase from the prior year.
c) The CMT is in the process of updating our customer constraints processes by reviewing and updating procedures. In addition to the updates, the CMT is also working with other customer focused groups within PG&amp;E to request assistance with notifications if we are unable to contact the customer or if additional support is necessary. Beyond these steps, we are working to streamline our processes in an effort to reduce the timeline from work order creation to work order completion.
d) The CMT is working as a point of contact between our VM Operations teams and our Environmental team to better track our environmentally sensitive work and ensure that review and release of work is occurring according to plan. The CMT is also evaluating the benefits of performing reviews of our environmental submittals before they are sent to PG&amp;E's Environmental team to ensure all needed information is accurate and complete in an effort to streamline the process.
e) The CMT has created a central email inbox where encroachment-type constraints can be submitted to the CMT for review. This work can be reviewed to see if existing encroachment permits would cover the planned work or if site-specific permits would be needed. The CMT can also assist in submitting for the site_x0002_specific permits and working with other stakeholders on behalf of VM operational teams as needed.</t>
  </si>
  <si>
    <t>https://www.pge.com/pge_global/common/pdfs/safety/emergency-preparedness/natural-disaster/wildfires/wildfire-mitigation-plan/reference-docs/2023/CalAdvocates_013.zip</t>
  </si>
  <si>
    <t>DRU-11699*</t>
  </si>
  <si>
    <t>Table 7-3-1 on p. 282 of PG&amp;E’s WMP states the following objective with an estimated completion date of 12/31/2025:
For each major constraint category build a process for addressing each constraint type, implement the new process, and create metrics to track each constraint type.
a) When does PG&amp;E expect to begin implementing its process for centralizing customer constraints?
b) When does PG&amp;E expect to begin implementing its process for centralizing environmental constraints?
c) When does PG&amp;E expect to begin implementing its process for centralizing permitting constraints?
d) What is the earliest date PG&amp;E expects to begin realizing benefits (e.g. reduced time to resolve constraints) as a result of the objective quoted above?
e) Why does PG&amp;E expect that it will take until December 2025 to achieve the objectives in the passage quoted above?
f) Between now and December 2025, how is PG&amp;E addressing each constraint type?</t>
  </si>
  <si>
    <t>a) For some Vegetation Management (VM) programs within the VM department, the Constraints Management Team (CMT) will be implementing process improvements to the customer constraints process as early as Q2 of 2023. 
b) The CMT has already begun facilitating regular check-in meetings with our Environmental teams to discuss environmental permitting needs, discuss opportunities for process improvement, and to generally engage on upcoming work.
c) The CMT has already begun to utilize a centralized email box for submitting encroachment-type permitting support. We expect to continue to review what could be best management practices and to look for process improvement opportunities with the process as it evolves.
d) For some VM programs in 2023, we are already seeing benefits of the CMT in pilot areas as process improvement ideas are put into action and VM Operational teams are engaged directly.
e) The VM CMT will be integrating additional VM programs into our support model in the coming years and expect to achieve our objectives by December 2025.
f) The CMT is working to better identify the various types of constraints that can affect VM's ability to complete needed work, to understand the current processes in place, to identify if process improvement opportunities exist, and to better create and track metrics for these constraints.</t>
  </si>
  <si>
    <t>Figure PG&amp;E-7.1.4-2 on p. 259 of PG&amp;E’s WMP shows Down Conductor Detection (DCD) is to be implemented on 4-wire distribution.
a) Does PG&amp;E plan to primarily implement DCD on 4-wire distribution, 3-wire distribution, or a mix?
b) Please state the number of overhead circuit miles of 4-wire distribution in PG&amp;E’s HFTD.
c) Please state the number of overhead circuit miles of 3-wire distribution in PG&amp;E’s HFTD.</t>
  </si>
  <si>
    <t>a) At this time, we plan to implement Down Conductor Detection (DCD) only on 3-wire distribution (or on overhead circuits without phase to neutral connected load downstream). PG&amp;E will continue to explore the possibility of applying DCD to 4-wire multi-grounded systems in the future. Figure 7.1.4-2 incorrectly identified DCD applicable to 4-wire when it should have indicated 3-wire systems.  
b) As shown in Figure 7.1.4-2, the 4-wire multi-grounded overhead mileage is estimated to be 675 miles. 
c) As shown in Figure 7.1.4-2, the 3-wire overhead mileage is estimated to be 25,540 miles.</t>
  </si>
  <si>
    <t>8.1.2.10.1</t>
  </si>
  <si>
    <t>Downed Conductor Detection Devices</t>
  </si>
  <si>
    <t>Nelson Lau/Brian Hsu/James Tuccillo/Chris Wadhams</t>
  </si>
  <si>
    <t>Jim Gill
Hicham Mejjaty</t>
  </si>
  <si>
    <t>Table 8-27 on p. 586 of PG&amp;E’s WMP summarizes grid operation monitoring systems, including 
Distribution Fault Anticipation (DFA) and Early Fault Detection (EFD).
a) Describe the types of faults, equipment failures, and/or other issues that DFA is capable of detecting.
b) Describe the types of faults, equipment failures, and/or other issues that EFD is capable of detecting.
c) Describe the types of faults, equipment failures, and/or other issues that DFA is capable of detecting, but EFD is not capable of detecting.
d) Describe the types of faults, equipment failures, and/or other issues that EFD is capable of detecting, but DFA is not capable of detecting.
e) Is DFA capable of locating problematic or failing equipment? Please explain your response.
f) Is EFD capable of locating problematic or failing equipment? Please explain your response.
g) Please summarize the results PG&amp;E has seen from its DFA installations to date.
h) Please summarize the results PG&amp;E has seen from its EFD installations to date.</t>
  </si>
  <si>
    <t xml:space="preserve">a) Distribution Fault Anticipation (DFA) is designed to detect conditions that generate current and voltage anomalies including series arcing issues (elbows, splices, switches) and shunt arcing faults (line slap, vegetation contact, wire down). It can also detect loss of load caused by broken conductors.
b) Early Fault Detection (EFD) is designed to detect conditions that generate accumulation of Radio Frequency (RF) signal that are caused by partial discharge from equipment components including broken conductor strands, failing splices, broken/damaged/contaminated insulators, close vegetation, and failing windings in service transformers.
c) DFA is capable of detecting issues in which events are short and of low repeat occurrences, which are not detected by EFD. DFA, unlike EFD, can also detect issues that are more evident in power quality data (current, voltage, power factor, and harmonics).
d) EFD is capable of detecting issues which are very subtle and early within the failure mode that are not detectible by DFA. Examples of these issues include broken conductor strands, failing insulators, vegetation near conductors, and transformer windings.
e) DFA is capable of identifying issues in a circuit. It can locate issues when used in combination with faulted circuit impedance models and line sensors. SmartMeters in the future will be able to improve location accuracy. DFA is used to accurately classify the type of issue and the other tools (circuit impedance models, line sensors and SmartMeters) help reduce the issue area so that field investigations can be targeted to a small area.
f) EFD is capable of locating issues with high accuracy, to within a span on mainline and large tapline sections directly covered by EFD (with sensors on both ends of segment). 
g) As of Dec 31, 2022, PG&amp;E has 74 DFA devices deployed and is currently in the phase of Operational Development (pre-production). As a result of this work, the DFA system has been used to identify four arcing connections in underground equipment and detect one fault-induced conductor slap. Other use cases have not been fully developed.
h) PG&amp;E has EFD deployed on four circuits as of Dec 31, 2022, and the technology is still in the pilot phase. As a result of this work, PG&amp;E has been able to detect 11 damaged conductors (frayed or birdcaged), two arcing fuses, and one broken insulator.
</t>
  </si>
  <si>
    <t>8.3.3.1</t>
  </si>
  <si>
    <t>Existing Systems, Technologies, and Procedures</t>
  </si>
  <si>
    <t>Eric Schoeman
Ravi Nair</t>
  </si>
  <si>
    <t>Craig Kurtz</t>
  </si>
  <si>
    <t>Table 7-4 on pp. 307-313 of PG&amp;E’s WMP lists the top risk circuit segments (i.e., riskiest segments when sorted by total wildfire risk). 
a) Footnote b in the column entitled “Jan 1, 2023 Overall Risk” states, “Accounts for risk reduction associated with EPSS.” Please explain how PG&amp;E quantified the risk reduction associated with EPSS for each of the circuit segments in Table 7-4. 
b) Do the values in the column entitled “Jan. 1, 2024 Overall Risk” account for risk reduction associated with EPSS? 
c) Do the values in the column entitled “Jan. 1, 2025 Overall Risk” account for risk reduction associated with EPSS? 
d) Do the values in the column entitled “Jan. 1, 2026 Overall Risk” account for risk reduction associated with EPSS? 
e) Please supplement Table 7-4 with the following additional columns: i. Forecast SAIDI in 2023 if EPSS were not utilized ii. Forecast SAIDI in 2023 with EPSS.</t>
  </si>
  <si>
    <t>a) Based on the recorded effectiveness performance of Enhanced Powerline Safety Settings (EPSS) in 2022, we include this effectiveness across each circuit segment across High Fire Threat Districts (HFTD) circuit segments. The recorded effectiveness compares EPSS enabled ignitions to those that met EPSS criteria and is normalized by circuit-mile-days. The recorded effectiveness uses Fire Potential Index (FPI) information provided from our Meteorology team, which is currently only available through 2020, therefore we used 2018-2020 as a baseline. 
b) Yes, it includes the risk reduction associated with EPSS.
c) Yes, it includes the risk reduction associated with EPSS.
d) Yes, it includes the risk reduction associated with EPSS.
WMP-Discovery2023_DR_CalAdvocates_013-Q005 Page 2
e) Please see “WMP-Discovery2023_DR_CalAdvocates_013-Q005Atch01.xlsb.” This is shown in tab ‘TopRisk_Table’ columns E and F. The SAIDI forecast was based on reliability of data between 2020-2022. With a very limited data set on EPSS performance, the SAIDI forecast at a device level may vary significantly. Some devices may not have any activity in the past year with or without EPSS settings but could have activity in the future years. As we collect more data, the SAIDI forecast will improve.</t>
  </si>
  <si>
    <t>7.2.2.3</t>
  </si>
  <si>
    <t>Projected Risk Reduction on Highest-Risk Circuits Over the 3-Year WMP Cycle</t>
  </si>
  <si>
    <t>Benson Wong (5a-d)
Tom Huynh/Dave Casuncad/Jeff Murata (5e)</t>
  </si>
  <si>
    <t>Tom Huynh
Paul McGregor</t>
  </si>
  <si>
    <t>Per Joel 4/11/23 - extension needed. Andrew to extend and confirm with CalPA (possibly a few weeks)</t>
  </si>
  <si>
    <t>Table PG&amp;E-6.2.2.-1 on p. 168 of PG&amp;E’s WMP lists four consequence values derived from the mean MAVF of historical fires. 
a) Has PG&amp;E performed a sensitivity study to determine the effect of these values on the output of PG&amp;E’s WFC model? A sensitivity analysis could involve (for example) perturbations in how the mean MAVF of historical fires is calculated, or which historical fires are included in the calculation. 
b) If the answer to part (a) is yes, please summarize the results of this sensitivity study. c) If the answer to part (a) is no, please explain why not. d) If the answer to part (a) is no, does PG&amp;E plan to perform a study or analysis similar to what is described in part (a)?</t>
  </si>
  <si>
    <t>a) Yes, a deductive sensitivity analysis was performed to determine the possible effect of these values on the output of PG&amp;E’s WFC model. Please see our response to part b) for an explanation of our deductive analysis. 
b) For points within High Fire Risk Areas (HFRA) (or non-HFRA), there is only a single variable that determines the consequences, which is the fraction of days that a location or point spends in predicted destructive or non-destructive conditions. There are no other dependencies. Only the ordinality in the predicted destructive fraction of days matters to the overall consequence ranking of points within the HFRA (or within the non HFRA). 
Changing thresholds (i.e. flame length, rate of spread) to determine predicted destructive conditions did not substantially alter the ordinality of the pixels by fraction of predicted destructive days, therefore rankings within HFRA (or within the non HFRA) would not change much.
Additionally, we evaluated whether changing predicted destructive values could result in HFRA locations or points dropping below the consequence ranking of locations or points not in the HFRA. The CoRE from Mean MAVF of Historic Fire values for HFRA (True) categories in table PG&amp;E 6.2.2-1 are at least 3 orders of magnitude larger than any of the CoRE MAVF values for the non-HFRA (False) categories. Based on our analysis, we determined that changes to consequence beyond 1 order of magnitude were not likely. Therefore, in order for changes to result in significant consequence rank shifts, the category values represented in Table PG&amp;E 6.2.2-1 would need to be much closer. 
c) N/A, please see the responses to subparts a) and b).
d) N/A, please see the responses to subparts a) and b).</t>
  </si>
  <si>
    <t>6.2.2.2</t>
  </si>
  <si>
    <t>Consequence</t>
  </si>
  <si>
    <t>Richard Anderson
Jon Eric Thalman</t>
  </si>
  <si>
    <t>For each of the following programs, what metrics does PG&amp;E track to validate their impact and effectiveness at mitigating the impacts of PSPS events? 
a) Temporary Distribution Microgrids 
b) Community Microgrid Enablement Program 
c) Microgrid Incentive Program</t>
  </si>
  <si>
    <t>a) We track Megawatts (MW), customers mitigated, and the number of usages per location each season to validate the impact and effectiveness of Temporary Distribution Microgrids.
b) We track at minimum the frequency and duration of the microgrid’s usage, along with the number of benefitting customer accounts. 
c) Please see our response to subpart (b).</t>
  </si>
  <si>
    <t>8.1.2.7</t>
  </si>
  <si>
    <t>Microgrids</t>
  </si>
  <si>
    <t>Molly Hoyt</t>
  </si>
  <si>
    <t>(a) Shawn Holder, Mike Meideros
(b &amp; c) Quinn Nakayama</t>
  </si>
  <si>
    <t>Do the following programs have any impact on customer reliability (e.g., frequency or duration of outages) in general? Please explain your response for each program. 
a) Temporary Distribution Microgrids 
b) Community Microgrid Enablement Program 
c) Microgrid Incentive Program</t>
  </si>
  <si>
    <t>a) Distribution microgrids are designed to power communities’ central corridors, or “Main Streets”, to help safely provide electricity to critical facilities and shared community resources and reduce the number of customers impacted by PSPS. In general, customers being served by a temporary distribution microgrid will experience two brief outages: one as the microgrid is connected and one when the microgrid is disconnected after the PSPS outage.
b) The Community Microgrid Enablement Program and Microgrid Incentive Programs are designed to have a positive impact on customer resiliency. The community microgrids developed through each program can reduce the duration of outages by providing energy within the microgrid during a broader grid outage. 
c) Please see our response to subpart (b).</t>
  </si>
  <si>
    <t>Figure 7-1 on p. 298 shows a sharp decline in risk after 2026. 
a) Please provide context as to what drives this decline. 
b) Why does PG&amp;E anticipate a significantly more rapid rate of decline in residual risk after 2026 than in the 2023-2026 period?</t>
  </si>
  <si>
    <t>a) The context for this sharper decline in risk after 2026 represents the expected, continued ramp-up of undergrounding miles to be installed each year. 
b) The more rapid rate of decline in residual risk after 2026 is due to the increase of the number of underground miles expected to be installed each year that are focused on the highest risk (top 20%) circuit segments, in which the benefits of undergrounding are cumulative over time. See section 8.1.2.2, specifically table 8.1.2.-3, which shows the current undergrounding portfolio increasingly addresses the top 20 percent risk-ranked circuit segments so that by 2025, 95 percent of the portfolio addresses the top risk, and in 2026, almost 100 percent of the targeted annual undergrounding miles are focused on the top risk. Note that all current fire rebuild projects are anticipated to complete before 2026. If future wildfires, or any cause, damage or destroy distribution overhead facilities and the decision is made to rebuild underground, this would impact the project portfolio in the relevant year(s) after such a fire.</t>
  </si>
  <si>
    <t>7.2.2.1</t>
  </si>
  <si>
    <t>Projected Overall Risk Reduction</t>
  </si>
  <si>
    <t>In section 7.2.1 on pp. 275-276 of PG&amp;E’s WMP, PG&amp;E states, “We determined that EPSS is more effective at mitigating wildfire risk at a lower cost as shown by comparing the RSEs for the two programs: at the time we filed the 2023 GRC, the RSE for EVM was 14.5 compared to the EPSS RSE of 105.7.” 
a) Other than RSE, what other criteria did PG&amp;E evaluate in the decision to move away from EVM? 
b) EPSS is a reactive mitigation program in contrast to EVM which is proactive. Does this reactive vs. proactive categorization have any impact on PG&amp;E’s decision to transition away from EVM? 
c) How does PG&amp;E’s RSE estimate for EPSS take into account the negative reliability impacts on customers?</t>
  </si>
  <si>
    <t>a) There were several factors that we considered when deciding between the mitigation programs Enhanced Powerline Safety Settings (EPSS) and Enhanced Vegetation Management (EVM). Besides mitigation effectiveness and implementation and operating costs described by the Risk Spend Efficiency (RSE), we considered the faster pace of implementing EPSS compared to EVM, which results in faster risk reduction. The ability to expand EPSS across all circuits in the High Fire Threat Districts (HFTD), High Fire Risk Area (HFRA), and specific buffer areas quickly provides more immediate and ongoing operational mitigation benefits when compared to the individual miles of EVM scope executed each year.
b) Our objective is to evaluate the effectiveness of minimizing catastrophic wildfires, regardless of whether mitigations are reactive or proactive. In fact, we do not use the labels “proactive” and “reactive” to categorize these mitigations. EPSS is better suited for managing overall risk because it more effectively mitigates multiple drivers of failure that could lead to an ignition, which ultimately reduces the chance of an ignition propagating into a catastrophic wildfire.
c) The negative reliability impact to customers is captured as part of the Failure of Distribution Overhead asset risk. These impacts are detailed in A. 21-06-021, Exhibit (PG&amp;E-4), Chapter 3, Figure 3-2 (below) in which PG&amp;E showed the risk reduction of wildfire risk along with the negative impacts of reliability.
[IMAGE]</t>
  </si>
  <si>
    <t>VM Data Requests
April Schneider
Benson Wong (prelim response 7a,7b, drafted 7c)</t>
  </si>
  <si>
    <t>Kamran Rasheed
Tyson McCartney
Paul McGregor</t>
  </si>
  <si>
    <t>Set WMP-14</t>
  </si>
  <si>
    <t>P. 347 of PG&amp;E’s WMP4 states (regarding PG&amp;E’s undergrounding program), “Among other benefits, the reduced pace (as compared to prior projections) will decrease costs in the initial years of the program.”
Please list the “other benefits” referenced in the quote above.</t>
  </si>
  <si>
    <t>There are also additional benefits to reducing the near-term undergrounding mileage targets, including providing more time to drive process improvements that may reduce long term costs and drive long term efficiency of the program.</t>
  </si>
  <si>
    <t>https://www.pge.com/pge_global/common/pdfs/safety/emergency-preparedness/natural-disaster/wildfires/wildfire-mitigation-plan/reference-docs/2023/CalAdvocates_014.zip</t>
  </si>
  <si>
    <t>Matt Pender
Jim Gill</t>
  </si>
  <si>
    <t>DRU-11700*</t>
  </si>
  <si>
    <t>a) No, DTS-FAST does not have the capability to re-energize a line. Currently, DTS_x0002_FAST is monitoring only, and is not automatically sending the trip (de-energize) signal to operations until the system has more testing to ensure accuracy.
b) DTS-FAST sensor data will report alarm conditions in real time. For example, if vegetation has fallen into the alarm zone and remains (i.e., leaning on the conductor line), the alarm will remain. However, if the vegetation falls away from the alarm zone, then the alarm will clear. Regardless, we will use the video cameras to validate the alarm and take appropriate actions.
c) DTS-FAST does not have the capability to re-energize a line, but it will provide data to operations of sensor alarm statuses. In addition, DTS-FAST cameras will provide remote visual awareness of the alarm location.
d) We do not currently have enough field data to draw formal conclusions about reliability impacts, but our goal is to ensure the DTS-FAST sensors report accurate wildfire risks with no false alarms.</t>
  </si>
  <si>
    <t>Distribution, Transmission, and Substation: Fire Action Schemes and
Technology</t>
  </si>
  <si>
    <t>Jim Gill
Maria Ly</t>
  </si>
  <si>
    <t>P. 359 of PG&amp;E’s WMP discusses Breakaway Connectors, and states, “The breakaway disconnect uses a weak link to provide a predictable point of separation and the service will then fall to the ground de-energized.”
a) What is the maximum wind speed that Breakaway Connectors can handle without separating?
b) Has PG&amp;E studied whether conditions exist that could cause a temporary fault and minimal or no damage to a non-breakaway connection, but would cause a Breakaway Connector to separate? For example, a small branch falling on the line.
c) If the answer to part (b) is yes, please provide any results of such studies.
d) If the answer to part (b) is no, does PG&amp;E plan to perform such a study?
e) What reliability impacts does PG&amp;E forecast from Breakaway Connector installation?
f) Please quantify the ignition risk associated with a Breakaway Connector separating. If this  risk has not been quantified, describe the ignition risk in qualitative terms.
g) Do Breakaway Connectors increase the likelihood of an EPSS-induced outage? Please explain your answer.
h) If the answer to part (g) is yes, please quantify the increased likelihood of an EPSS-induced outage on circuits where Breakaway Connectors are installed.</t>
  </si>
  <si>
    <t>a) Maximum wind speed is not easily defined. Span length, tension, conductor size and wind direction all influence the maximum wind speed.
General Order 95 rule 49.4 Table 8 and 49.4-C3 require Supply service drops to have a minimum strength of #8 soft or annealed copper. This is 479.8 pounds.
The service breakaway has two available weak links 500 lbs. for services 75’ and shorter. 750 pounds for services longer than 75 feet and up to 150 feet.
The pilot location for the service breakaway has experienced three storms with winds exceeding 100 mph with no breakage of the weak links (both links are 750 lbs. due to span length).
b) Yes, we have studied these issues.
c) Two limb strikes were observed with limbs weighing 125 lbs. and 200 lbs., respectively. No damage was found, and the weak links did not activate.
d) Not applicable, please see the response to subpart (b) above.
e) We do not expect any reliability impacts.
f) No ignition risk is expected by the service breakaway activating. Our tests showed no spark from the breakaway activating at the rated amperage of the conductor. The conductor will fail before the breakaway.
g) EPSS is not affected by secondary conductors. It is primary voltage only.
h) Not applicable, please see the response to subpart (g) above.</t>
  </si>
  <si>
    <t>Breakaway Connector</t>
  </si>
  <si>
    <t xml:space="preserve">
Arvind Simhadri
Mark Holmes</t>
  </si>
  <si>
    <t>P. 359 of PG&amp;E’s WMP states, “Breakaway disconnect does not impact PSPS Risk.” Please state the basis for the above quote.</t>
  </si>
  <si>
    <t>Breakaway disconnects are used to prevent energized wire down to minimize ignition risk. At this point in time, of the presence of breakaway disconnects is not included in PSPS scoping decisions, therefore, breakaway disconnects do not impact the PSPS risk.</t>
  </si>
  <si>
    <t>Mark Holmes
Kevin Oram</t>
  </si>
  <si>
    <r>
      <rPr>
        <sz val="10"/>
        <color theme="1"/>
        <rFont val="Arial"/>
        <family val="2"/>
      </rPr>
      <t>Shawn Holder</t>
    </r>
    <r>
      <rPr>
        <strike/>
        <sz val="10"/>
        <color theme="1"/>
        <rFont val="Arial"/>
        <family val="2"/>
      </rPr>
      <t xml:space="preserve">
</t>
    </r>
  </si>
  <si>
    <t>WebDocs - Document Details (pge.com)
https://regulatorysup.utility.pge.com/WebDocs/search/details.aspx?DocId=748408</t>
  </si>
  <si>
    <t>P. 363 of PG&amp;E’s WMP states, “Temporary distribution microgrids are designed to support community resilience and reduce the number of customers impacted by PSPS by energizing ‘main street corridors’ with clusters of shared services and critical facilities so that those resources can continue serving surrounding residents during PSPS events.” 
a) Please list the temporary distribution microgrids that PG&amp;E had available in 2020, 2021, and 2022 to mitigate the effect of a possible PSPS event. 
b) For each temporary distribution microgrid listed in part (a), state the number of times the temporary distribution microgrid was used in 2020, 2021, and 2022 to mitigate the effects of a PSPS event. 
c) For each instance in part (b), list the number of customers that remained energized during a PSPS event. 
d) How does PG&amp;E determine what locations would warrant deployment of a temporary distribution microgrid? 
e) How does PG&amp;E determine when to deploy a temporary distribution microgrid? f) How does PG&amp;E determine when to remove a deployed temporary distribution microgrid?</t>
  </si>
  <si>
    <t>a-c) Responses are summarized in the tables below, by year:
2020:
Temporary Distribution Microgrid available to operate in 2020
Number of 2020 PSPS events supported
Approx. qty of service pts energized per 2020 PSPS event
Shingletown 4 79
Calistoga 3 1554
Placerville (temporary configuration without a pre_x0002_installed interconnection hub)
1 487
Clearlake North (temporary configuration without a pre_x0002_installed interconnection hub)
0 n/a
Clearlake South (temporary configuration without a pre_x0002_installed interconnection hub)
0 n/a
2021:
Temporary Distribution Microgrid available to operate in 2021
Number of 2021 PSPS events supported
Approx. qty of service pts energized per 2021 PSPS event
Angwin 1 48
Shingletown 1 83
Calistoga 1 1556
Magalia 1 83
Georgetown 0 n/a
Pollock Pines 0 n/a
Foresthill 0 n/a
Middletown 0 n/a
2022:
Temporary Distribution Microgrid available to operate in 2022
Number of 2022 PSPS events supported
Approx. qty of service pts energized per 2022 PSPS event
Angwin 0 n/a
Shingletown 0 n/a
Calistoga 0 n/a
Magalia 0 n/
Georgetown 0 n/a
Pollock Pines 0 n/a
Foresthill 0 n/a
Middletown 0 n/a
Colfax 0 n/a
Arnold 0 n/a
Groveland 0 n/a
Lucerne 0 n/a
d) To determine the appropriate locations for the permanent installation of infrastructure that enables temporary distribution microgrids (i.e. pre-installed interconnection hubs, isolation devices, etc), we identified distribution circuits most likely to be impacted by PSPS events in the future, based on foundational data analysis of 10 years of historical weather events. This “historical PSPS lookback” takes historical weather events and builds the associated PSPS events that would have occurred, including both transmission and distribution impacts. 
We reviewed these circuits to identify communities with clusters of shared services (i.e., those involving food, fuel, healthcare, and/or shelter) and critical facilities served by electrical infrastructure that would likely be safe to energize during PSPS events without significant additional modifications. 
After identifying high-impact circuits with clusters of shared and critical services, we then determined whether distribution microgrids would present viable, effective near-term mitigation measures. We ran a review for implementation feasibility (i.e., land availability and construction complexity) and the potential for those locations to be served by alternative grid solutions.
Finally, we met with county and/or local government representatives to review candidate sites and ensure local priorities were accounted for.
Given the time needed for design, land acquisition, permitting, and construction following site selection, (approx. 2 years), We repeated this process multiple times as the PSPS Lookback was updated and parallel hardening projects and PSPS improvements were implemented. In some instances, we modified our approach (i.e. canceling early-stage projects with low impact frequency) based on new data.
e) We “deploy” (i.e. energize and operate using temporary generation) temporary distribution microgrids when those sites are impacted by PSPS events. 
We take into account frequency of projected impacts per the latest PSPS Lookback model and quantity of service points to determine for which sites to proactively rent and pre-stage temporary generators for the fall (i.e. when conditions triggering PSPS are most seasonally likely). For sites without pre-rented temporary generators, our Emergency Operations Center coordinates generator rental and delivery as it prepares to execute a PSPS event in accordance with the evolving PSPS event scope.
f) The infrastructure enabling temporary distribution microgrids (i.e. pre-installed interconnection hub, isolation devices, etc) is permanently installed and not currently planned to be removed. We modify our temporary generation rental strategy on a year-to-year basis to account for system changes per the latest PSPS Lookback.
Angwin 4 48</t>
  </si>
  <si>
    <t>8.1.2.7.2</t>
  </si>
  <si>
    <t>Temporary Distribution Microgrids</t>
  </si>
  <si>
    <t>Quinn Nakayama</t>
  </si>
  <si>
    <t>P. 365 of PG&amp;E’s WMP states, “The Redwood Coast Airport Microgrid (RCAM) was built through a California Energy Commission EPIC grant to the Schatz Energy Center and loan from United States of America to the Redwood Coast Energy Authority (a Community Choice Aggregator), in collaboration with PG&amp;E’s EPIC 3.11, ‘Multi-Use Microgrid,’ project.” 
a) What was the total cost of the RCAM project? 
b) Please provide disaggregated costs associated with the RCAM fulfilled in whole or in part by the California Energy Commission EPIC grant, loan(s) from the United States of America, and any other distinct funding sources.</t>
  </si>
  <si>
    <t>a. PG&amp;E's total costs for the RCAM project were approximately $3.3MM. PG&amp;E does not have the project financials of our project partners. Please contact Schatz Energy Research Center at Cal-Poly Humboldt and Redwood Coast Energy Authority for details on their total project costs and funding sources. b. Of PG&amp;E's total project costs, i. $3,085,000 was funded through CEC's EPIC grant (EPIC 3.11, Multi-Use Microgrid). ii. $224,140 in cost offsets were provided to the Redwood Coast Energy Authority pursuant to the Community Microgrid Enablement Program (CMEP) [D.20-06-017]. iii. PG&amp;E received no loans from the United States of America nor any other funding sources for this project.</t>
  </si>
  <si>
    <t>8.1.2.7.3</t>
  </si>
  <si>
    <t>Community Microgrid Enablement Program and Microgrid Incentive
Program</t>
  </si>
  <si>
    <t>John Friskel</t>
  </si>
  <si>
    <t>P. 365 of PG&amp;E’s WMP states, “The successful deployment of RCAM provides a model for other communities for collaborative development of multi-customer microgrids for energy resilience.”
a) How does PG&amp;E determine the success of the RCAM?
b) Please provide data to support the success of the RCAM.</t>
  </si>
  <si>
    <t>Attachments to this data response contain CONFIDENTIAL information provided pursuant to the Non-Disclosure Agreement in this proceeding.
a) Prior to the start of the Project, PG&amp;E defined the following metrics to calculate the full deployment benefits at RCAM:
1. Increase reliability at critical facilities - Post-deployment measurements of outage number, frequency and duration reductions.
Below is a summary of the “RCAM Islanding Events” log current as of 4/17/2023. 
In addition to the frequency and duration of “Outages Avoided”, PG&amp;E also tracks frequency and duration of RCAM islanding events which were not a result of Janes Creek 1103 de-energizing and therefore require fine-tuning of the protection scheme configurations that make up the microgrid. These “Nuisance Events” do not impact customer experience or service quality. Nevertheless, PG&amp;E is researching how to reduce this metric. 
2. Successful operation of the microgrid in island mode will illustrate resilience benefits which can be scaled to energize wildfire resilience zones during Public Safety Power Shutoff.
The Microgrid has performed as expected since it has been placed in operation, providing over 37 hours of incremental resilience to support for critical regional infrastructure and lifesaving activities at the Redwood Coast Airport and U.S. Coast Guard Air Station. Notable islanding events have been in response to a 6.4 magnitude Earthquake on December 20th that hit 39 miles south of the RCAM site and multiple islanding events as a result of a sequence of storms in January and February of this year. We are attaching the after-event retrospectives of the Earthquake “WMP-Discovery2023_DR_CalAdvocates_014-Q007Atch01CONF.pdf” and a presentation PG&amp;E gave to Energy Division on February 6th describing RCAM’s performance across a variety of hazards “WMP_x0002_Discovery2023_DR_CalAdvocates_014-Q007Atch02.pdf.”
3. ATS Power-Hardware-in-the-Loop (PHIL) testing facilities are now capable of verification testing of 3rd party microgrid controllers and DER equipment for compatibility/stability under various microgrid operational schemes.
ATS constructed a microgrid testbed facility and completed PHIL Testing for the RCAM project which verified and validated the SEL-3555 microgrid controllers (among other equipment) and evaluated the operational safety and performance. 
The Final ATS Report describing this work is attached as “WMP_x0002_Discovery2023_DR_CalAdvocates_014-Q007Atch03CONF.pdf.”
4. The creation of distribution standards enabling scalable deployment of microgrids to support demand for wildfire and natural disaster threats.
In fulfilment of this final objective, PG&amp;E has publicly published our Community Microgrid Technical Best Practices Guide which, informed by the work at ATS, describes PG&amp;Es standards and recommendations for third parties to develop Community Microgrids. That guide is available on our website here: Community Microgrid Technical Best Practices (pge.com)
b) Please see attachment “WMP-Discovery2023_DR_CalAdvocates_014-Q007Atch04.xlsx” which is the RCAM Islanding Events data log.</t>
  </si>
  <si>
    <t>P. 369 of PG&amp;E’s WMP states, “For 2023, we have planned to install devices that will provide significant reliability benefits on fuse tap lines that are in the scope of EPSS.”
a) Please quantify the “significant reliability benefits” that will be provided from devices installed in 2023.
b) Please provide any available workpapers or studies to support your response to part (a).</t>
  </si>
  <si>
    <t>a) Significant reliability benefits are projected at 119,000 CESO savings and 14.618 million customer minutes. During EPSS enablement, upstream protective devices are required to see faults beyond fuses to provide a gang trip of all three phases upon a fault condition. This practice nullifies the benefits of traditional line fuse protection. With these additional protective devices installed, protection granularity and corresponding reliability impact can be returned to the tapline or more downstream location where the new protective devices are replacing fuses. As an additional non-EPSS benefit, these devices can also function as traditional reclosers outside of EPSS enablement thereby reducing the occurrence of sustained outages through reclosing.
b) Historical outage data was obtained for thousands of existing fuses on EPSS circuits. Outage data was used to prioritize existing fuses and their effect on reliability. Fuses are then replaced with SCADA operable Fuse Savers and Reclosers to realize the reliability benefits outlined in a) of this response. No work paper has been prepared in connection with this reliability benefit calculation.</t>
  </si>
  <si>
    <t>8.1.2.8.1</t>
  </si>
  <si>
    <t>Installation of System Automation Equipment – Distribution Protective
Devices</t>
  </si>
  <si>
    <t>Chris Wadhams 
Mo Chaaito</t>
  </si>
  <si>
    <t>Hicham Mejjaty</t>
  </si>
  <si>
    <t>P. 385 of PG&amp;E’s WMP states that it will perform a “Substation Animal Abatement Effectiveness Study” in 2023.
a) When does PG&amp;E expect to begin the Substation Animal Abatement Effectiveness Study?
b) When does PG&amp;E expect to complete the Substation Animal Abatement Effectiveness Study?</t>
  </si>
  <si>
    <t>a) The study was officially kicked off on January 26, 2023. The “P51” team at Electric Power Research Institute (EPRI) was provided with PG&amp;E historical animal contact records, existing and historical animal abatement strategies employed by PG&amp;E, and other pertinent information needed to perform the study.
b) The study is expected to conclude by July 18, 2023.</t>
  </si>
  <si>
    <t>8.1.2.12.2</t>
  </si>
  <si>
    <t>Other Technologies and Systems – Substation Animal Abatement</t>
  </si>
  <si>
    <t>Daniel Waters</t>
  </si>
  <si>
    <t>P. 393 of PG&amp;E’s WMP states, “In 2022 PGE implemented revisions made to TD-2325, which incorporated industry best practices as well as adjusted the pole rejection criteria.” Please list the adjustments that PG&amp;E made to the pole rejection criteria.</t>
  </si>
  <si>
    <t>Please see our current procedure TD-2325P-01 for the requested information:
https://www.pge.com/pge_global/common/pdfs/safety/emergency_x0002_preparedness/natural-disaster/wildfires/wildfire-mitigation-plan/standards-and_x0002_procedures/td-2325p-01.pdf
The Revision Notes table on page 40 of the document describes in detail the changes that were made compared to the prior version.</t>
  </si>
  <si>
    <t>8.1.3.1.5</t>
  </si>
  <si>
    <t xml:space="preserve">Intrusive Pole Inspections </t>
  </si>
  <si>
    <t>Michelle Sakamoto
Matthew Bateman</t>
  </si>
  <si>
    <t>Maria Ly
Joshua Fredriksson</t>
  </si>
  <si>
    <t>P. 400 of PG&amp;E’s WMP states, “PG&amp;E designated plat maps as extreme, severe, high, medium, or low based on the average wildfire consequence of the structures within that plat map.”
a) Is the designation described above based on the wildfire consequence scores from the WDRM v2 or the WDRM v3?
b) How frequently does PG&amp;E plan to re-evaluate the plat map designations described above?
c) When PG&amp;E re-evaluates the plat map designations, what steps will it take regarding a plat map that has increased in severity, such as from high to severe or severe to extreme?</t>
  </si>
  <si>
    <t>a) The quote referenced above is based on the wildfire consequence scores from the WDRM v3.
b) We plan to review wildfire risk model results annually and evaluate how to update the inspection plan accordingly.
c) After we review risk model results each year, we will evaluate whether the plan needs to be adjusted. Updates to the plan may include reassigning a plat map to a different consequence tier or adding individual structures to the inspection plan to account for increased risk or consequence.</t>
  </si>
  <si>
    <t>8.1.3.2.1</t>
  </si>
  <si>
    <t>Detailed Ground Inspection</t>
  </si>
  <si>
    <t>Joanna Sturges
Jared Leong</t>
  </si>
  <si>
    <t>Jim Gill
Heather Duncan</t>
  </si>
  <si>
    <t>Table PG&amp;E-8.1.7-6 on p. 458 of PG&amp;E’s WMP shows that PG&amp;E added 41,869 distribution work orders to its HFTD/HFRA backlog in 2022. 
a) What measures has PG&amp;E implemented to ensure that it will be able to reduce its backlog in 2023 by closing more tags than it opens?
b) What factors may prevent PG&amp;E from reaching its targets regarding backlog reduction in 2023?
c) For each factor in part (b), what measures has PG&amp;E taken to mitigate the risk that this factor will prevent PG&amp;E from reducing its backlog in 2023?</t>
  </si>
  <si>
    <t>a) In order to ensure we will continue to reduce our backlog of asset tags, as of January 1, 2023, all new HFTD/HFRA tags will be completed by the compliance date. Thus, these tags will be in a “steady state” where this population is no longer growing. In addition to this work, we will continue with the plan set out in our 2022 and 2023 WMPs where we target the HFTD/HFRA tags in our backlog with the highest risk, eliminating first our “non-pole ignition risk tags” then our “pole ignition risk tags,” and finally our “non-ignition risk tags.” However, while we can forecast the number of new tags that we create every year based on historical data, there are circumstances outside our control, which we identify in the WMP as “External Factors," which may prevent us from being able to close more tags than were opened in a particular year. An excellent example of these types of External Factors would be the unprecedented storms that occurred this winter, and which have substantially delayed some of our inspection work. While we currently forecast 
being able to get back on course before the end of the year, any future External Factors might prevent us from being able to execute our catch-up plan and irreversibly delay the work this year.
b) As explained in our response WMP-Discovery2023_CalAdvocates_010-Q012, and on page 831 of our 2023 WMP, External Factors represent reasonable circumstances which may impact execution against targets, objectives, other work, or performance metrics including, but not limited to, physical conditions, landholder refusals, environmental delays, customer refusals or non-contacts, permitting delays/restrictions, weather conditions, removed or destroyed assets, active wildfire, exceptions or exemptions to regulatory/statutory requirements, and other safety considerations.
c) As explained in our response WMP-Discovery2023_CalAdvocates_010-Q012, to mitigate the impacts of physical conditions, we work with our leadership and strategy teams to create solutions specifically tailored to the individual situation. However, despite these efforts, there are times where we must simply await the removal of the external physical condition in order to proceed with work as there is no other reasonable alternative.</t>
  </si>
  <si>
    <r>
      <t>Ryan Blake</t>
    </r>
    <r>
      <rPr>
        <sz val="10"/>
        <rFont val="Arial"/>
        <family val="2"/>
      </rPr>
      <t xml:space="preserve">
Jenny Beach</t>
    </r>
  </si>
  <si>
    <t>P. 463 of PG&amp;E’s WMP states, “EPSS does not cause a power outage.” Given that EPSS settings can de-energize a line without prior warning, and without an apparent cause, please explain what is meant by the above quote.</t>
  </si>
  <si>
    <t>Enhanced Powerline Safety Settings (EPSS) enable capable protective devices on a circuit to operate in 0.1 seconds or less in order to de-energize and isolate affected portion(s) of our distribution system when a fault or abnormal condition is detected that could generate a spark and subsequent wildfire ignition as well as detecting higher impedance faults. Outages that occur when EPSS settings are enabled on protection devices are unplanned and only occur when an external event occurs on the distribution line causing a fault on the circuit. Stated another way, EPSS does not cause outages but rather outages may result from a line being quickly de-energized when a tree, vegetation or other foreign debris makes contact with the EPSS-enabled line. Unknown cause outages – or “outages without an apparent cause” – also occur without EPSS enabled. This does not mean there was not an actual fault condition present.
Note that in 2022 PG&amp;E reported 106 of 2,375 EPSS outages as ‘Company Initiated’. In these limited instances, devices can trip as a result of switching, in-rush current (e.g., a pump or heavy machinery starting up), or other utility operations while EPSS is enabled. 
In these instances the outage is reported as ‘Company Initiated’ and our protection engineers will review the EPSS settings, coordinate with customers, and / or coordinate with the Distribution Control Center to identify design setting adjustments or other corrective actions as appropriate and technically feasible.</t>
  </si>
  <si>
    <t>Per PG&amp;E’s January 2023 EPSS monthly report, PG&amp;E experienced 2,375 EPSS outages in 2022. 
a) Of the EPSS-triggered outages in 2022, in how many of these outages did PG&amp;E find that no corrective actions were required prior to re-energizing (i.e. there was no persistent condition that PG&amp;E needed to resolve upon inspecting the location of the outage)?
b) Were there any EPSS-triggered outages in 2022 that PG&amp;E determined were triggered by events that did not pose an ignition risk?
c) If the answer to part (b) is yes, how many such EPSS-triggered outages occurred in 2022?</t>
  </si>
  <si>
    <t>a) PG&amp;E reported 1,083 unknown cause outages in 2022. Note that while this is indicative that a conclusive corrective action was not identified during the outage patrol and restoration process, it is not indicative of no ignition risk. Our focus during outage patrols and restoration is to restore power as soon as it is safe to do so for our customers and communities.
b) Outages that occurred as a result of planned switching or from in rush current (e.g. a pump or heavy machinery start up) are examples of outages that do not present an ignition risk. 
c) There were 106 of these outages in 2022.</t>
  </si>
  <si>
    <t>P. 465 of PG&amp;E’s WMP states, “In 2022, we expanded the scope of EPSS to all HFRAs in our service territory and select adjacent EPSS buffer areas.”
a) In 2022, did PG&amp;E expand the scope of EPSS to all HFRAs and all HFTD?
b) If PG&amp;E did not expand the scope of EPSS to all HFTD in 2022, please state the basis for this decision.
c) In 2023, will the scope of EPSS cover all HFRAs and all HFTD?
d) If the answer to part (c) is no, please state the basis for this decision.</t>
  </si>
  <si>
    <t>a) EPSS capability was extended to 100% of HFRA in 2022. 100% of HFTD was not targeted. 
b) PG&amp;E’s HFRA map is a purpose-built map to inform the Public Safety Power Shutoff (PSPS) and EPSS scoping process by identifying areas in PG&amp;E’s service area where overhead electrical infrastructure could be the source of an ignition that results in a catastrophic wildfire and accordingly, is used for EPSS scoping.
The processes PG&amp;E used to develop the HFRA were described in PG&amp;E’s 2021 and 2022 WMPs. See PG&amp;E’s 2021 WMP (June 3, 2021), starting at page 85, and PG&amp;E’s 2022 WMP (Feb. 25, 2022), starting at page 75.
c) In 2023 EPSS will target 100% of HFRA and select HFRA-adjacent areas, referred to as EPSS Buffer Areas. HFTD is not targeted. 
d) Please see response to Question 15b.</t>
  </si>
  <si>
    <t>Cal Advocates understands that a circuit segment that has been undergrounded may still experience PSPS outages, if segments upstream or downstream of the undergrounded circuit segment are subject to PSPS.
a) Is the above understanding correct? If not, please correct the above.
b) During the 2023-2025 WMP period, does PG&amp;E intend to utilize temporary microgrids or other mitigations to fully eliminate the risk of a PSPS event de-energizing undergrounded lines?
c) If the answer to part (b) is no, please explain why not.
d) If the answer to part (b) is yes, please describe PG&amp;E’s plans.</t>
  </si>
  <si>
    <t>a) Yes, that statement is correct. While it is unlikely that a downstream segment would affect the underground section, it is possible if there are no available downstream isolation devices.
b) In cases where undergrounding segments affected by upstream overhead segments, mitigations such as Temp Microgrids may possibly remove the underground section from scope. However, it may not be feasible to utilize temporary microgrids due to resource constraints, and/or rapid changing weather conditions.
c) See response to b.
d) See response to b.</t>
  </si>
  <si>
    <t>9.1.5</t>
  </si>
  <si>
    <t>Tommy Van
Gareth Stamp</t>
  </si>
  <si>
    <t>Shawn Holder 
Scott Strenfel</t>
  </si>
  <si>
    <t>a) Has PG&amp;E performed a study or back cast to predict the likelihood that an undergrounded segment will be subject to PSPS de-energizations due to upstream or downstream segments becoming subject to PSPS?
b) If the answer to part (a) is yes, please provide the results of any such studies.
c) If the answer to part (a) is no, please explain why not.</t>
  </si>
  <si>
    <t>a) No, we have not performed a study or back cast mentioned in the question.
b) See response to a.
c) Projecting likelihood of an underground segment being subject to PSPS is possible but would take significant manual effort. However, back cast weather data was used to analyze the expected reduction in customers affected by PSPS for future underground work.</t>
  </si>
  <si>
    <t>a) Has PG&amp;E performed a study or back cast to predict the likelihood that an undergrounded segment will be subject to an EPSS-triggered de-energizations due to upstream or downstream segments becoming subject to EPSS?
b) If the answer to part (a) is yes, please provide the results of any such studies.
c) If the answer to part (a) is no, please explain why not.</t>
  </si>
  <si>
    <t>a) We have not performed this type of study. 
b) Not applicable. Please see the response to subpart a).
c) PG&amp;E has not yet performed this type of study because the volume of mileage that has been placed underground is relatively small. The analysis would need to be circuit specific. For this type of study to be more meaningful, a greater number of underground miles would need to be evaluated. It is also important to note that undergrounding occurs on targeted line segments, which often means that other portions of the same circuit remain overhead and would require the protection of EPSS applied to the entire line segment including both UG and OH sections.</t>
  </si>
  <si>
    <t>Please provide a list of all dig-in incidents that occurred from 2020-2022 and involved an underground electric distribution line. For each incident, please provide:
a) Date of the incident
b) Whether the dig-in was caused by PG&amp;E employees, PG&amp;E contractors, or a third-party
c) Duration of the resulting outage, if applicable
d) Injuries associated with the dig-in, if any
e) Fatalities associated with the dig-in, if any
f) Damage to non-PG&amp;E structures associated with the dig-in, if any.</t>
  </si>
  <si>
    <t>PG&amp;E objects to this request as beyond the scope of this proceeding and unrelated to PG&amp;E’s 2023 WMP. Notwithstanding and without waiving these objections, we provide the following information in relation to dig ins that happened in the 2020 to 2022 timeframe within HFTD Tier 2 and Tier 3 zones:
a) Please see column A of attachment “WMP-Discovery2023_DR_CalAdvocates_014-Q019Atch01.xlsx” for the requested information.
b) Please see columns G and H of attachment “WMPDiscovery2023_DR_CalAdvocates_014-Q019Atch01.xlsx” for the requested information.
c) Please see column E of attachment “WMP-Discovery2023_DR_CalAdvocates_014-Q019Atch01.xlsx” for the requested information.
d) Please see column J of attachment “WMP-Discovery2023_DR_CalAdvocates_014-Q019Atch01.xlsx” for the requested information. Please note that there were no injuries associated with dig-ins involving an underground electric distribution line in the 2020 to 2022 time period.
e) Please see column K of attachment “WMP-Discovery2023_DR_CalAdvocates_014-Q019Atch01.xlsx” for the requested information. Please note that there were no fatalities associated with dig-ins involving an underground electric distribution line in the 2020 to 2022 time period.
f) Please see column L of attachment “WMP-Discovery2023_DR_CalAdvocates_014-Q019Atch01.xlsx” for the requested information. However, please note that we do not track damage to non-PG&amp;E facilities caused by third parties.</t>
  </si>
  <si>
    <t>8.4.2.1</t>
  </si>
  <si>
    <t>Emergency Preparedness</t>
  </si>
  <si>
    <t>Overview of Wildfire and PSPS Emergency Preparedness</t>
  </si>
  <si>
    <t>Tom Huynh</t>
  </si>
  <si>
    <t>Martin Wyspianski</t>
  </si>
  <si>
    <t>Possible extension needed. Will have additional information by COB on 4/17. - kxfk
Extension will be requested to 4/28/2023. kxfk</t>
  </si>
  <si>
    <t>a) During the period from 2020-2022, did PG&amp;E replace any distribution poles as part of its WMP activities for which PG&amp;E had not fully recovered the original cost of the pole?
b) If the answer to part (a) is yes, what was PG&amp;E’s practice regarding cost recovery on the unrecovered portion of the value associated with the replaced pole? 
c) If the answer to part (a) is yes, please provide the number of such poles that PG&amp;E replaced.</t>
  </si>
  <si>
    <t>(a) – (c) We cannot provide the requested data. Our asset registry and work execution systems are not set up to enable this cross-referenced data consolidation and we do not track the volume of assets replaced that have not been fully recovered.</t>
  </si>
  <si>
    <t>8.1.2.3</t>
  </si>
  <si>
    <t>Distribution Pole Replacements and
Reinforcements</t>
  </si>
  <si>
    <t>a) During the period from 2020-2022, did PG&amp;E replace any distribution conductor as part of its WMP activities for which PG&amp;E had not fully recovered the original cost of the conductor? This may involve undergrounding a previously hardened line, or replacing a 
bare overhead line with covered conductor.
b) If the answer to part (a) is yes, what was PG&amp;E’s practice regarding cost recovery on the unrecovered portion of the value associated with the replaced conductor? 
c) If the answer to part (a) is yes, please provide the number of circuit miles of such conductor that PG&amp;E replaced.</t>
  </si>
  <si>
    <t>(a) – (c) We cannot provide the requested data. PG&amp;E’s asset registry and work execution systems are not set up to enable this cross-referenced data consolidation and we do not track the volume of assets replaced that have not been fully recovered.</t>
  </si>
  <si>
    <t>8.1.2.5.2</t>
  </si>
  <si>
    <t>Traditional Overhead Hardening –
Distribution</t>
  </si>
  <si>
    <t>a) During the period from 2020-2022, did PG&amp;E replace any distribution transformers as part of its WMP activities for which PG&amp;E had not fully recovered the original cost of the transformer?
b) If the answer to part (a) is yes, what was PG&amp;E’s practice regarding cost recovery on the unrecovered portion of the value associated with the replaced transformer? 
c) If the answer to part (a) is yes, please provide the number of such transformers that PG&amp;E replaced.</t>
  </si>
  <si>
    <t>8.1.4.11</t>
  </si>
  <si>
    <t>Equipment Maintenance and Repair</t>
  </si>
  <si>
    <t>Transformers</t>
  </si>
  <si>
    <t xml:space="preserve">Jim Gill
</t>
  </si>
  <si>
    <t>a) In 2022, how many ignitions did PG&amp;E experience related to overhead covered conductor distribution lines?
b) In 2022, how many ignitions did PG&amp;E experience related to overhead bare conductor distribution lines?
c) In 2022, how many ignitions did PG&amp;E experience related to underground distribution lines?</t>
  </si>
  <si>
    <t>a) In 2022, PG&amp;E observed 1 CPUC reportable ignition where the equipment type associated with the ignition was insulated distribution primary overhead conductor.
b) In 2022, PG&amp;E observed 183 CPUC reportable ignitions where the equipment type associated with the ignition was bare distribution primary overhead conductor.
c) In 2022, PG&amp;E observed 1 CPUC reportable ignition where the equipment type associated with the ignition was underground conductor.</t>
  </si>
  <si>
    <t>ACI PG&amp;E-22-06 – Addressing Increase in Risk Events</t>
  </si>
  <si>
    <t>a) In 2022, how many ignitions did PG&amp;E experience related to overhead secondary distribution lines?
b) In 2022, how many ignitions did PG&amp;E experience related to overhead service lines?</t>
  </si>
  <si>
    <t>a) In 2022, PG&amp;E observed 44 CPUC reportable ignitions associated with overhead secondary facilities.
b) In 2022, PG&amp;E observed 54 CPUC reportable ignitions associated with overhead distribution service facilities.</t>
  </si>
  <si>
    <t>P. 89 of PG&amp;E’s 2022 Joint Annual Report to Shareholders states:
On October 26, 2022, the Utility notified the CPUC that the Utility’s procedure for wood pole replacements did not comply with CPUC requirements for replacement of poles under certain conditions and, accordingly, in some instances, the Utility failed to replace wood poles with safety factors below the required minimum.5
a) Please provide a copy of the October 26, 2022 self-report referenced above.
b) List the specific non-compliances referenced in the statement, “the Utility’s procedure for wood pole replacements did not comply with CPUC requirements for replacement of poles under certain conditions.”
c) List the specific conditions referenced in the statement, “the Utility’s procedure for wood pole replacements did not comply with CPUC requirements for replacement of poles under certain conditions.”
d) List the corrective actions PG&amp;E has implemented to remediate the non-compliances described in its self-report.</t>
  </si>
  <si>
    <t xml:space="preserve">a) Please see “WMP-Discovery2023_DR_CalAdvocates_014-Q025Atch01.pdf” for the requested information.
b) The specific referenced non-compliances were with General Order (GO) 95, Rules 12.2 and 44.3. Please see page 1 of “WMP_x0002_Discovery2023_DR_CalAdvocates_014-Q025Atch01.”
c) The specific referenced condition is when both the remaining strength of the pole and the loading on the pole results in a calculated safety factor below the at replacement value specified in rule 44.3. An example of this is described in “WMP_x0002_Discovery2023_DR_CalAdvocates_014-Q025Atch01.pdf” starting on page 1.
d) “WMP-Discovery2023_DR_CalAdvocates_014-Q025Atch01.pdf” pages 3-4 includes the immediate risk remediation and longer-term corrective actions.
</t>
  </si>
  <si>
    <t>Arvind Simhadri
Tiffany Pazdan</t>
  </si>
  <si>
    <t>P. 89 of PG&amp;E’s 2022 Joint Annual Report to Shareholders states:
On December 22, 2022, the Utility submitted an update to the CPUC explaining the Utility had identified a population of wood poles that had not received intrusive inspections in accordance with GO 165’s deadlines due to legacy issues, which should no longer be an issue due to changes in Utility procedures.
a) Please provide a copy of the December 22, 2022 update referenced above.
b) Describe the population of wood poles that had not received intrusive inspections in accordance with GO 165, referenced in the quote above.
c) Describe the “legacy issues” referenced in the quote above.
d) Describe the “changes in Utility procedures” referenced in the quote above.
e) List the corrective actions PG&amp;E has implemented to remediate the issues described in its update to the CPUC.</t>
  </si>
  <si>
    <t>a) Please see “WMP-Discovery2023_DR_CalAdvocates_014-Q026Atch01.pdf” for the requested information.
b) 213 out of the 950 poles sampled (22%) did not have evidence of intrusive inspections within the compliance timeframe. Please see pages 2 through 3 of “WMP-Discovery2023_DR_CalAdvocates_014-Q026Atch01.pdf.”
c) The legacy issues referenced include eliminating the issues identified with “No Pole” or “Visual Only” records where these inspections were not properly meeting the General Order requirements. Please see pages 1 through 2 of “WMP_x0002_Discovery2023_DR_CalAdvocates_014-Q026Atch01.pdf” for additional details.
d) The changes in utility procedure include revising procedure TD-2325P-01 to eliminate the option to complete Pole Test &amp; Treat (PT&amp;T) inspections based only on visual inspections. Please see page 3 of “WMP_x0002_Discovery2023_DR_CalAdvocates_014-026Atch01.pdf.”
e) The corrective actions implemented to remediate these issues include those identified in response to Question 25, subpart (d) as well as those listed on pages 3 through 4 of attachment WMP-Discovery2023_DR_CalAdvocates_014-Q026Atch01.pdf.</t>
  </si>
  <si>
    <t>Set WMP-15</t>
  </si>
  <si>
    <t>PG&amp;E states in response to Question 1 (b) of CalAdvocates-PGE-2023WMP-08:
PG&amp;E will maintain clearances where EVM work occurred. PG&amp;E will also be prescribing a minimum radial clearance of 12 feet throughout the system within HFTD and HFRA. Two new programs, Vegetation Management for Operational Mitigation (VMOM) and Focused Tree Inspection, are likely to result in individual trees that warrant enhanced clearance where EVM was not implemented. These programs inform clearances based on available outage data and trends, as well as site and tree specific conditions. While not called out as a uniform scope, clearances in portions of these targeted circuit segments may have similarities to EVM.
a)	Are the abovementioned two new programs (Vegetation Management for Operational Mitigations and Focused Tree Inspections) to take place through PG&amp;E’s system, as opposed to just in the HFTD or HFRA?
b)	Please describe the circumstances in which an individual tree would warrant enhanced clearance under the Vegetation Management for Operational Mitigations program.
c)	Please describe the circumstances in which an individual tree would warrant enhanced clearance under the Focused Tree Inspections program.
d)	Please describe how each of the two new programs “inform clearances based on available outage data and trends, as well as site and tree specific conditions”.</t>
  </si>
  <si>
    <t>a) Vegetation Management for Operational Mitigation (VMOM) will be primarily focused in HFTD and HFRA. There are instances where a circuit segment may cross in or out of HFTD/HFRA and VMOM would complete work on the whole circuit segment including the areas outside HFTD/HFRA. Focused Tree Inspections are planned for HFTD areas in the plan developed for 2023.
b) Enhanced clearances under the VMOM may be warranted under a variety of circumstances because the driver for outages can vary by region. Examples include but are not limited to: 
1. A tree identified under the Extent of Conditions patrol as having defects where enhanced clearances are needed to avoid tree-line conflicts. 
2. A scenario where larger overhang clearance will be prudent to avoid limb or branch failure towards the line. 
3. A tree identified under regional tree failure patterns based on historical outage data and local knowledge, such as sudden oak death in the California Coastal areas.
4. A tree identified because of site specific conditions such as wind exposure, erosion concerns, or other environmental factors. 
c) The Focused Tree Inspection program will require inspection by Tree Risk Assessment Qualification (TRAQ) inspectors utilizing the Basic Tree Assessment Form as needed. Enhanced clearances may be required if the assessment identifies potential for tree-line conflicts. Circumstances where this would lead to enhanced clearances include, but are not limited to, when trimming work needed will result in more than 30% of the canopy being removed, making tree removal a better overall mitigation due to potential tree health impacts, and when lean or other structural defects of an otherwise healthy green tree has potential to strike assets.
d) For the FTI pilots please refer to response provided for CalAdvocates _ 015 -Q 012 a and b for details on how outage data and trends inform inspections. The TRAQ certified Arborists are expected to determine appropriate clearances based on this knowledge in addition to their evaluation of site-specific tree conditions. For VMOM, historical outage data and is being utilized to develop regional inspection criteria based on species composition and failure patterns. The VMOM extent of condition patrols start by evaluating the tree that caused the outage and then patrolling 5 spans in all directions looking for additional trees that may exhibit similar site and tree specific characteristics.</t>
  </si>
  <si>
    <t>https://www.pge.com/pge_global/common/pdfs/safety/emergency-preparedness/natural-disaster/wildfires/wildfire-mitigation-plan/reference-docs/2023/CalAdvocates_015.zip</t>
  </si>
  <si>
    <t>DRU-11701*</t>
  </si>
  <si>
    <t>PG&amp;E states in response to Question 1 (c) (iii) of CalAdvocates-PGE-2023WMP-08 that its strategy for determining desired clearance distances going forward will be “Minimum of 12 feet of clearance or enough clearance to mitigate potential impacts to facilities if tree (whole or portion of) failure were to occur.”
Please describe PG&amp;E’s planned methodology for determining sufficient clearance to mitigate potential impacts in the event of tree failure as mentioned above.</t>
  </si>
  <si>
    <t>Obtaining clearance consistent with GO 95 Rule 35 at the time-of-trim recommendations in the HFTD may often require enhanced clearance beyond those recommendations to address tree conditions, the overall impacts of pruning to tree health, may compel tree removal, which can be interpreted as enhanced clearance. As a methodology, the goal is to mitigate identified problematic tree conditions between inspection cycles and obtaining 2-3 years of clearance whenever possible with landowner cooperation, permitting and other regulatory requirements. With this methodology we work the whole tree or portion of tree to mitigate potential impact to facilities.</t>
  </si>
  <si>
    <t>PG&amp;E states in its response to Question 2 (b) of CalAdvocates-PGE-2023WMP-08: “Two new programs, Vegetation for Operational Mitigations (VMOM) and Focus Tree Inspections (FTI) will identify new trees for the sort of work identified in this [tree] inventory. Additionally, if any priority trees are discovered while completing the TRI scope of work, they would be listed for work consistent with all other VM programs.”
Please describe how PG&amp;E intends to track trees identified for work under VMOM and FTI.</t>
  </si>
  <si>
    <t>PG&amp;E intends to track trees identified for work under VMOM and FTI using the OneVM tool.</t>
  </si>
  <si>
    <t>PG&amp;E states in its response to Question 1 (c)(iii) of CalAdvocates-PGE-2023WMP-08 that it will decide desired clearance distances “Based on analysis of outage data and trends by AOC. Additionally, any tree which is within MDR, will be within the MDR before next work completion cycle or is showing signs of imminent failure before next work completion cycle.”
a)	Please provide how PG&amp;E will determine desired clearance distances using analysis of outage data and trends by AOC.
b)	Does “MDR” stand for “Minimum Distance Requirement” in this instance? Please define if not.
c)	If yes, is the “Minimum Distance Requirement” referred to here from General Order 95, or from PG&amp;E’s internal procedures?
d)	If the latter, please reference which procedure PG&amp;E is utilizing.</t>
  </si>
  <si>
    <t>a) As a program being performed in addition to Routine VM, the objective of FTI is not based on a uniform or regional clearance specification or a “desired clearance”. Outage analysis and data is intended to help inform the Vegetation Management Inspector (VMI) to identify which species and failure types are increasing localized outage trends. For example, this information can help determine if overhanging branch failure is a problematic local trend. In that situation, overhang reduction would be considered based on site and tree response characteristics. To the contrary, if overhanging branch failure is not a localized failure trend, targeting overhang elimination or reduction may not yield as effective results as other forms of vegetation work. The completion of regional pilots is intended to help address “how” PG&amp;E will guide the program moving forward.
b) Yes, that is correct.
c) MDR is tied to all conductor clearance based on regulations in California. Including GO 95 Rule 35 and PRC 4293.
d) N/A</t>
  </si>
  <si>
    <t>PG&amp;E states in its response to Question 2 (c) of CalAdvocates-PGE-2023WMP-08 that it “utilized VM EPSS-enabled outage data, historical VM outage data, and customer outage impact data” in devising the VMOM scope of work.
a)	Please describe how PG&amp;E has utilized each of the following data types in devising the VMOM scope of work:
i.	VM EPSS-enabled outage data
ii.	Historical VM outage data
iii.	Customer outage impact data.</t>
  </si>
  <si>
    <t>a)
i. VM EPSS-enabled outage data was used to determine both a planned unit forecast and identify CPZs where EPSS VM Outages took place.
ii. Historical VM outage data was used to identify CPZs where reoccurring VM outages took place.
iii. Customer outage impact data was used to identify customers who experienced more frequent outages.</t>
  </si>
  <si>
    <t>PG&amp;E states in its response to Question 2 (c) of CalAdvocates-PGE-2023WMP-08 that:
For FTI, Areas of Concern (AOCs) were identified through a cross-functional effort utilizing county-based regional reviews to create polygons which are geographic areas. Initial polygon development utilized WDRMv3 consequence scores, Public Safety Specialist circuit-based evaluations, expertise, 30-year lookback of meteorology data, and analysis, identified PSPS Lookback Polygons, PSPS Vegetation Damage locations, vegetation caused ignition data, and vegetation caused outage data. The process is intended to be performed annually to identify where trends, models, or emerging available data indicated higher likelihood of tree caused damage or outages.
a)	Please explain how the following types of data will be utilized in developing AOC polygons for the FTI scope of work:
i.	WDRMv3 consequence scores
ii.	Public Safety Specialist circuit-based evaluations and expertise
iii.	30-year lookback of meteorology data and analysis
iv.	Identified PSPS Lookback Polygons
v.	PSPS Vegetation Damage Locations
vi.	Vegetation caused ignition data
vii.	Vegetation caused outage data.
b)	Please define and describe “PSPS Lookback Polygons”.
c)	What is the threshold of ‘likelihood of tree caused damage or outages’ at which a particular location is determined to be an AOC?</t>
  </si>
  <si>
    <t>a)
i. WDRMv3 Consequence scores aided in quality checking the AOC polygons. Adding this to the process resulted in adding two additional AOC polygons containing 32 circuit miles. WDRMv3 was also used to rank and prioritize the AOC into the tranches.
ii. Public Safety Specialists (PSS) circuit-based risk assessments were not specifically developed to identify vegetation risks but often aligned the outage cluster data also utilized for the project. When strong alignment existed between circuits PSS ranked very high to severe and overlapped with other VM specific outage, ignition, or PSPS damage data an AOC polygon was developed. If a PSS very high to severe circuit ranking conflicted or did not align with other VM specific data or expertise, AOC polygons were not developed. 
iii. 30-year meteorology re-analysis data was provided to the AOC development team to understand historical Diablo wind and FPI-OPW conditions at the regional level. This was additional context and utilized on a limited basis to develop AOC polygons. At the recommendation of the Meteorology Team it was determined that the PSPS lookback polygons described in iv. were a better dataset for use in AOC development.
iv. PSPS lookback polygons consolidated all geographic areas impacted by PSPS 2018-2021. When these strongly aligned with other VM specific outage, ignition and PSPS damage data, AOC polygons were developed.
v. PSPS asset damage attributed to vegetation was utilized to further inform AOC polygon development. AOC development methodology was specific to prioritizing work for Vegetation Management to reduce tree caused outages and ignitions.
vi. Vegetation caused ignition data was utilized to indicate areas where historical ignitions were attributed to tree contacts with assets. This data was broken into size classes to better inform when these ignitions led to wildfire or proved challenging for initial containment. 
vii. Vegetation Caused outage data 2018-2021 was consolidated into buffered clusters by frequency. This data was further filtered for winter season and summer season. Outages were used as a proxy for potential ignitions. This was considered a strong predictive contributing dataset based on the assumption that areas experiencing higher frequency of historical outages were more likely to experience future outages without additional mitigation.
b) Please see response a) iv.
c) No predetermined thresholds were created to develop AOCs for 2023. This effort was intended to blend localized knowledge and best available data to identify areas that could be evaluated against existing models. This is a new process intended to improve situational awareness for vegetation management. It is anticipated that AOCs will continue to evolve annually through a repeated process. Adding and removing AOC will be based on the experiences and data gained annually.</t>
  </si>
  <si>
    <t>PG&amp;E states in its response to Question 2 (h) of CalAdvocates-PGE-2023WMP-08 its Tree Inventory Program “is planned to last 9 years”. In response to Question 9 (a) of CalAdvocates-PGE-2023WMP-08, it provides a pace for the next three years of 15,000 trees in 2023, 20,000 trees in 2024, and 25,000 trees in 2025.
a)	Please explain why PG&amp;E is forecasting it will take 9 years to work down its previously identified tree inventory.
b)	Please state the basis for the abovementioned pace of work up to the year 2025.
c)	Does PG&amp;E have current goals or targets for the program past the year 2025?
d)	If so, please state such goals or targets.
e)	Please quantify, based on the currently available knowledge, the ignition risk posed by the tree inventory.
f)	If PG&amp;E had not discontinued EVM at the end of 2022, how long would the EVM program have taken to work down its current tree inventory?</t>
  </si>
  <si>
    <t>a) The pace was provided for the first three years of the program with intent to ramp up annual pace. 9 years is a starting point to plan the pace of work completion however, the lessons learned will inform the completion timing. 
b) We anticipate that there will be opportunities in the initial years of the program for lessons learned regarding safety, efficiencies, and coordination with other system hardening activities, so the program has been designed to ramp up over the first three years. 
c) The goals for 2025 and beyond are not yet determined. The progress and lessons learned in the first three years will inform goals for 2025 and beyond. 
d) N/A 
e) We do not have the explicit ignition risk posed by the tree inventory. However, based on the WDRM v3 weighted vegetation trunk risk total, vegetation trunk risk represents an ignition risk score of 5,096 (446 WDRM v3 risk points * Enterprise Wildfire MAVF calibration factor 11.41). This tree inventory is identified to reduce the ignition risk driven by vegetation trunk failure.
f) It is difficult to predict how long the inventory would have taken to work down if the program persisted since new work would be continually added while working down existing inventory. As long as the program persisted the inventory would likely have 
continued due to ongoing addition and completion of trees.</t>
  </si>
  <si>
    <t>PG&amp;E states in its response to Question 3 (h) of CalAdvocates-PGE-2023WMP-08 that “The Wildfire Data Risk Model (WDRM) v3 was utilized to prioritize nine CPZs for the VMOM program.”
a)	Please provide the CPZs that were prioritized for the VMOM program.
b)	How was the WDRM v3 model utilized in prioritizing the nine CPZs?
c)	What risk threshold, or other criteria, was used in prioritizing the nine CPZs?</t>
  </si>
  <si>
    <t>a) Narrows 21052216
Morgan Hill 2111XR398
Laureles 11112020
Templeton 2110901690
Big Basin 11010720
Silverado 210258626
Bellevue 2103552
Panorama 11021342
Green Valley 210136820
b) The WDRM v3 model includes a trunk failure component, which was used to identify the prioritization of work along with the miles to be patrolled.
c) Please see our response to Question 8b).</t>
  </si>
  <si>
    <t>PG&amp;E states in its response to Question 3 (f) of CalAdvocates-PGE-2023WMP-08 that “PG&amp;E will utilize EPSS Outages Extent of Condition (EOC) patrols to identify and generate additional tree work throughout the year. Additionally, EPSS outage data will be utilized in the scope of work development for the following year.”
Please provide the time frame or date when PG&amp;E would plan to complete the additional tree work that is generated throughout the year.</t>
  </si>
  <si>
    <t>The additional tree work that is generated throughout the year will be worked according to normal VM program timelines.
If vegetation is determined to be an immediate risk to PG&amp;E facilities, described as a Priority 1 in the VM Priority Tag Procedure, the condition will be mitigated within 24 hours of identification as long as conditions are safe for the tree crew to proceed with work. Priority 2 tags are issued for vegetation that is within Minimum Distance Requirement (MDR) to the electric lines and will be mitigated within 20 business days.</t>
  </si>
  <si>
    <t>PG&amp;E states in its response to Question 4 (e) of CalAdvocates-PGE-2023WMP-08 that “Pilot AOCs are prioritized using WDRMv3. The four pilot AOCs selected for 2023 incorporated additional reviews from the VM Execution Operational Team to select appropriate regional areas to inform the programs development.”
a)	Please describe how the Pilot AOCs were prioritized using WDRMv3.
b)	Did reviews from the VM Execution Operational team change the WDRMv3-generated prioritization? If so please describe how.</t>
  </si>
  <si>
    <t>a) WDRMv3 vegetation scores were aggregated at the AOC level for each circuit segment within AOC polygon boundaries. The resulting WDRMv3 aggregated scores were averaged per AOC, leading to a ranking which was used to prioritize AOCs. The pilot AOCs were selected among the top 25 ranked AOCs. Pilot AOC selection process is described in response b).
b) The four pilot areas were all selected from the highest ranked tranches as prioritized by WDRMv3. These tranches had ranked values from 1-25. After review from VM Execution AOCs ranked 2 (Napa County),5 (Butte County),6 (El Dorado County) and 15 (Calaveras County) were selected for pilots. While these selections do not directly follow a 1-n WDRMv3 ranking they align as top model prioritized rankings and meet the goal to pilot in regions with different vegetation types to support broader program development business requirements, processes and potential variations in execution.</t>
  </si>
  <si>
    <t>PG&amp;E states in its response to Question 4 (g)(i) of CalAdvocates-PGE-2023WMP-08 that the scope of work for Focused Tree Inspection pilots is to
Complete a focused tree inspection pilot project of ~300 OH line miles in 2023 to calibrate processes and optimize efficiencies. Inspections will utilize Tree Risk Assessment Qualification (TRAQ) Certified Arborists. Tree mitigations will be determined as necessary based on site and individual tree conditions. Pilots will begin in Q2 2023 and are intended to inform detailed SOW during the regional implementations.
a)	How was the initial scope of 300 OH line miles determined?
b)	Please list and describe the criteria PG&amp;E will utilize to determine tree mitigations “as necessary” within the above-detailed scope of work and within the FTI program.
c)	Please define the term “regional implementations” in the above instance.
d)	Please clarify whether the scope referenced above is 300 line miles or 300 circuit miles. Cal Advocates understands “line miles” to typically refer to actual miles of conductor, such that one circuit mile of a three-phase circuit would be approximately three line miles.</t>
  </si>
  <si>
    <t>a) With a goal to identify regionally variable AOC to pilot the initial program the four AOCs were selected (See response to Question 10b). The 300 miles represents approximately 10% of the overall prioritized AOCs available for 2023 and is intended to yield the learnings needed to support and inform future work plans.
Certified Arborists with the additional TRAQ certification can implement industry best standards and guidance to identify, evaluate, perform appropriate inspection level(s) and prescribe work for the trees that require mitigation to reduce outage risks between inspection cycles. 
b) PG&amp;E’s territory is regionally diverse and composed of variable forest and stand conditions in proximity to assets. It is anticipated that the listing practices and clearance types and prescriptions will vary between distinct regions and forest types. For example, mitigations that are acceptable and effective in the Sierra Nevada Mountain Range are expected to be different in Coastal Zone and Coastal Forest areas and varied oak-woodland and mixed conifer foothill systems.
c) This program will measure based on circuit line miles. One-mile will equal one-mile, regardless of the single or three-phase configurations.</t>
  </si>
  <si>
    <t>PG&amp;E states in its response to Question 4 (h)(i) of CalAdvocates-PGE-2023WMP-08 that “While inspection tools and data collection are expected to be standardized it is anticipated that more regional guidance will utilize historical outage data to help us identify problematic tree species and failure modes and site conditions to support focused inspection decisions and prescriptions.”
a)	Does “more regional guidance” mean guidance specific to each Area of Concern that will be developed after the pilots are complete? Please specify if not.
b)	If yes, please explain and provide relevant examples of how guidance would differ between AOCs.</t>
  </si>
  <si>
    <t>a) The following clarifications are to provide more detail on what “more regional guidance” is intended to accomplish. Guidance associated with tools utilized and data collected are expected to be standardized for the FTI program in all AOCs during the initial pilots. The outage, species and tree failure details available for each AOC will vary and are expected to be reviewed prior to starting patrols. The data is for situational awareness, some of which may be unique within an AOC but this does not alter the guidance to have each span inspected by a TRAQ certified Arborist. Learnings from the pilot will better inform if unique regional guidelines can improve the program and standardize its execution. Examples of regional factors that could impact regional guidance include Coastal Zone Areas and Timberlands where California Forest Practice Rules apply. In areas such as these, there may be limitations or restrictions to what trees or portions of trees can be mitigated based on the regional factors, environmental restrictions, Limited Operating Periods, etc. 
b) For the AOC polygons, regional guidance is a data-informed review prior to inspections. Each AOC is subject to deep-dive analysis of historical outages and overlap with other past or future WMP mitigations and treatments. This data informed approach is localized and will help the TRAQ certified inspectors better understand the types of tree failures and species profiles that can provide insights and inform their site and tree specific evaluations and prescriptions. This approach is intended to foster greater overall situational awareness.</t>
  </si>
  <si>
    <t>PG&amp;E states in its response to Question 4 (k) of CalAdvocates-PGE-2023WMP-08 that “Pass or Fail criteria is not anticipated for the FTI program. FTI will use TRAQ Certified Arborists to perform inspections and prescribe work based on site and tree specific conditions. Some trees will be trimmed and other will be removed to address associated risk between inspection cycles.”
Please provide all criteria that PG&amp;E will employ to determine tree trimming and removal, including the abovementioned “site and tree specific conditions”.</t>
  </si>
  <si>
    <t>Level 1 inspections are to be performed during patrols . Site specific and tree specific conditions will help inspectors determine when Level 2 inspections are needed to determine if a tree needs to be completely removed or trimmed to mitigate risks between inspection cycles in the AOC. Guidance provided in the California Power Line Fire Prevention Field Guide, “HAZARD TREES/VEGETATION CLEARANCE” section, provides criteria that can aid in the appropriate level of inspection decision. Please see https://osfm.fire.ca.gov/media/3vqj2sft/2021-power-line-fire-prevention-field-guide-ada_x0002_final_jf_20210125.pdf.
The TRAQ Certified Arborists will utilize the Basic Tree Risk Assessment Form when performing a level 2 inspection to document the site and tree specific conditions that are relevant to the inspection. See attachment WMP_x0002_Discovery2023_DR_CalAdvocates_015-Q013Atch01 to review the Basic Tree Risk Assessment Form.</t>
  </si>
  <si>
    <t>PG&amp;E states in its response to Question 6 (f) of CalAdvocates-PGE-2023WMP-08 that: “PG&amp;E has performed lab testing which has shown DCD is able to detect and de-energize downed conductors reducing ignition risk where installed.”
a)	Please describe the methods, scope, and findings of the abovementioned lab testing.
b)	Please provide any documents generated from the abovementioned lab testing, including reports, etc.</t>
  </si>
  <si>
    <t>a) DCD lab testing was formally conducted at ATS in 2022 to validate DCD effectiveness to detect and de-energize downed conductors, as well as calibration, troubleshooting, tuning, maintenance, and debugging. The tests were designed to mimic high impedance fault conditions experienced in the system such as a tree resting on energized conductor, or an energized conductor lying on soil, concrete, and various fine fuels. These tests successfully demonstrated that DCD was able to detect the high impedance fault condition and de-energize high impedance downed conductor faults.
b) Test results are included in the attached document titled “WMP_x0002_Discovery2023_DR_CalAdvocates_015-Q014Atch01CONF.” The test data is a summary of lab tests performed in 2022 to support DCD validation, including but not limited to DCD effectiveness testing, calibration, troubleshooting, tuning, maintenance, and debugging.</t>
  </si>
  <si>
    <t>James Tuccillo/Dave Canny/Kim Vu/Tim Bedford</t>
  </si>
  <si>
    <t>PG&amp;E states in its response to Question 12 of CalAdvocates-PGE-2023WMP-08 that: “Should a program fall below a 95% pass rate, catch back plans will be developed in partnership with VM execution to mitigate for specific cause of deficient rate.”
Please describe the nature of the abovementioned “catch back plans”.</t>
  </si>
  <si>
    <t>A Catch Back is a recovery plan developed when project milestones are off-track. The Catch Back Plan is developed by the project owner with stakeholders, and includes the specific problem, counter measure(s) to date, raised issue date, target closure date, 
owner, and status.</t>
  </si>
  <si>
    <t>8.2.5</t>
  </si>
  <si>
    <t>Quality Assurance/Quality Control</t>
  </si>
  <si>
    <t>PG&amp;E states in its response to Question 13 (parts a, b, and c) of CalAdvocates-PGE-2023WMP-08 that:
Improved quality verticals have been established for 2023, allowing for greater insight into overall VM work product throughput and risk identification/mitigation. Clear definitions of acceptance criteria, sampling methodology, population eligibility, and pass rate calculations were established and communicated across the VM organization prior to beginning 2023 audits.
a)	Please define the term “improved quality verticals”.
b)	Please list and describe the “improved quality verticals” that have been established for 2023.
c)	Please describe the “greater insight into overall VM work product throughput and risk identification/mitigation” that was provided by the improved quality verticals.
d)	Please provide the definitions of the following terms that “were established and communicated across the VM organization prior to beginning 2023 audits”:
i.	Acceptance criteria
ii.	Sampling methodology
iii.	Population eligibility
iv.	Pass rate calculations.</t>
  </si>
  <si>
    <t>a) Quality Control &gt; Quality Assurance were implemented as complimentary layers of defense against deficiencies. The “improved quality verticals” mean that PG&amp;E has implemented complimentary layers of protection (swiss cheese model) to ensure 
safety, compliance and continuous improvement. 
b) In each of the primary VM programs (Routine Distribution, Routine Transmission, and Vegetation Control HFTD), a comprehensive quality management system which incorporates the complimentary layers typical of traditional quality management systems (work product&gt;Quality Control&gt;Quality Assurance) has been established.
c) This year, PG&amp;E’s QMS has designed standard work tools and practices that ensure there are clear and applicable steps for work execution that align with industry code and internal requirements. This approach focused on the fundamentals will allow PG&amp;E to consistently deliver safe and compliant results in addition to early identification of improvement opportunities. 
d)
i. Acceptance criteria refers to the organization’s standard work tool “checklist” or attributes which QM auditors will review against. 
ii. Sampling methodology refers to the 95% confidence and 5% margin of error calculation that defines the minimum sample size.
iii. Population eligibility refers to the “definition of done”, which in this context is any location status as “quality control complete”.
iv. Pass rate calculations refers to which items within the “standard work tool checklist” mentioned above would be included in the pass/fail criteria for audits, as well as the numerator and denominator definitions for each program.</t>
  </si>
  <si>
    <t>PG&amp;E states in its response to Question 17(a) of CalAdvocates-PGE-2023WMP-08 that “For Routine and Second Patrol, PG&amp;E does not currently have standards specific to high-risk species”, but that species types will be incorporated into Focused Tree Inspections pilots in 2023. PG&amp;E states in its response to question 17(b) that “Development of any standards related to high-risk species is still being determined and contingent upon completion of FTI pilots in 2023. A determination will be made specific to that program as its guidance is formalized following the pilots.”
a)	Why does PG&amp;E not have standards specific to high-risk species for routine and second patrol?
b)	Why does PG&amp;E only plan to develop standards related to high-risk species for Areas of Concern, rather than throughout its service territory?
c)	How is PG&amp;E establishing the standards for high-risk species? 
i.	What method is PG&amp;E using to establish the standards for high-risk species?
ii.	What experts is being used and/or consulted?  
iii.	Is PG&amp;E undertaking independent third party review, peer review, or some other method to provide independent assurance of their proposed standards?
d)	Would PG&amp;E plan to expand standards related to high-risk species developed for its Areas of Concern for use throughout its service territory?
e)	If yes, please describe PG&amp;E’s planned process for doing so.</t>
  </si>
  <si>
    <t>a) Species is just one factor of many that PG&amp;E takes into account to reliably identify the higher risk trees. Trees identified during routine and second patrol inspection cycles that require mitigation per PRC4293 and GO95 Rule 35 are expected to be identified and listed for work regardless of species.
b) As described in response to CalAdvocates-PGE-2023WMP-08-Q17, the Focused Tree Inspection (FTI) is being piloted within Areas of Concern (AOC). The experience and findings during execution of these pilots may inform development of rogram-specific guidance that relates to regional high-risk species. PG&amp;E will then determine which programs are best suited to incorporate species specific guidance due to anticipated regional variation. The development of any standards related to high-risk species is still being determined and contingent upon completion of FTI pilots in 2023.
c) Development of any standards related to high-risk species is still being determined and contingent upon completion of FTI pilots in 2023.
i. See response to part c.
ii. See response to part c.
iii. See response to part c.
d) See response to part c.
e) See response to part c.</t>
  </si>
  <si>
    <t>PG&amp;E states in its response to Question 18 of CalAdvocates-PGE-2023WMP-08 that “The Quality Management team has aligned on setting target pass rates at 88% for Field Quality Control Active Observation Programs for the following core vegetation management programs: Routine Distribution, Second Patrol Distribution, Vegetation Control, and Routine Transmission.”
Please state the basis, provide the method, and supporting documentation for the abovementioned 88% target pass rate.</t>
  </si>
  <si>
    <t>Basis for deciding on the 88% target
− PG&amp;E decided to utilize Q1 2023 data to establish a baseline target pass rate as pass rates were not calculated in previous years. Performance for Q1 2023 data shows an average pass rate of approximately 88% for Routine Distribution, Second Patrol Distribution, and Vegetation Control, which are the three programs for which we have data. We extended the 88% target pass rate to Routine Transmission.
Method for calculating the metric
− Pass Rate = Total Passing responses for Critical and Conformance Attributes divided by (Total responses for Critical and Conformance Attributes minus N/A responses)
Supporting Documentation for calculating the metric
− Supporting Documentation for calculating the metric is provided in the attachments: “WMP-Discovery2023_DR_CalAdvocates_015-Q018Atch01.docx” and “WMP-Discovery2023_DR_CalAdvocates_015-Q018Atch02CONF.xlsx."</t>
  </si>
  <si>
    <t>In its response to Question 5 of CalAdvocates-PGE-2023WMP-08, PG&amp;E provides the following table of actual and forecasted costs for vegetation management programs. PG&amp;E further states that “The EVM Transitional programs for VM are Focused Tree Inspections, VM for Operational Mitigations, and Tree Removal Inventory.”.
a)	Please update this table to include the actual and forecast costs for each EVM Transitional Program, including:
i.	Focused Tree Inspections
ii.	VM for Operational Mitigations
iii.	Tree Inventory Removal.
b)	Please explain how PG&amp;E plans to achieve the following cost reductions in vegetation management as demonstrated in the above table:
i.	$331,522,000 between 2022 and 2023
ii.	$24,861,000 between 2023 and 2024.</t>
  </si>
  <si>
    <t>a) Please see the updated table which includes forecast costs for each EVM transitional program. These programs were not active in 2022 therefore actual costs are not available. 
ACT FCST FCST
2022 2023 2024
Tree Mortality $ 108,129 $ 100,617 $ 98,112 
EVM $ 590,971 N/A N/A 
(EVM) Transitional Programs N/A $ 160,357 $ 156,366 
VM for Operational Mitigations $ 23,455 $ 22,872 
Tree Removal Inventory $ 53,484 $ 52,153 
Focused Tree Inspections in AOC $ 83,418 $ 81,342 
Routine VM $ 607,751 $ 711,944 $ 694,225 
VC Pole Clearing $ 23,589 $ 26,000 $ 25,353 
Totals $ 1,330,440 $ 998,918 $ 974,057
b)
i. The difference of $331,522,000 between 2022 and 2023 is achieved due to the conclusion of the EVM program. These reductions are reflected in the Vegetation Management GRC Supplemental Testimony submitted in February 2022.
ii. The difference of $24,861,000 between 2023 and 2024 is due to several factors, this is how PG&amp;E will achieve this reduction; (1) Transitioning from EVM to three new programs; (2) reducing the amount of Routine VM work conducted each year commensurate with the amount of undergrounding miles completed; and (3) reducing unit costs through efficiencies over the rate case period through targeted programmatic adjustments that refine processes and improve resource efficiency.</t>
  </si>
  <si>
    <t>In its response to Question 19(e) of CalAdvocates-PGE-2023WMP-08, PG&amp;E says, “We do not have a source for tracking planned worked date for individual trees and are unable to provide the data at this time.”
a)	Does PG&amp;E plan to develop a source for tracking planned work date for individual trees? 
b)	If the answer to part (a) is yes, when does PG&amp;E expect to have such a system implemented?
c)	If the answer to part (a) is no, please explain why not.</t>
  </si>
  <si>
    <t>a) No, PG&amp;E does not have a plan to develop a source for tracking planned work date for individual trees.
b) Not applicable.
c) When individual trees are identified as needing work, they are packaged into a work request that may contain multiple trees on the same circuit. The work identified is then sent out and completed as a project. Tracking individual trees and individual work dates would be a strain on our resources. PG&amp;E tracks on a project level basis providing a forecast date of when all work should be completed within the project.</t>
  </si>
  <si>
    <t>Set WMP-16</t>
  </si>
  <si>
    <t>Regarding PG&amp;E’s SCADA Underground (UG) Switches:
a) Please explain PG&amp;E’s operating procedure for operating a SCADA UG switch to energize and de-energize a circuit or circuit segment.
b) Please provide PG&amp;E’s written procedures or other documentation related to your response to part (a).
c) Please explain in detail PG&amp;E’s operating procedure, from start to finish, for the following operation: after opening a normally closed switch, the switch is returned to its normally closed position during switching.
d) Please explain in detail PG&amp;E’s operating procedure, from start to finish, for the following operation: after closing a normally open switch, the switch is returned to its normally open position during switching.</t>
  </si>
  <si>
    <t>The confidential attachments are being provided pursuant to the accompanying confidentialy declaration.
a) For distribution operations operating procedures, SCADA UG switch when de energizing is an open command in RT SCADA with load read on SCADA devices before and after de-energizing. Energizing with a SCADA UG switch will have source side protective device reclosing relay cut out, the ground relay will be checked to verify cut in, close command will be given in RT SCADA to energize the section, and then the load read will be taken once closed. Reclosing relay will then be cut in on source side protective device if not EPSS enabled.
b) Please reference “WMP-Discovery2023_DR_CalAdvocates_016-Q001Atch01CONF.pdf” for our Operating Procedures for Primary Underground Separable Terminations. Please also reference “WMP_x0002_Discovery2023_DR_CalAdvocates_016-Q001Atch02CONF.pdf” for our Distribution Switching Procedures.
c) For distribution operations operating procedures, if a line is currently energized from an alternate source when switching normal to a closed position, a parallel will be made by closing the abnormally opened switch and then opening the abnormally closed switch to separate parallel and return circuit to its normal source. When creating a parallel path reclosing and ground relays are cut out on all protective devices in the parallel path and Bank LTC/REGS are placed on manual. All protective device relays are cut in following parallel separation. Load reads will be taken before, during, and after the parallel. It should be noted that reclosing relays may or may not be cut in if devices in the parallel path are EPSS enabled. EPSS enabled devices have reclosing relay cut out.
d) For distribution operations operating procedures, see the answer to subpart c). The abnormally closed switch will be opened to separate the parallel, setups, and load reads, which will be the same as subpart c).</t>
  </si>
  <si>
    <t>https://www.pge.com/pge_global/common/pdfs/safety/emergency-preparedness/natural-disaster/wildfires/wildfire-mitigation-plan/reference-docs/2023/CalAdvocates_016.zip</t>
  </si>
  <si>
    <t>Undergrounding of Electric Lines and/or Equipment</t>
  </si>
  <si>
    <t>MaryAnn Dillahunty
Dustin Dear
Ryan Loewen</t>
  </si>
  <si>
    <t>Matt Pender 
MaryAnn Dillahunty
Dustin Dear</t>
  </si>
  <si>
    <t>Jamie Martin
Craig Kurtz</t>
  </si>
  <si>
    <t>DRU-11788*</t>
  </si>
  <si>
    <t>Please explain PG&amp;E’s selection criteria for where to install the following equipment on underground circuits
a) Pad-mounted transformers
b) Subsurface transformers</t>
  </si>
  <si>
    <t>a) PG&amp;E’s standard is to install pad-mounted transformers on underground circuits where transformers are need. See the response to subpart b for when a pad-mount may not be used in favor of a subsurface transformers [For residential customers, we prefer to install pad-mounted transformers in the street franchise, easement, or right-of-way areas for multiple customers or on the customer’s property for a single service. For non-residential customers, the preference is to install pad-mounted transformers outside / adjacent to the building on a concrete pad.]
b) Subsurface transformers are typically not installed unless it is required to support easement acquisition, there is no space available for a pad-mounted transformer to be installed, or it is otherwise specified due to project-specific concerns. Reasons that subsurface transformers are not preferred include that a subsurface transformer located in an enclosure where the air circulation is restricted and the ambient temperature is high, such as in the Central Valley or some of the HFTD areas that see high summer temperatures, may exceed its capabilities at nameplate loading due to excessive temperature. Space is also limited in a subsurface enclosure, so load requirements that influence the size of the transformer may limit the option of installing a sub-surface transformer.
When one is needed, the preferred location for a subsurface transformer (from most preferred to least preferred) is generally: 
i. On the customer’s property beside a sidewalk. 
ii. In a planted area between the curb and the sidewalk. 
iii. In the sidewalk. 
iv. In the paved portion of a parking lot. 
v. In the parking / shoulder area of a street. 
vi. In the trafficked portion of the street</t>
  </si>
  <si>
    <t xml:space="preserve">Brad Koelling
Julie Cerio (awareness)
UG Team
</t>
  </si>
  <si>
    <t>Jim Gill
Matt Pender</t>
  </si>
  <si>
    <t>Martin Wyspianski
Jamie Martin</t>
  </si>
  <si>
    <t>Regarding PG&amp;E’s Load Break Elbows:
a) Please explain PG&amp;E’s operating procedure for operating a load break elbow in a vault to energize or de-energize a circuit or circuit segment.
b) Please provide PG&amp;E’s written procedures or other documentation related to your response to part (a).
c) Please explain in detail PG&amp;E’s operating procedure, from start to finish, for the following: after opening a circuit segment via a load break elbow that is normally in a closed position, the circuit segment is returned to its normally closed position during switching.
d) Please explain in detail PG&amp;E’s operating procedure from start to finish of the following operation: after closing a circuit segment via a load break elbow that is normally in an open position, then the circuit segment is returned to its normally open position during switching.</t>
  </si>
  <si>
    <t>The confidential attachments are being provided pursuant to the accompanying confidentiality declaration.
a) For distribution operations operating procedures, if de-energizing or energizing from Load break elbows that are not protected by fuses on the source side, then reclosing a relay is first cut out or verified cut out on the source side protective device as well as ground relay verified cut in. Following the source side protective setup (reclosing relay cut/out ground relay cut/in), the ok is then given to the field operations to then manually remove or place load break elbow to de_x0002_energize/energize circuit segment. De-energizing elbows will be placed on insulated stand off and protective equipment installed. To energize elbows, protective equipment is removed, and elbows are placed/closed in operating position. Once operation is complete, relays are then placed to their previous state.
Load Break elbows are not to be used when energizing a segment with a known or potential fault.
b) Please reference “WMP-Discovery2023_DR_CalAdvocates_016-Q001Atch01CONF.pdf” and “WMP-Discovery2023_DR_CalAdvocates_016-Q001AAtch02CONF.pdf” provided in response to Question 001(b) of this Data Request Set for a copy of these Procedures.
c) For distribution operations operating procedures, see the answer to subpart a) for energizing/deenergizing. If the segment to place normal is already energized, a parallel cannot be made using load break elbows, however, a parallel can be made adjoining the 2 circuits at a different location (i.e. an UG SCADA switch) in order to loop switch with the load break elbows. Protection schemes for a parallel have ground and reclosing relays cut out, as well as any fuses in the path bypassed. 
Before closing load breaks in a loop, while still in parallel, ground relays must be cut in, reclosing relays verified cut out, and then the ok will be given to the field to perform the operation of closing the load break elbow on a loop. The abnormally closed device will then be opened to separate the loop. Relays will then be placed in their proper configuration to address the current parallel, and then parallel will be separated and relays and fuses placed into their beginning state, placing the circuit normal. If no parallel is needed (i.e. only one circuit involved), cut-out the source side protective device’s reclosing relay and verify the ground relay is cut in, bypass fuses before closing on a loop, and then open the abnormally closed device to separate the loop. Protective schemes will be then placed in their previous state.
d) For distribution operations operating procedures, please see the answer to subpart c). The process is the same for opening a load break elbow when placing circuit normal using a larger parallel path, if more than one circuit involved, and creating a local loop to address load break elbow on an already energized segment of line.</t>
  </si>
  <si>
    <t>8.1.2.10.3</t>
  </si>
  <si>
    <t>Motor Switch Operator Switch Replacement</t>
  </si>
  <si>
    <t>Charlotte Wu /  Carmen Fewless</t>
  </si>
  <si>
    <t>MaryAnn Dillahunty
Dustin Dear</t>
  </si>
  <si>
    <t>Regarding PG&amp;E’s Junction Boxes:
a) Please explain in detail PG&amp;E’s operating procedure for operating a junction box in a vault to energize or de-energize a circuit or circuit segment.
b) Please provide PG&amp;E’s written procedures or other documentation related to your response to part (a).
c) Please explain in detail PG&amp;E’s operating procedure, from start to finish, for the following operation: after closing a circuit segment via a junction box that is normally in an open position, the circuit segment is returned to its normally open position during switching.
d) Please explain in detail PG&amp;E’s operating procedure, from start to finish, for the following operation: after closing a circuit segment via a junction box that is normally in a closed position, the circuit segment is returned to its normally closed position during switching.</t>
  </si>
  <si>
    <t>The confidential attachments are being provided pursuant to the accompanying confidentiality declaration.
a) For distribution operations operating procedures, junction boxes my contain either Load Break elbows or dead break elbows. For Load break operations, see the responses to question 2 of this data request set. Dead Break elbows cannot be used to energize or de-energize circuit segments. Dead break elbows are only to be opened or closed on a de-energized circuit segment after checking that the cables are de-energized.
b) Please reference “WMP-Discovery2023_DR_CalAdvocates_016-Q001Atch01CONF.pdf” and “WMP-Discovery2023_DR_CalAdvocates_016-Q001Atch01CONF.pdf” provided in response to Question 001 of this data request set for a copy of these Procedures.
c) For distribution operations operating procedures, see the responses to Question 2 of this data request set for load break elbow operation. For dead break elbows, after checking cables are de-energized, elbows can then be placed on insulated stand off and protective equipment installed. 
d) For distribution operations operating procedures, please see the responses to Question 2 of this data request set for load break elbow operation. For dead break elbows, after checking cables are de-energized, protective equipment is removed,and elbows are placed/closed in operating position. Circuit segments can then be energized.</t>
  </si>
  <si>
    <t>8.1.2.10</t>
  </si>
  <si>
    <t>Other Grid Topology Improvements to Minimize Risk of Ignitions</t>
  </si>
  <si>
    <t>Please explain PG&amp;E’s selection criteria for where to install the following equipment on underground circuits:
a) SCADA UG switches
b) Junction boxes
c) Load break elbows</t>
  </si>
  <si>
    <t>a) SCADA underground switches are typically only installed at mainline intersections. The 3-way SCADA switch can have up to two positions enabled with SCADA due to the space constraints on the top of the switch. Additionally, a communications signal to enable SCADA is not always available at the location where we would otherwise like to install a SCADA-enabled switch. While SCADA-enabled switches are preferred in these locations (mainline intersections where communication are available), it is at the discretion of the Electric Distribution Planning Engineer to specify the appropriate device as part of the project design.
b) PG&amp;E installs junction boxes on both mainline (600 Amp, AKA 600A) and tap-line(200A) systems. 
i. A mainline junction is the connection of multiple 600A separable connectors tied together in a subsurface enclosure and mounted on a wall of the enclosure. This connection could also include a 200A elbow mounted on top to feed a nearby radial tap-line. PG&amp;E typically designs the underground system such that there is a switching device at every other enclosure, allowing the use of a single junction in between. [Technically speaking, this design approach is due to the 600A single junction (also called a “separable”) 
being a dead-break device requiring a clearance to open.] 
ii. A tap-line junction is typically a load-break elbow installed on a bus bar mounted on the wall of a subsurface enclosure. These can be 3-way or 4-way connections. These junctions are typically designed to be back-to-back on 200A radial systems and are not the preferred connection for 200A loops, but they can be used to serve a single transformer on a loop system if it is more cost efficient than looping in and out of a transformer. In some cases, the 200A junction can also be pad-mounted (installed inside a pad-mounted 
enclosure).
c) The use of 200A Load-Break (LB) elbows is required when terminating 200A cable (ending the cable run, generally into a piece of equipment like a transformer) on all subsurface installations installed after July 2016. The use of 200A LB elbows has been required for terminating 200A cable on most new pad−mounted installations since the early 1990s. [Please note that when performing work on existing underground installations that involves the replacement of existing 200A Dead_x0002_Break (DB) elbows, it may not be feasible to convert 200A DB to LB elbows. The overall height of the 200-Amp LB elbow is 0.92” taller than the existing DB elbow and the enclosure covers must be able to be securely closed when cables are placed on an insulated or grounded standoff in the enclosure. In the cases where a LB elbow cannot fit safely in the existing enclosure, DB elbows are approved for use.</t>
  </si>
  <si>
    <t xml:space="preserve">Brad Koelling
Julie Cerio
UG Team
James Tuccillo
Arvind Simhadri
Connie Taylor
  </t>
  </si>
  <si>
    <t xml:space="preserve">Jim Gill
Matt Pender
</t>
  </si>
  <si>
    <t>For each of the undergrounding projects that PG&amp;E has planned for 2023, please answer the following questions on each project:
a) How many SCADA underground switches will be installed?
b) How many overhead switches will be removed?
c) How many tie switches to adjacent circuits currently exist?
d) How many OH tie switches to adjacent circuits will be removed?
e) How many tie switches (OH or UG) will exist when the project is complete?
f) How many SCADA overhead switches will be removed?
g) How many SCADA underground switches will be installed as tie points to adjacent circuits?
h) How many SCADA underground switches will be installed for sectionalizing?
i) How many subsurface transformers will be installed?
j) How many pad-mounted transformers will be installed?
k) How many vaults will be installed?
l) How many junction boxes will be installed?
m) How many junction boxes will be installed for sectionalizing?
n) How many junction boxes will be installed as tie points to adjacent circuits?
o) How many load break elbows will be installed?
p) How many load break elbows will be installed for sectionalizing?
q) How many load break elbows will be installed as tie points to adjacent circuits?
r) How many handholes will be installed?
s) How many risers will be installed?</t>
  </si>
  <si>
    <t>PG&amp;E objects to this request as overbroad and unduly burdensome. We do not maintain the requested information in a manner that allows it to be aggregated without a manual review of each project’s engineering and construction documentation. Manually 
collecting the data across hundreds of projects would require significant time and resources and the development of multiple processes to ensure data accuracy. If you would like to discuss this request further, please feel free to reach out to us.</t>
  </si>
  <si>
    <t xml:space="preserve">Brad Koelling
Arvind Simhadri
James Tuccillo
Julie Cerio (awareness)
UG Team (Awareness)
</t>
  </si>
  <si>
    <t xml:space="preserve">
Matt Pender
Jim Gill</t>
  </si>
  <si>
    <t>4/20 - Requesting an objection to Q6 and Q7. kxfk</t>
  </si>
  <si>
    <t>6(s)</t>
  </si>
  <si>
    <t>PG&amp;E objects to this request as overbroad and unduly burdensome. We do not maintain the requested information in a manner that allows it to be aggregated without a manual review of each project’s engineering and construction documentation. Manually
collecting the data across hundreds of projects would require significant time and resources and the development of multiple processes to ensure data accuracy. If you would like to discuss this request further, please feel free to reach out to us.
Revision:
In response to a request to provide the results of a manual review of a few projects, PG&amp;E completed this review on a series of four projects at Clark Road 1102 LR81296 Phase 1.1-1.4. PG&amp;E is providing the total quantities for the four projects that are constructed on the same circuit. The following orders are the associated projects that can be found on our Undergrounding Workplan: 35299631, 35329009, 35329010, 35329011. Below we also provide the assumptions used to collect this information.
a) PG&amp;E assumes “SCADA underground switches installed” includes both padmounted and sub-surface SCADA devices. Because these devices often have multiple positions enabled (e.g. three-way switch), PG&amp;E also collected the number of those with SCADA enabled as these are not always 1:1.
• SCADA underground devices – 1
• SCADA positions enabled – 1
b) PG&amp;E assumes “Overhead switches removed” to include both mainline and tap-line
switches, protection devices that can be operated as switches, bypass switches
and in-line disconnects as installed as part of recloser packages.
• Overhead Switches Removed – 14
c) PG&amp;E assumes “tie switches to adjacent circuits” are only included if part of the
project reviewed and excludes ties to itself.
• Tie Switches to Adjacent Circuits – 0
d) PG&amp;E assumes “tie switches to adjacent circuits removed” are only included if part
of the project reviewed and excludes ties to itself.
• Tie Switches to Adjacent Circuits Removed – 0
e) PG&amp;E assumes “tie switches (OH and UG) to adjacent circuits installed” are only
included if part of the project reviewed and excludes ties to itself.
• Tie Switches (OH and UG) to Adjacent Circuits installed – 0
f) PG&amp;E assumes “SCADA OH switches removed” to include both mainline, tap-line
switches, and protection devices with SCADA that can be operated as switches.
• SCADA Overhead Switches Removed – 3
g) PG&amp;E assumes “SCADA underground tie switches to adjacent circuits are only
included if part of the project reviewed and excludes ties to itself.
• Tie Switches to Adjacent Circuits – 0
WMP-Discovery2023_DR_CalAdvocates_016-Q006 Page 3
h) PG&amp;E assumes “SCADA underground switches installed for sectionalizing” to
include both pad-mounted and sub-surface SCADA devices as part of this project.
Because these devices often have multiple positions enabled, PG&amp;E also collected
the number of those with SCADA enabled as these are not always 1:1. Note that
due to the relocation and re-design of the circuit, it is likely that SCADA removed
from the overhead on one project may be installed underground as part of a
neighboring project. This below count excludes 2 new SCADA devices installed on
a neighboring project with four total SCADA operable switches.
• SCADA Underground Devices – 1
• SCADA Positions enabled – 1
i) Sub-surface Transformers Installed – 0
j) Pad-mounted Transformers Installed – 31
k) PG&amp;E assumes “vaults will be installed” to be referencing surface operable
enclosures, as PG&amp;E typically uses this term and would include both primary and
secondary enclosures.
• Vaults installed – 59
l) PG&amp;E assumes “Junction boxes installed” to include both subsurface and padmounted
junctions as well as both load-break and dead-break configurations.
• Junction Boxes Installed – 18
m) PG&amp;E assumes “Junction boxes installed for sectionalizing” to include both
subsurface and pad-mounted junctions as well as both load-break and dead-break
configurations. Note that all junctions can be used for sectionalizing a circuit, but
the dead-break junctions require a clearance utilizing adjacent switches to facilitate
de-energization before the sectionalization.
• Junction Boxes Installed for Sectionalization – 18
n) PG&amp;E does not install junctions as normally open ties to other circuits, though they
are capable of being separated and placed on isolated stand-off to facilitate a
temporary tie location.
• Junction Boxes Installed as Tie Points – 0
o) PG&amp;E assumes “Load-Break elbows installed” to include only those installed on
load break junctions and include each phase.
• Load-Break Elbows Installed – 145
p) Since all Load-break elbows installed on junctions can be used for sectionalization,
the response would be no different than part o) in this response.
• Load-break Elbows installed for Sectionalization – 145
q) PG&amp;E does not install Load-break Elbows as normally open ties to other circuits,
though they are capable of being separated and placed on isolated stand-off to
facilitate a temporary tie location.
• Load-break Elbows Installed as Tie Points – 0
r) PG&amp;E included any handhole locations as part of the total vault (enclosure) count in
part k) above as PG&amp;E does not distinguish “handholes” from enclosures.
WMP-Discovery2023_DR_CalAdvocates_016-Q006 Page 4
s) PG&amp;E assumes “Risers to be installed” to include primary, secondary and service
risers.
• Risers to be Installed - 27</t>
  </si>
  <si>
    <t>For each of the undergrounding projects that PG&amp;E has planned for 2024, please answer the following questions on each project:
a) How many SCADA underground switches will be installed in each circuit.
b) How many overhead switches will be removed?
c) How many tie switches to adjacent circuits currently exist?
d) How many OH tie switches to adjacent circuits will be removed?
e) How many tie switches (OH or UG) will exist when the project is complete?
f) How many SCADA overhead switches will be removed?
g) How many SCADA underground switches will be installed as tie points to adjacent circuits?
h) How many SCADA underground switches will be installed for sectionalizing?
i) How many subsurface transformers will be installed?
j) How many pad-mounted transformers will be installed?
k) How many vaults will be installed?
l) How many junction boxes will be installed?
m) How many junction boxes will be installed for sectionalizing?
n) How many junction boxes will be installed as tie points to adjacent circuits?
o) How many load break elbows will be installed?
p) How many load break elbows will be installed for sectionalizing?
q) How many load break elbows will be installed as tie points to adjacent circuits?
r) How many handholes will be installed?
s) How many risers will be installed?</t>
  </si>
  <si>
    <t>Regarding PG&amp;E’s Average Peak Load for UG Projects. For the purposes of this question, if any portion of a circuit was or will be undergrounded as part of an OH to UG conversion project, the circuit should be included:
a) Provide the average peak load to circuit ampacity in percent from 2017 to 2019 for the circuits with OH to UG conversion completed in 2020.
b) Provide the average peak load to circuit ampacity in percent from 2018 to 2020 for the circuits with OH to UG conversion completed in 2021.
c) Provide the average peak load to circuit ampacity in percent from 2019 to 2021 for the circuits with OH to UG conversion completed in 2022.
d) Provide the average peak load to circuit ampacity in percent from 2020 to 2022 for the circuits that will be undergrounded in 2023.
e) Provide average peak load to circuit ampacity in percent from 2020 to 2022 for the circuits that will be undergrounded in 2024.
f) Provide the average peak load to circuit ampacity in percent from 2020 to 2022 for all adjacent circuits to the circuits that have OH to UG conversion projects in 2023.
g) Provide the average peak load to circuit ampacity in percent from 2020 to 2022 for all adjacent circuits to the circuits that have OH to UG conversion projects in 2024.
END OF</t>
  </si>
  <si>
    <t xml:space="preserve">Please see “WMP-Discovery2023_DR_CalAdvocates_016-Q011Atch01.xlsx” for the requested information. The attachment includes a separate worksheet for each subsection to this response and is labeled accordingly (a, b, c, etc.).
Please note that the circuits included in this response for planned work (relevant to subsections d – g) are based on the undergrounding workplan submitted in the 2023-2025 WMP (based on our workplan as of January 3, 2023).
In response to subsections f and g, “adjacent circuit” is defined as a circuit that shares an open point. The adjacent circuits included in the response may also be a circuit included in the workplan if it is adjacent to another in the workplan. </t>
  </si>
  <si>
    <t>Tom Huynh
Nick Lam
Brad Koelling 
Merih Tekeste
Julie Cerio (Awareness)
UG team (awareness)</t>
  </si>
  <si>
    <t>Jim Gill
Satvir Nagra</t>
  </si>
  <si>
    <t>Extension for Q11 granted to 4/26. - kxfk</t>
  </si>
  <si>
    <t>8.1.2.3 - Distribution Pole Replacements and Reinforcements
Page 352 of PG&amp;E’s WMP states, “Pole replacement and reinforcement reduce outage likelihood which decreases the chances of the area being impacted in future PSPS events. These programs also support public and employee safety because they improve the overall health of the distribution poles.”
Please provide the average, median, minimum and maximum age of poles that PG&amp;E:
a) Replaced in 2020
b) Repaired in 2020
c) Replaced in 2021
d) Repaired in 2021
e) Replaced in 2022
f) Repaired in 2022</t>
  </si>
  <si>
    <t>a) The average, median, minimum and maximum age of poles (in years) replaced in 2020, 2021, and 2022 are as follows:
2020
2021
2022
Average
49
48
49
Median
49
47
48
Minimum
4
6
7
Maximum
95
97
98
b) PG&amp;E’s form of pole repair discussed in Section 8.1.2.3 of the WMP is to reinforce the pole with a steel truss. As such, the age of poles provided below is specific to poles reinforced.
2020, 2021, and 2022 are as follows:
2020
2021
2022
Average
51
50
51
Median
51
51
51
Minimum
8
6
7
Maximum
97
96
94
c) Please see the response to Subpart (a) for the requested information.
d) Please see the response to Subpart (b) for the requested information.
e) Please see the response to Subpart (a) for the requested information.
f) Please see the response to Subpart (b) for the requested information.</t>
  </si>
  <si>
    <t>Distribution Pole Replacements and Reinforcements</t>
  </si>
  <si>
    <t xml:space="preserve">Tiffany Pazdan </t>
  </si>
  <si>
    <t>4/20 - Requesting an extension to 5/12. kxfk
4/24/23 - CalPA did not grant extension to 5/12/23 EJTA</t>
  </si>
  <si>
    <t>8.1.2.10 - Other Grid Topology Improvements to Minimize Risk of Ignitions
8.1.2.10.1 -Downed Conductor Detection Devices
Pg 374-375 of PG&amp;E’s WMP states, “Installation of DCD on existing, new, and retrofitted recloser controllers is expected to reduce the number of ignitions due to high impedance line-to-ground faults by quickly detecting and de-energizing the fault, which is the primary existing gap in EPSS protection on primary overhead distribution conductor. Approximately half of the CPUC reportable ignitions in HFTD that occurred in 2022 while EPSS was enabled were the result of high-impedance faults.”
a) Explain the existing gap on EPSS.
b) Explain how DCD technology can mitigate this gap to encompass all high impedance faults.
c) List the advantages of having both programs working simultaneously.
d) What percentage of high-impedance faults does PG&amp;E anticipate could be mitigated by EPSS alone?
e) What percentage of high-impedance faults does PG&amp;E anticipate could be mitigated by DCD alone?
f) What percentage of high-impedance faults does PG&amp;E anticipate could be mitigated by the combination of EPSS and DCD?</t>
  </si>
  <si>
    <t>a) While EPSS has proven to be highly effective in lowering the incident energy during traditional faults and associated potential ignitions, reliable detection, and de_x0002_energization of high impedance fault conditions continues to be a gap that we are working to close. As part of EPSS, we deployed an expansive use of low set, non_x0002_directional ground fault overcurrent protection, commonly referred to as Sensitive Ground Fault (SGF) to aid in this effort.
While SGF has been effective in closing the gap on high impedance faults, it also has effectiveness limits and further protection strategies like DCD that are being explored to allow for even greater sensitivity, detection, and de-energization of high impedance fault conditions. 
In addition to SGF and DCD, partial voltage (PV) force out and the gang trip functionality which are incorporated under the core EPSS strategy have also been deployed to help close the gap. These practices are all part of a defense in depth strategy to provide layered levels of protection against high impedance faults. 
b) DCD implements very sensitive and sophisticated levels of ground fault protection that specifically look for characteristics of arcing associated with line to ground faults. With high sensitivity, there is a higher likelihood of protective relay misoperation which may result in an outage for a non-fault condition. DCD works to overcome this by looking for the specific arcing characteristics that must be present for an actual fault condition.
c) DCD is a further enhancement to EPSS, rather than a separate program. EPSS is designed to lower the incident arc energy for traditional faults, add gang, three phase tripping past fuses, and introduce higher impedance fault detection down to 15 amps. DCD and other high impedance fault detection methods assist in de_x0002_energizing fault conditions which are below the normal detection capabilities of traditional ground overcurrent protection, as low as 1 amp. 
d) As mentioned above, EPSS is a suite of enhanced protection schemes. It is not separate from DCD. Further, given the nature of these fault conditions, we do not readily have access to the data to support this statistic. 
e) As mentioned above, EPSS is a suite of enhanced protection schemes. It is not separate from DCD. DCD requires EPSS to be enabled to function. Further, given the nature of these fault conditions, we do not readily have access to the data to support this statistic. 
f) Based upon limited field experience and post event data analysis, we estimate that incrementally approximately 25% of all 2022 EPSS high impedance line to ground fault ignitions would have been mitigated by DCD.</t>
  </si>
  <si>
    <t>James Tuccillo
Dave Canny</t>
  </si>
  <si>
    <t>Please provide an Excel sheet listing each circuit (in its own row) that had circuit outages that occurred from 2020 to 2022 in any HFTD area. A circuit outage is when the Substation circuit breaker trips and de-energizes the entire circuit due to a fault. For each circuit with an outage, the Excel sheet should list each Circuit Outage as a row. Please provide the following additional information (in columns):
a) ID number of the circuit affected
b) The date of the outage
c) Cause of outage.
d) For all equipment failure outages, please state the specific type of failure (i.e.: OH transformer failure, overload, cross arms, UG transformer failure, cable failure, splice failure etc.)
e) The outage duration in minutes
f) The total number of customers impacted.
g) If all or part of the circuit is currently undergrounded, provide the date that OH to UG conversion was completed.
h) If all or part of the circuit is in scope of a planned undergrounding project, the forecast completion date of the OH to UG conversion project.</t>
  </si>
  <si>
    <t>Please see “WMP-Discovery2023_DR_CalAdvocates_016-Q010Atch01.xlsx.” for a list of sustained outages in a HFTD in 2020 through 2022. The undergrounding information in response to subsections G and H is based on the undergrounding workplan submitted in the 2023-2025 WMP.
a) See Column C
b) See Column D
c) See Column F and Column G
d) See Column J
e) See Column H
f) See Column I
g) See Column L
• Cells with multiple years indicate that individual projects have been completed on that circuit within the years listed
• “N/A” indicates that there are no completed projects for that circuit
h) See Column M
• Cells with multiple years indicate that individual projects are forecasted for that circuit within the years listed
• “N/A” indicates that there are no forecasted projects for that circuit</t>
  </si>
  <si>
    <t>Tom Huynh
Nick Lam
Brad  Koelling  (G &amp; H)
Julie Cerio (awareness)
UG Team (Awareness)</t>
  </si>
  <si>
    <t>Joel</t>
  </si>
  <si>
    <t>Set WMP-17</t>
  </si>
  <si>
    <t>&lt;BEGIN CONFIDENTIAL&gt;&gt;
Table 1 – Projects not pursued for Undergrounding in first 2100 miles
PG&amp;E’s WDRM V3 ranks circuit protection zones (CPZs) based on risk measured across 17 risk models to create a “cumulative risk score” for each CPZ.4 In Table 1 above, select CPZs that PG&amp;E has decided not to pursue Undergrounding in its first 2100 miles of UG projects5 are compared by:
• Cumulative risk score for the CPZ in WDRM V3
• Total CPZ length in miles measured by projecting the feature class in WDRM V3 to a UTM projection and calculating geometry in GIS
• A calculated “risk per mile” or “average risk” value derived from the two previous values
• Whether the CPZ has experienced outages due to PSPS or EPSS in the past three years
• PG&amp;E 2023 WMP’s decision to which program the CPZ belongs (crossed referenced against Question 8 on “PGE-2023WMP-06_VM_inspection_SH_questions” for projects in the 2023-2024 timeframe)
• PG&amp;E 2023 WMP’s risk rank for each CPZ (crossed referenced against Question 8 on “PGE-2023WMP-06_VM_inspection_SH_questions” for projects in the 2023-2024 timeframe)
• PG&amp;E 2023 WMP Wildfire Feasibility Efficiency (WFE Score) for each CPZ (crossed referenced against Question 16 on “PGE-2023WMP-09_VM_WTRM_UG_vs_CC_costs_and_RSE” for projects in the 2023-2026 timeframe).
a. Please explain why these select CPZs in Table 1, with large average risk profiles in WDRM V3 and some with reliability concerns from PSPS or EPSS outages, are not being considered potential projects for Undergrounding in the first 2,100 miles.
b. Please identify all factors in the selection of CPZ “EL DORADO PH 210119752” for “BASE SH” (base system-hardening) rather than Undergrounding in PG&amp;E’s 2023 WMP project selection.
c. Please identify all factors in the selection of CPZ “PEORIA 170190090” for “BASE SH” (base system-hardening) rather than Undergrounding in PG&amp;E’s 2023 WMP project selection.
d. Please identify all factors that resulted in CPZ “OAKHURST 110310140” not being selected for any WMP system hardening program (including Base SH, Community
Rebuild, Fire Rebuild, Targeted UG, Idle Facilities, Other) despite it being targeted for PSPS and EPSS outages and having a larger average risk profile than other projects in Table 1.
e. Please identify all factors that resulted in CPZ “BEAR VALLEY 2105CB” not being selected for any WMP system hardening program (including Base SH, Community Rebuild, Fire Rebuild, Targeted UG, Idle Facilities, Other) despite it having a larger average risk profile than other projects in Table 1.
f. Please identify all factors that resulted in CPZ “KESWICK 11099712” not being selected for any WMP system hardening program (including Base SH, Community Rebuild, Fire Rebuild, Targeted UG, Idle Facilities, Other) despite it being targeted for PSPS outages and having a larger average risk profile than other projects in Table 1.
&lt;&lt;END CONFIDENTIAL&gt;&gt;</t>
  </si>
  <si>
    <t>Upon review, PG&amp;E respectfully finds that the CPZ mileages presented in Table 1 are incorrect. As a result of the mileage errors in the Table, the Calculated Risk/Mile 
CONFIDENTIAL – Provided Pursuant to Confidentiality Declaration (“WMP-Discovery2023_DR_CalAdvocates_017_Confidentiality Declaration.pdf”)
WMP-Discovery2023_DR_CalAdvocates_017-Q001CONF Page 3
figures are incorrect as well. We also note that we do not use the term “cumulative risk.” We use the term “composite risk” and interpret this question as involving “composite risk” scores. Any difference between these two terms is not material to 
our response. 
The attachment used to develop the quoted miles from this analysis, WMP_x0002_Discovery2022_DR_CalAdvocates_035, does not represent the total OH miles contained within each circuit segment, but the total projected UG miles from the “project.” These “projects” can include multiple circuit segments and represent the UG miles planned to be installed, not the OH miles removed used to calculate the risk value. Each of these segments were bundled with other high-risk segments and brought forward to be worked concurrently. The bundling of neighboring circuit segments supports cost effectiveness and will provide a larger benefit in terms of reduced PSPS and EPSS impacts as well. Therefore, the analysis performed here in terms of risk points for a single circuit segment divided by the undergrounding miles for a bundled project (which includes multiple circuit segments) is not comparing a consistent numerator and denominator.
The 2,100 miles in the beginning stages of our undergrounding program is primarily comprised of 2021 WDRM V2 scoped miles, Fire Rebuild miles, PSPS miles, and PSS recommended miles, and only more recently included miles selected based off of the 2022 WDRM V3. We did not cancel previously scoped and in process work due to the release of V3. For the available miles to be scoped leveraging V3, we utilized a selection strategy to include underground difficulty and cost efficiency measures such as bundling to facilitate improved unit costs, execution timelines, and a balance of work. 
The following is a list of more specific reasons why each circuit segment referenced in this question was not included in the 2,100 mile workplan referenced: 
• Circuit segments: Oakhurst 110310140, Bear Valley 2105CB, Keswick 11019712, Peoria 170190090, Columbia Hill 1101CB, and Apple Hill 21029722 had a lower Wildfire Feasibility Effectiveness (WFE) score due to expected high undergrounding difficulty and, after bundling with nearby segments, there are other locations with higher WFE scores to prioritize in the earlier years.
o In addition, Apple Hill 21029722 was not included due to concerns with area over-saturation, i.e., there were &gt;100 miles already planned in our first tranche on this same circuit. 
• El Dorado PH 210119752 is already hardened with some undergrounding along Sly Park Rd. The fact that a portion of the circuit is already undergrounded was not considered by the WDRM V3 risk model as a result of GIS snapshot timing, but upon engineering review of the circuit based on its current configuration, no additional work is recommended at this time.
b) El Dorado PH 210119752 was identified in the earlier parts of the System Hardening program and completed in 2022. The scope for that project was developed in prior years and the project was in construction prior to the creation of the Underground 10K program in late 2021.
CONFIDENTIAL – Provided Pursuant to Confidentiality Declaration (“WMP-Discovery2023_DR_CalAdvocates_017_Confidentiality Declaration.pdf”)
WMP-Discovery2023_DR_CalAdvocates_017-Q001CONF Page 4
c) Portions of Peoria 170190090 were identified as potential remote grid candidates and the work on that circuit is being advanced separately from the future planned underground work. In that context, Remote Grid work is classified as “BASE SH”.
d) Circuit segment Oakhurst 110310140 had a lower WFE score due to expected high undergrounding difficulty and, after bundling with nearby segments, there are other locations with higher WFE scores to prioritize in the earlier years. Note that the “Fire 
Rebuild” criteria is only for areas impacted directly by wildfires and while this circuit is near where fires have occurred in recent years, no fires had significantly impacted this circuit segment since the beginning of the System Hardening program.
e) Circuit segment Bear Valley 2105CB had a lower WFE score due to expected high undergrounding difficulty and, after bundling with nearby segments, did not fall in the highest priority miles to target at this time. Note that the “Fire Rebuild” criteria is 
only for areas impacted directly by wildfires and no fires have significantly impacted this circuit segment since the beginning of the System Hardening program.
f) Circuit segment Keswick 11099712 had a lower WFE score due to expected high undergrounding difficulty and, after bundling with nearby segments, did not fall in the highest priority miles to target at this time. Note that the “Fire Rebuild” criteria is only for areas impacted directly by wildfires and no fires have significantly impacted this circuit segment since the beginning of the System Hardening program.</t>
  </si>
  <si>
    <t>Matthew Taul</t>
  </si>
  <si>
    <t>https://www.pge.com/pge_global/common/pdfs/safety/emergency-preparedness/natural-disaster/wildfires/wildfire-mitigation-plan/reference-docs/2023/CalAdvocates_017.zip</t>
  </si>
  <si>
    <t>Mandy Knockaert
Carmen Fewless</t>
  </si>
  <si>
    <t>Brad Koelling
Julie Cerio
UG Team</t>
  </si>
  <si>
    <t>Jamie Martin/Andy Abranches</t>
  </si>
  <si>
    <t>DRU-11789*</t>
  </si>
  <si>
    <t>In general, identify all the factors PG&amp;E considers when deciding that a CPZ with a large average risk profile or large total risk in WDRM V3 should not be prioritized in PG&amp;E’s 2023 WMP project selection.</t>
  </si>
  <si>
    <t>We are selecting locations in 2022 and 2023 based on the Wildfire Feasibility Effectiveness (WFE) analysis, which leveraged WDRM V3 risk data, to prioritize for project selection. As part of the WFE analysis, for operational efficiency, individual Circuit Protection Zones (CPZs) were bundled together for project selection and design. 
Once bundled together with adjacent CPZs that are also identified for targeted undergrounding, the combined bundled WFE score is used to select projects. In that process, it is possible that an individual CPZ with a larger average risk profile, is combined with another adjacent CPZ within the 10-year undergrounding plan scope that may result in a lower combined WFE score that drives the bundled project to be lower than other projects that are selected for project development.
We believe this CPZ bundling approach is appropriate not only to improve field operational efficiency but also because bundling adjacent CPZs: 
• Provides continuity with other projects to eliminate re-work, temporary facilities, and allows for a more complete design solution.
• Allows for nearer-term PSPS and EPSS benefits by bundling nearby segments together.
CONFIDENTIAL – Provided Pursuant to Confidentiality Declaration (“WMP-Discovery2023_DR_CalAdvocates_017_Confidentiality Declaration.pdf”)
WMP-Discovery2023_DR_CalAdvocates_017-Q002CONF Page 2
• Allows for more comprehensive customer and community engagement as opposed to multiple projects being developed and worked on separate timelines.
Lastly, our workplan as presented in the 2023 WMP was developed using numerous factors that could cause a particular circuit segment not to be included in this iteration of the 2023 WMP workplan including:
1) Due to the typically long timeframe required to develop and construct an underground project, 2022 WDRM V3 risk data via the WFE only minimally informed the early years in the 2023-2026 workplan, with much of the portfolio being informed by 2021 WDRM V2.
2) There continues to be carry over work from previous workplans that must be completed, if a project had been started in a prior period it will be worked to completion.
3) The WFE selection strategy utilizing WDRM V3 takes various cost and schedule optimization inputs into its selection methodology including:
• Area saturation
• Underground difficulty and long-term permitting risks
• Circuit segment bundling
• Resource readiness and availability
• Previously hardened facilities 
• Private/customer owned facilities 
4) Some projects have been selected due to Fire rebuild, PSPS mitigation or based on input from Public Safety Specialists.</t>
  </si>
  <si>
    <t>&lt;&lt;BEGIN CONFIDENTIAL&gt;&gt;
In Table 2 above, select CPZs that PG&amp;E has decided to pursue Undergrounding in its first 2100 miles of UG projects6 are compared by:
• Cumulative risk score for the CPZ in WDRM V3
• The total mile length of Undergrounding which PG&amp;E quoted for each UG project in Confidential response to Question 1 on “WMP-Discovery2022_DR_CalAdvocates_035”
• A calculated “risk per mile” or “average risk” value derived from the two previous values
• Whether the CPZ has experienced outages due to PSPS or EPSS in the past three years
• PG&amp;E 2023 WMP’s decision to which program the CPZ belongs (crossed referenced against Question 8 on “PGE-2023WMP-06_VM_inspection_SH_questions” for projects in the 2023-2024 timeframe)
• PG&amp;E 2023 WMP’s risk rank for each CPZ (crossed referenced against Question 8 on “PGE-2023WMP-06_VM_inspection_SH_questions” for projects in the 2023-2024 timeframe)
• PG&amp;E 2023 WMP Wildfire Feasibility Efficiency (WFE Score) for each CPZ (crossed referenced against Question 16 on “PGE-2023WMP-09_VM_WTRM_UG_vs_CC_costs_and_RSE” for projects in the 2023-2026 timeframe)
a. Please explain why these select CPZs in Table 2, with small total risk profiles and small average risk profiles in WDRM V3, are being considered as potential projects for Undergrounding.
b. Please provide reasons why PG&amp;E did not opt for alternatives to underground CPZ “PINE GROVE 110213438” given that the CPZ is comparatively long with both a low average and small cumulative risk profile. “Alternatives to underground” include other means by which to reduce risk such as use of Covered Conductor or a hybrid UG/OH approach.
c. Please provide reasons why PG&amp;E did not opt for alternatives to underground CPZ “STANISLAUS 17021888” given that the CPZ is comparatively long with both a low average and small cumulative risk profile. “Alternatives to underground” include other means by which to reduce risk such as use of Covered Conductor or a hybrid UG/OH approach.
d. Please identify all factors under consideration that resulted in priority given to CPZ “STANISLAUS 17021888”, with a cumulative risk score of 2.44 and distance to underground of 24.19 miles in PG&amp;E’s 2023 WMP for mitigation over other CPZs such as:
i. “OAKHURST 110310140”, with a cumulative risk score of 9.19 and distance to underground ~19 miles.
ii. “BEAR VALLEY 2105CB”, with a cumulative risk score of 7.40 and distance to underground ~16 miles.
iii. “KESWICK 11019712”, with a cumulative risk score of 8.28 and distance to underground ~21 miles.
&lt;&lt;END CONFIDENTIAL&gt;&gt;</t>
  </si>
  <si>
    <t>a) Upon review, we respectfully find that the CPZ mileages presented in Table 2 are incorrect. As a result of the mileage errors in the Table, the Calculated Risk/Mile figures are incorrect as well. We also note that we do not use the term “cumulative risk.” We use the term “composite risk” and interpret this question as involving “composite risk” scores. Any difference between these two terms is not material to our response. 
The attachment used to develop the quoted miles from this analysis, WMP_x0002_Discovery2022_DR_CalAdvocates_035, does not represent the total OH miles contained within each circuit segment, but the total projected UG miles from the “project.” These “projects” can include multiple circuit segments and represent the UG miles planned to be installed, not the OH miles removed used to calculate the risk value. Each of the segments referenced in this question were bundled with other high-risk segments and combined to be worked concurrently. The bundling of neighboring circuit segments supports cost effectiveness and will provide a larger benefit in terms of reduced PSPS/EPSS impacts as well. Therefore, the analysis performed here in terms of risk points for a single circuit segment divided by the undergrounding miles for a bundled project (which includes multiple circuit segments) is not comparing a consistent numerator and denominator.
b) Pine Grove 110213438 is a 17.61 mile segment, with a mean risk rank of 204, and is well within the top 20% of the circuit segments. With a relatively low difficulty score (1.05) it is very cost efficient, especially when combined with other source_x0002_side and adjacent high-risk segments. This segment was combined into an operationally effective bundle.
c) Stanislaus 17021888 is a 19.8 mile segment, with a mean risk rank of 379, and is well within the top 20% of the circuit segments. With a relatively low difficulty score (1.17) it is very cost efficient, especially when combined with other source-side and adjacent high-risk segments. This segment was combined it into an operationally effective bundle. Additionally, this circuit segment serves as a gateway to other segments planned for undergrounding in future years running along the south-side of the primary customer pocket in Arnold such that undergrounding it early in the program allows for better system operations in terms of load balancing, switching, and continuity of Undergrounding to support the reduction of impacts (outages) due to PSPS and EPSS in the future.
d) Stanislaus 17021888 was brought forward for inclusion in the currently scoped workplan due to our bundling strategy grouping adjacent segments together to improve cost efficiency, coordination in the community, and overall area design needs, as discussed in the response to subpart c) above.
i) Bundling and feasibility considerations also impacted the total risk analysis for each of the three circuit segments mentioned in this question as discussed in the response to Question 1 of this data request.
ii) See the response to Question1
iii) See the response to Question 1</t>
  </si>
  <si>
    <t>Merih Tekeste
Brad Koelling
Julie Cerio
UG Team</t>
  </si>
  <si>
    <t>In general, identify all the factors PG&amp;E considers when deciding that a CPZ with small total risk profiles and small average risk profiles in WDRM V3 should be prioritized in PG&amp;E’s 2023 WMP project selection.</t>
  </si>
  <si>
    <t>We are selecting locations in 2022 and 2023 based on the Wildfire Feasibility Effectiveness (WFE) analysis, which leveraged WDRM V3 risk data, to prioritize for project selection. As part of the WFE analysis, for operational efficiency, individual Circuit Protection Zones (CPZs) were bundled together for project selection and design. 
Once bundled together with adjacent CPZs that are also identified for targeted undergrounding, the combined bundled WFE score is used to select projects. In that process, it is possible that an individual CPZ with a lower average risk profile, is combined with another adjacent CPZ within the 10-year undergrounding plan scope that may result in a higher combined WFE score that drives the bundled project to be selected for project development.
We believe this CPZ bundling approach is appropriate not only to improve field operational efficiency but also because bundling adjacent CPZs: 
• Provides continuity with other projects to eliminate re-work, temporary facilities, and allows for a more complete design solution.
• Allows for nearer-term PSPS and EPSS benefits by bundling nearby segments together.
• Allows for more comprehensive customer and community engagement as opposed to multiple projects being developed and worked on separate timelines.
Lastly, our workplan as presented in the 2023 WMP was developed using numerous factors that could cause a particular circuit segment to be included in this iteration of the 2023 WMP workplan including:
1) Due to the typically long timeframe required to develop and construct an underground project, 2022 WDRM V3 risk data via the WFE only minimally informed the early years in the 2023-2026 workplan, with much of the portfolio being informed by 2021 WDRM V2.
2) There continues to be carry over work from previous workplans that must be completed, if a project had been started in a prior period it will be worked to completion.
3) The WFE selection strategy utilizing WDRM V3 takes various cost and schedule optimization inputs into its selection methodology including:
• Area saturation
• Underground difficulty and long-term permitting risks
• Circuit segment bundling
• Resource readiness and availability
4) Some projects have been selected due to Fire rebuild, PSPS mitigation or based on input from Public Safety Specialists.</t>
  </si>
  <si>
    <t>Julie Cerio
UG Team
Brad Koelling
Benson Wong</t>
  </si>
  <si>
    <t>Set WMP-18</t>
  </si>
  <si>
    <t>PG&amp;E states in response to Question 1(a) of CalAdvocates-PGE-2023WMP-15:
Vegetation Management for Operational Mitigation (VMOM) will be primarily focused in HFTD and HFRA. There are instances where a circuit segment may cross in or out of HFTD/HFRA and VMOM would complete work on the whole circuit segment including the areas outside HFTD/HFRA. Focused Tree Inspections are planned for HFTD areas in the plan developed for 2023.
a) Is it correct to interpret the statement above to mean that Focused Tree Inspections will take place only in HFTD areas (and will not include the HFRA, as VMOM will) in 2023?
b) If Focused Tree Inspections will take place only in HFTD areas and not in HFRA, please explain why.
c) Will Focused Tree Inspections take place outside of the HFTD after the year 2023?
d) If yes, please state where (in addition to the HFTD) Focused Tree Inspections are likely to take place after the year 2023.</t>
  </si>
  <si>
    <t>a. No, but the following clarifications are provided to better inform an accurate interpretation. Most of HFRA overlaps with HFTD as HFRA refinements utilized HFTD as the base map for evaluating areas to add or remove based on identified risk, risk misidentification, or false-precision associated with HFTD boundaries.
AOCs prioritized for execution are dominantly in HFTD but AOC are based on polygons and the circuit segments contained. HFTD can have “islands” of non-HFTD that portions of circuits transect, and in these cases the limited areas of non-HFTD are included in the inspection assignment for 2023.
b. All portions of circuits in targeted AOCs will be inspected with the same guidance. The areas with include HFTD, HFRA, and limited non-HFTD as noted in response a. Due to the GO95 compliance requirements for vegetation clearances and hazardous tree identification in HFTD the Vegetation Management program does not deviate from those requirements in HFTD. These same clearance expectations will apply in HFRA if it is in areas within AOC polygons outside HFTD.
c. It has not been determined if FTI will be applied outside HFTD after 2023. Initial AOCs were developed systemwide by county and some AOCs are identified outside HFTD and HFRA mainly due to localized tree mortality or outage trends. While none of these AOC were prioritized for 2023 these AOC still serve a value for situational awareness supporting Routine and Second Patrols. It is planned to evaluate AOC annually. As a result they are subject to change after 2023. 
d. Please refer to response c.</t>
  </si>
  <si>
    <t>https://www.pge.com/pge_global/common/pdfs/safety/emergency-preparedness/natural-disaster/wildfires/wildfire-mitigation-plan/reference-docs/2023/CalAdvocates_018.zip</t>
  </si>
  <si>
    <t>Kamran Rasheed</t>
  </si>
  <si>
    <t>DRU-11790*</t>
  </si>
  <si>
    <t>PG&amp;E states in response to Question 3 of CalAdvocates-PGE-2023WMP-15 that “PG&amp;E intends to track trees identified for work under VMOM and FTI using the OneVM tool.”
Please provide the following regarding the OneVM tool:
a) Its purpose(s)
b) How the tool works (i.e. what mechanisms or procedures it will use to achieve outputs)
c) When the tool was developed
d) When PG&amp;E will begin utilizing the tool.</t>
  </si>
  <si>
    <t>a) The purpose of the One VM tool is to provide map-based work execution, monitoring, and validation through a single software platform that incorporates VM work management systems into one. With increased integration between our databases and data, additional visibility of what work is being performed at what times could be achieved to reduce the risk of overlapping programs, reduce potential of disruption to our customers, and enable better risk-informed planning and decision-making.
b) The One VM tool is governed by the same procedures affecting VM Distribution Routine and Second Patrol. The way One VM functions is by providing a comprehensive overview of projects from planning to execution to completion/closure, linking work lifecycles through parent-child relationships, and providing visibility into the workforce that performs the work via a dispatcher console with Gannt. This CRM or workforce management platform then is linked to our reporting system, Power BI, so that we can provide Realtime insights into who is doing what, where, and when.
c) In 2020, we began reviewing data requirements from the Wildfire Safety Division to ensure that the development of the OneVM tool would support its requirements. At this time PG&amp;E also began drafting a project plan and documenting processes to support the development of the OneVM Tool.
d) We began utilizing the One VM Tool in January 2022 to a pilot group to test and provide user feedback.</t>
  </si>
  <si>
    <t>PG&amp;E states in its response to Question 5(a)(i) of CalAdvocates-PGE-2023WMP-15: “VM EPSS-enabled outage data was used to determine both a planned unit forecast and identify CPZs where EPSS VM Outages took place.”
Please explain what “planned unit forecast” refers to in the above instance.</t>
  </si>
  <si>
    <t>‘Planned unit forecast’ refers to an estimate of the number of trees that may be worked under the program. The word ‘forecast’ is used because the exact number of trees is unknown until inspection has occurred.</t>
  </si>
  <si>
    <t>PG&amp;E states in its response to Question 7(a) of CalAdvocates-PGE-2023WMP-15 that its forecasted 9-year pace of work for its Tree Inventory Program “was provided for the first three years of the program with intent to ramp up annual pace. 9 years is a starting point to plan the pace of work completion however, the lessons learned will inform the completion timing.”
a) Please explain your reasoning for using nine years as a “starting point”.
b) Did PG&amp;E consider durations other than nine years “to plan the pace of work completion”? Please explain.
c) Does PG&amp;E intend for the Tree Inventory Program to continue for more than nine years?</t>
  </si>
  <si>
    <t>a) Nine years was selected as the starting point based on a realistically achievable average pace of approximately 33,000 trees removed per year (33,000 x 9 = 297,000) with the pace and duration of the program to be re-evaluated as needed based on the lessons learned from the initial years of the program. As of August 29, 2022, when the Tree Removal Inventory (TRI) program was being formulated, it was estimated that approximately 350,000 trees would remain at the conclusion of the Enhanced Vegetation Management (EVM). 84,000 of these trees listed for a work prescription of removal were identified as needing re-inspection due to having Tree Assessment Tool (TAT) ratings other than “Abate”, typically due to the extent of clearance needed to achieve EVM overhang clearance requirements despite having no other significant defects. Given that the re-inspection was likely to lower the population to some extent, the pace was set to complete approximately 297,000 trees. Additionally, over the course of nine years all trees would still be inspected twice per year, once by the Routine annual inspection and once during the Second Patrol cycles, which would allow for mitigation of any trees with worsened conditions prior to the inclusion of any given circuit segment into an annual TRI scope of work. 
b) Different durations were considered to complete the work; however, nine years was selected as the starting point. The pace may be adjusted based on the amount and composition of the work, and the success rate of constraint resolution.
c) We do not currently intend for the Tree Inventory Program to continue for more than nine years.</t>
  </si>
  <si>
    <t>In response to question 19(b)(iii) of CalAdvocates-PGE-2023WMP-15, PG&amp;E states:
The difference [in projected vegetation management costs] of $24,861,000 between 2023 and 2024 is due to several factors, this is how PG&amp;E will achieve this reduction; (1) Transitioning from EVM to three new programs; (2) reducing the amount of Routine VM work conducted each year commensurate with the amount of undergrounding miles completed; and (3) reducing unit costs through efficiencies over the rate case period through targeted programmatic adjustments that refine processes and improve resource efficiency.
a) How does transitioning from EVM to three new programs result in a cost reduction?
b) Please provide the following information about anticipated VM cost reductions from undergrounding in the below table:
Year
Number of Undergrounding Miles to be Completed
Planned reduction in Number of Routine VM Miles
Amount of Routine VM Cost Savings from Undergrounding ($$$)
2023
2024
2025</t>
  </si>
  <si>
    <t>a-b)
Year Number of 
Undergrounding 
Miles to be 
Completed 
Planned reduction in Number of
Routine VM Miles
Amount of Routine VM Cost 
Savings from Undergrounding 
($$$)
2023 350 Miles 
Planned for 
2023
Though we do anticipate a reduction in volume of work in routine and second patrol driven by lines undergrounded, per General Order 95 Rule 35, PRC 4293 and PRC 4293 we will continue to inspect 100% of our routine miles.
N/A
There will be savings due to undergrounding as there will be less miles to inspect and maintain under VM Programs. It is difficult to predict exact savings as it depends on the tree density and number of trees requiring work in the given year.
2024 450 Miles 
Planned for 
2024
See response above for 2023. See response above for 2023.
2025 550 Miles 
Planned for 
2025
See response above for 2023. See response above for 2023.</t>
  </si>
  <si>
    <t>VM Data Requests
April Schneider
Brad Koelling
Julie Cerio
UG Team</t>
  </si>
  <si>
    <t>Kamran Rasheed
Matt Pender</t>
  </si>
  <si>
    <t>a. The EVM program concluded in 2022 and would not contribute to a savings between 
2023 and 2024. The reduction in Routine work and Second Patrol work, reduction in 
unit costs, and programmatic efficiencies are expected to contribute to the $24M in 
savings that is shown in this table.
ACT FCST FCST
 2022 2023 2024
Tree Mortality $ 108,129 $ 100,617 $ 98,112 
EVM $ 590,971 N/A N/A 
(EVM) Transitional Programs N/A $ 160,357 $ 156,366 
VM for Operational Mitigations $ 23,455 $ 22,872 
Tree Removal Inventory $ 53,484 $ 52,153 
Focused Tree Inspections in AOC $ 83,418 $ 81,342 
Routine VM $ 607,751 $ 711,944 $ 694,225 
VC Pole Clearing $ 23,589 $ 26,000 $ 25,353 
Totals $ 1,330,440 $ 998,918 $ 974,057
WMP-Discovery2023_DR_CalAdvocates_018-Q005Supp01 Page 3
b.
Year Number of 
Undergrounding 
Miles to be 
Completed 
Planned reduction in Number of
Routine VM Miles
Amount of Routine VM Cost 
Savings from Undergrounding 
($$$)
2023 350 Miles 
Planned for 
2023
Though we do anticipate a reduction 
in volume of work in routine and 
second patrol driven by lines 
undergrounded, per General Order 95 
Rule 35, PRC 4292 and PRC 4293 
we will continue to inspect 100% of 
our routine miles. 
There will be savings due to 
undergrounding as there will be 
less miles to inspect and maintain 
under VM Programs. It is difficult 
to predict exact savings as it 
depends on the tree density and 
number of trees requiring work in 
the given year.
2024 450 Miles 
Planned for 
2024
See response above for 2023. See response above for 2023.
2025 550 Miles 
Planned for 
2025
See response above for 2023. See response above for 2023.</t>
  </si>
  <si>
    <t>In response to question 19(b)(iii) of CalAdvocates-PGE-2023WMP-15, PG&amp;E states:
The difference [in projected vegetation management costs] of $24,861,000 between 2023 and 2024 is due to several factors, … (3) reducing unit costs through efficiencies over the rate case period through targeted programmatic adjustments that refine processes and improve resource efficiency.
a) For which specific programs does PG&amp;E anticipate reducing unit costs as mentioned in the quote above?
b) For each individual program identified in your response to the previous part, please state the following:
i. Program/initiative name
ii. What efficiencies does PG&amp;E anticipate realizing?
iii. Describe the “targeted programmatic adjustments” that PG&amp;E is considering or planning to make.
iv. State the current unit costs and the applicable units.
v. State the unit costs that PG&amp;E anticipates achieving in 2024 (on average for the year).
vi. State the unit costs that PG&amp;E anticipates achieving in 2025 (on average for the year).</t>
  </si>
  <si>
    <t>a) PG&amp;E anticipates reducing costs on EVM Transitional, Routine, Tree Mortality, and VC pole clearing programs b) 
i. The three EVM transitional programs are Vegetation Management for Operational Mitigation (VMOM), Tree Removal Inventory (TRI), and Focused Tree Inspections (FTI). 
ii. To maximize reduction of wildfire risk effectively and efficiently, the EVM program concluded in 2022 the transitional programs will be incorporated into the 2023 workplan, we anticipate a significant decrease in VM spend due to this. As PG&amp;E continues the effort to underground distribution lines, we anticipate a reduction in costs related to tree work, we are evaluating additional operational mitigations, including partial voltage detection, downed conductor detection, and breakaway connector, each of which we anticipate further reduce the risk of catastrophic wildfires. 
iii. 
We have been working with IBEW to identify opportunities to grow our internal inspection workforce. We hired approximately 150 internal resources in 2022 and have plans to hire an additional 150 resources in 2023, there is typically lower turnover with internal resources. We anticipate that this will create an internal team with the ability to efficiently inspect vegetation around PG&amp;E distribution and transmission lines. In 2023 we are consolidating from 24 prime vendors to 14 to build a stable and predictable workplan. We are also implementing controls for sub_x0002_contracting and regionalized work and resources. This will provide a better experience for our customers by limiting repeat visits and lowering costs. 
iv. The following are the unit costs1 and applicable units by program/initiative: 
Program/Initiative 2023 Forecast 2024 Forecast 2025 Forecast
Tree Mortality_x0002_Units 65,081 65,000 65,000
Tree Mortality-Unit
Cost $1,546 $1,509 $1,437
VMOM-Units
(Trees) 17,000 17,000 17,000
VMOM-Unit Cost $1,380 $1,345 $1,281
TRI-Units(Trees) 15,000 20,000 25,000
TRI-Unit Cost $3,566 $2,608 $1,987
FTI-Units(Miles) 5,100 5,100 $5,100
FTI-Unit Cost $16,356 $15,949 $15,189
Routine_x0002_Units(Trees) $1,486,111 $1,537,100 $1,522,576
Routine-Unit Cost $497 $468 $450
v. See table above
vi. See table above</t>
  </si>
  <si>
    <t>Please provide the following information regarding actual and projected costs for each WMP initiative under Chapter 8.2 (Vegetation Management and Inspections). Each initiative should be a row in the table below.
WMP Initiative Number
Initiative Name
2022
Capital Expendi-ture (Actual)
2023
Capital Expendi-ture (Forecast)
2024
Capital Expendi-ture (Forecast)
2022 Operating Expense (Actual)
2023 Operating Expense (Forecast)
2024 Operating Expense (Forecast)</t>
  </si>
  <si>
    <t>We report vegetation management financials pursuant to the OEIS Guidelines in Table 11 of the Quarterly Data Report. In the table below, we provide additional high-level information into the figures reported in Table 11 based on information available at this 
time. Please note that due to the nature of vegetation management work the costs listed are all Operating Expenses and no Capital Expenditures. Also note table below includes updates and corrections, and will align with the Q1 QDR WMP update that PG&amp;E will send on May 1,2023.</t>
  </si>
  <si>
    <t>VM Data Requests
April Schneider
Chris Wong
Devin Humm</t>
  </si>
  <si>
    <t>Set WMP-19</t>
  </si>
  <si>
    <t>Attachment 1 to PG&amp;E’s response to data request CalAdvocates-PGE-2023WMP-14 states that on November 18, 2019, an intrusive inspection indicated that a pole had 18% remaining strength. On January 14, 2020, the inspector issued a priority E tag to replace the pole by January 13, 2021.
a) Why was the tag for the above pole created approximately two months after the initial finding?
b) Describe any actions that PG&amp;E took between November 18, 2019 and January 14, 2020 to address the safety of the pole noted above.
c) Why was the tag created with a one-year deadline based on the tag creation date, rather than a deadline based on the date of the initial finding?
d) Under PG&amp;E’s current procedures and process, is the compliance deadline for a new tag based on the tag creation date or the date of the initial finding? Please explain your answer.
e) Was a priority E tag the appropriate priority level in this instance? Why or why not?</t>
  </si>
  <si>
    <t>a) The delay was due to this pole being intrusively inspected using our legacy inspection system, which did not release inspection records until the inspection project was closed, enabling the downstream corrective action notifications to be created. In the legacy inspection system, inspection projects were created with a finite volume of poles (generally between 200 and 400 poles) and the project was not closed until the entire pole population was inspected. Due to access issues and other constraints, it was not unusual for projects to remain open for multiple months.
We acknowledged this gap and, in March of 2022, we retired this legacy inspection system. We migrated intrusive inspections onto the updated inspection application, which releases inspection records in real time and creates corrective action notifications on the same day as the inspection.
b) We did not take any immediate action on this pole between November 18, 2019 and January 14, 2020.
c) As discussed in subpart (a), this pole was intrusively inspected using our legacy inspection system, which did not release the inspection records until the inspection project was closed. As a result, our work management system automatically populated a due date based on the corrective action notification creation date, as it was not set up to acknowledge the inspection date.
Again, we acknowledged this gap and retired the legacy inspection system. In the updated inspection application, inspection records are released in real time, creating corrective action notification on the same date as the inspection. This functionality ensures that the corrective action notification due dates align with the inspection dates.
d) As discussed in subparts (a) and (c), beginning in March 2022, intrusive inspections are now performed using the updated inspection application, which creates corrective action notifications on the same date as the inspection, aligning the due date with the inspection date.
e) Based on our guidance documents, Priority E was appropriate at the time of the inspection and corrective action notification creation. As a result of this event investigation, we acknowledged a gap in assessing the intrusive inspection results and utilizing the percent remaining strength to inform corrective action notification priority. We are actively revising the guidance documents and inspection application to improve our processes.</t>
  </si>
  <si>
    <t>https://www.pge.com/pge_global/common/pdfs/safety/emergency-preparedness/natural-disaster/wildfires/wildfire-mitigation-plan/reference-docs/2023/CalAdvocates_019.zip</t>
  </si>
  <si>
    <t xml:space="preserve">8.1.3.2.3 </t>
  </si>
  <si>
    <t>Tiffany Pazdan
Arvind Simhadri</t>
  </si>
  <si>
    <t>DRU-11791*</t>
  </si>
  <si>
    <t>Please list PG&amp;E’s expected average useful life for a given installation of the following technologies:
a) DCD
b) REFCL</t>
  </si>
  <si>
    <t xml:space="preserve">a) DCD technology is provisioned on protective relay equipment. Expected useful life based upon similar technology obsolescence, as well as asset health and lifecycle, is projected to be 20-30 years. 
b) REFCL expected useful life of the core components is estimated to be 30 years. </t>
  </si>
  <si>
    <t>Down Conductor Detection Devices
Rapid Earth Fault Current Limiter</t>
  </si>
  <si>
    <t xml:space="preserve">Hitesh Bhatt
Charlotte Wu </t>
  </si>
  <si>
    <t xml:space="preserve">Kim Vu
Eric Lamoureux
Arvind Simhadri
James Tuccillo </t>
  </si>
  <si>
    <t xml:space="preserve">Dave Canny 
Jim Gill </t>
  </si>
  <si>
    <t>Kenny Lee
Joel Crane</t>
  </si>
  <si>
    <t>Rod Robinson/Martin Wyspianski</t>
  </si>
  <si>
    <t>a) In 2023, what is the average per-circuit-mile cost that PG&amp;E expects to incur for asset inspection and maintenance for a covered conductor distribution line installed in the HFTD?
b) In 2023, what is the average per-circuit-mile cost that PG&amp;E expects to incur for asset inspection and maintenance for an underground distribution line installed in the HFTD?
c) In 2023, what is the average per-circuit-mile cost that PG&amp;E expects to incur for asset inspection and maintenance for a bare distribution line installed in the HFTD?
d) Please state the assumptions and limitations of your estimates for parts (a) through (c).</t>
  </si>
  <si>
    <t>a) Conductor is inspected as part of our General Order (GO) 165 detailed ground inspections and patrols program. It is also inspected during infrared inspection. 
These inspection processes currently do not differentiate between covered conductor and bare conductor. The cost that we expect to incur for distribution overhead asset inspections in HFTDs in 2023 is roughly $2,310 per-circuit-mile, regardless of whether the conductor is covered or bare. In addition, the cost that we expect to incur for distribution overhead asset maintenance in HFTDs in 2023 is $14,565 per-circuit-mile. 
b) Underground cable is inspected as part of our GO 128 underground inspections and patrols program, which has an expected cost in 2023 of $93/unit for inspection and $11/unit for patrol. We do not calculate a per-circuit-mile cost on distribution underground inspections because the unit of inspection is an enclosure, padmount, subsurface vault, manhole, or J-box. We expect to spend $12.7 million for distribution underground inspections and patrols system-wide in 2023. In addition, we expect to spend $92.4 million for distribution underground asset maintenance system-wide in 2023. We do not track whether costs for distribution underground line inspection and maintenance occur in HFTDs and non-HFTDs.
c) Please see the response to subpart (a).
d) We used the following assumptions in calculating the per-circuit-mile inspection cost for overhead conductor in HFTD:
• We expect to spend $25.7 million for distribution overhead conductor inspections in HFTDs in 2023. This includes spending for the following types of inspections: detailed ground inspection, patrol inspection, and infrared inspection.
• We expect to inspect approximately 234,648 support structures in HFTDs in 2023, as part of its detailed ground inspections.
• We use an average span length of 250 feet.
• We expect to inspect approximately 11,110 circuit-miles of overhead distribution conductor in HFTDs in 2023, as part of its detailed ground inspections.
• Our calculated cost to inspect distribution overhead conductor is $2,310 per_x0002_circuit-mile in HFTDs in 2023.
We used the following assumptions in calculating the per-circuit-mile maintenance costs for distribution overhead assets in HFTD:
• We only included the maintenance costs associated with general overhead Electric Corrective (EC) Notifications.
• These costs are tracked at the Maintenance Activity Type (MAT) level, not detailed by asset type, so we could not extract the costs associated with conductor only EC notifications. As such, the maintenance costs are for all assets in the HFTDs.
• Proactive asset replacement programs were not included (e.g. pole replacements, transformer replacements, overhead line equipment replacements, etc.).
• System hardening program was not included.
• We expect to spend $364.6 million for distribution overhead asset maintenance in HFTDs in 2023.
• We have approximately 25,030 circuit-miles of overhead distribution in HFTDs.
• Our calculated cost for distribution overhead asset maintenance is $14,565 per-circuit-mile in HFTDs in 2023</t>
  </si>
  <si>
    <t>8.1.5</t>
  </si>
  <si>
    <t>Asset Management and Inspection Enterprise System(s)</t>
  </si>
  <si>
    <t>Joanna Sturges
Arvind Simhadri</t>
  </si>
  <si>
    <t>a) State the total costs that PG&amp;E incurred in 2022 for asset inspections and maintenance on covered conductor distribution lines installed in the HFTD.
b) State the total number of circuit-miles of covered conductor distribution lines that PG&amp;E had in the HFTD as of January 1, 2022.
c) State the total costs that PG&amp;E incurred in 2022 for asset inspections and maintenance on underground distribution lines installed in the HFTD.
d) State the total number of circuit-miles of underground distribution lines that PG&amp;E had in the HFTD as of January 1, 2022.
e) State the total costs that PG&amp;E incurred in 2022 for asset inspections and maintenance on bare overhead distribution lines installed in the HFTD.
f) State the total number of circuit-miles of bare overhead distribution lines that PG&amp;E had in the HFTD as of January 1, 2022.</t>
  </si>
  <si>
    <t>a) In 2022, we spent $241 million for asset inspections and maintenance on distribution overhead lines installed in the HFTDs. We do not differentiate costs between covered and bare conductor, so these costs are for all assets in the HFTDs. Further, we only included the maintenance costs associated with general overhead Electric Corrective (EC) Notifications. These costs are tracked at the Maintenance Activity Type (MAT) level, not detailed by asset type, so we could not extract the costs associated with conductor only EC Notifications. In addition, the costs for our proactive asset replacement programs were not included.
b) In response to 2022 WMP Discovery, Cal Advocates 028, Question 3, provided on August 1, 2022, PG&amp;E reported our total overhead distribution line circuit-miles as approximately 25,030 in the HFTDs. This data was originally extracted from the Quarterly Data Report (QDR), Table 8. Our GIS system is a dynamic, “real-time” system that reflects the current assets in our service territory. When old assets are removed, or replaced, they are removed from the GIS system. In addition, our GIS system does not include an attribute to distinguish between covered and bare conductor. As a result, we are only able to provide the total overhead distribution line circuit-miles, not the breakdown between covered and bare conductor.
c) In 2022, we spent $109 million for asset inspections and maintenance on distribution underground lines system-wide. We do not track whether costs for distribution underground line inspections and maintenance occur in HFTD and non_x0002_HFTDs.
d) In response to 2022 WMP Discovery, Cal Advocates 028, Question 3, provided on August 1, 2022, we reported our total underground distribution line circuit-miles as approximately 2,855 in the HFTDs. This data was originally extracted from the QDR, Table 8.
e) See the response to subpart (a).
f) See the response to subpart (b).</t>
  </si>
  <si>
    <t xml:space="preserve">Grid Design and System Hardening </t>
  </si>
  <si>
    <t>Arvind Simhadri (a, b, c, e and f)
Brad Koelling
Julie Cerio
UG Team (d)</t>
  </si>
  <si>
    <t>Jim Gill (a, b, c, e and f)
Megan Ardell  (d)
Matt Pender  (d)</t>
  </si>
  <si>
    <t>Martin Wyspianski (a, b, c, e and f)
Jamie Martin (d)</t>
  </si>
  <si>
    <t>3(s)</t>
  </si>
  <si>
    <t>PG&amp;E is amending subparts b, d and f of our original response. Although there is not a specific 
attribute in GIS to distinguish covered and bare conductors, we were able to utilize the conductor 
type codes to differentiate between covered and bare conductors.
a) In 2022, we spent $241 million for asset inspections and maintenance on 
distribution overhead lines installed in the HFTDs. We do not differentiate costs 
between covered and bare conductor, so these costs are for all assets in the 
HFTDs. Further, we only included the maintenance costs associated with general 
overhead Electric Corrective (EC) Notifications. These costs are tracked at the 
Maintenance Activity Type (MAT) level, not detailed by asset type, so we could not 
extract the costs associated with conductor only EC Notifications. In addition, the 
costs for our proactive asset replacement programs were not included.
b) PG&amp;E utilized the data pulled in January 2022 for the Energy Safety’s Spatial 
Quarterly Data Report (SQDR). PG&amp;E had 799 circuit-miles of distribution covered 
conductor lines in the HFTDs in January 2022.
WMP-Discovery2023_DR_CalAdvocates_019-Q003Rev01 Page 2
c) In 2022, we spent $109 million for asset inspections and maintenance on 
distribution underground lines system-wide. We do not track whether costs for 
distribution underground line inspections and maintenance occur in HFTD and non_x0002_HFTDs.
d) PG&amp;E utilized the data pulled in January 2022 for the Energy Safety’s SQDR. 
PG&amp;E had 2,788 circuit-miles of distribution underground lines in the HFTDs in 
January 2022.
e) See the response to subpart (a).
f) PG&amp;E utilized the data pulled in January 2022 for the Energy Safety’s SQDR. 
PG&amp;E had 24,294 circuit-miles of distribution bare conductor lines in the HFTDs in 
January 2022.</t>
  </si>
  <si>
    <t>a) In 2023, what is the average per-circuit-mile cost that PG&amp;E expects to incur for vegetation management for an overhead distribution line installed in the HFTD?
b) In 2023, what is the average per-circuit-mile cost that PG&amp;E expects to incur for vegetation management for an underground distribution line installed in the HFTD?</t>
  </si>
  <si>
    <t xml:space="preserve">a) Based on 2019-2022 data, our cost for vegetation management maintenance systemwide was approximately $8,500 per mile. We expect to incur similar costs in 2023. Costs for vegetation management are not forecast separately between HFTD and Non-HFTD.
b) We do not separately forecast an average per-circuit mile cost incurred for vegetation management for an underground distribution line installed in HFTD. </t>
  </si>
  <si>
    <t>Sarah Carlson/Melina Madgrigal/Kamran Rasheed</t>
  </si>
  <si>
    <t>a) State the total costs that PG&amp;E incurred in 2022 for vegetation management on overhead distribution lines in the HFTD.
b) State the total costs that PG&amp;E incurred in 2022 for vegetation management on underground distribution lines in the HFTD.</t>
  </si>
  <si>
    <t>a) We do not separately track costs incurred in HFTD vs. Non-HFTD for vegetation management on overhead distribution lines.
b) We do not separately track costs incurred in HFTD vs. Non-HFTD for vegetation management on underground distribution lines.</t>
  </si>
  <si>
    <t>a) Please describe the vegetation management activities that PG&amp;E currently undertakes on rights-of-way with underground lines in the HFTD.
b) Please describe any changes PG&amp;E plans to make during the 2023-2025 WMP period regarding the vegetation management activities that PG&amp;E plans to undertake on rights-of-way with underground lines in the HFTD.
c) Please provide any protocols, procedures, or manuals that describe PG&amp;E’s approach to vegetation management where PG&amp;E has underground lines in the HFTD.</t>
  </si>
  <si>
    <t>a) Where there are no overhead electric facilities, we do not conduct routine vegetation management activities. As part of GO 165, the PG&amp;E System Inspection program can identify vegetation work as part of clearing and maintenance for padmount transformers and other typical undergrounding equipment.
b) Not applicable.
c) Not applicable.</t>
  </si>
  <si>
    <t>Sarah Carlson/Kevin Buteau/Kamran Rasheed</t>
  </si>
  <si>
    <t>Pages 454-455 of PG&amp;E’s WMP describe PG&amp;E’s plan to reduce its backlog of open distribution work orders. As part of this plan, PG&amp;E states that it plans to eliminate the ignition-risk backlog by the end of 2029, and the non-ignition risk backlog by the end of 2032.
a) Does the plan described above apply to PG&amp;E’s entire service territory, or only those tags in the HFTD/HFRA?
b) When does PG&amp;E expect to eliminate its backlog of ignition-risk distribution work orders that exist outside the HFTD/HFRA?
c) When does PG&amp;E expect to eliminate its backlog of non-ignition-risk distribution work orders that exist outside the HFTD/HFRA?</t>
  </si>
  <si>
    <t>a) This plan only applies to tags in HFRA/HFTD areas because these areas constitute 99% of the wildfire risk in our service territory.
b) We are still in the process of creating a plan/timeline for eliminating our backlog of tags outside of our HFRA/HFTD areas. Given that the HFRA/HFTD areas comprise 99% of the wildfire risk in our territory, we are prioritizing this work in order to reduce our wildfire risk as quickly and efficiently as possible.
c) Please see the response to subpart (b) above.</t>
  </si>
  <si>
    <t xml:space="preserve">Bryon Winget
</t>
  </si>
  <si>
    <t>Page 454 of PG&amp;E’s WMP states, “We divide remaining notifications into two groups: (1) ignition risk notifications in the HFTD/HFRA; and (2) non-ignition risk notifications in the HFTD/HFRA.”
a) How does PG&amp;E determine whether a maintenance issue is an “ignition risk notification” or a “non-ignition risk notification”?
b) Are there circumstances where a tag is a "non-ignition risk tag" but still poses other public safety hazards?
c) If the answer to part (b) is yes, please list all such circumstances.</t>
  </si>
  <si>
    <t xml:space="preserve">a) “Ignition Risk” notifications are maintenance tags that have been determined to have some form of ignition risk as a result of the non-conformance identified on the tag (e.g., conductor or structural support deficiency). We used a combination of wildfire risk models to calculate the wildfire risk for each notification. 
Each notification contains one or multiple FDA (Facility-Damage-Action) code(s) for documenting the associated issue. A team of subject matter experts from Asset Strategy, Wildfire Risk Management, and Standards/Work Methods reviewed each combination of FDAs and bucketed them into the following categories:
i. No – Not Ignition Risk. This FDA has no probability of ignition.
ii. Yes - Ignition risk, and then mapped to an associated wildfire risk model (example: Conductor composite model, support structure equipment failure model, vegetation composite model). Then the associated wildfire risk score is calculated for the issue based on the assigned risk model.
Any notification with a greater than zero wildfire risk score is considered an ignition risk notification.
b) Yes, there are some instances when a non-ignition risk tag can cause a public 
safety hazard. However, the circumstances of these issues identified do not 
correlate with a failure that could lead to a spark or ignition likelihood, which could 
WMP-Discovery2023_DR_CalAdvocates_019-Q008 Page 2
lead to a much larger public safety issue. The most common example of a non_x0002_ignition tag would be missing high voltage signs. While this has some public safety 
hazard associated with awareness of high voltage around our lines, these do not 
pose a direct impact to the public safety of our assets causing harm to the public. 
c) Missing high voltage signs, missing visibility strips on poles, broken streetlights, and
de-energized idle facilities that need to be removed are examples of non-ignition 
risk tags that could potentially pose a public safety hazard. However, given the 
multiple possibilities, we cannot speak to every single circumstance that can pose a 
public safety hazard. </t>
  </si>
  <si>
    <t>Jenny Beach
Arvind Simhadri</t>
  </si>
  <si>
    <t>Bryon Winget
Jim Gill
Arvind Simhadri</t>
  </si>
  <si>
    <t>Page 895 of PG&amp;E’s WMP references an external study that stated, “for fire weather purposes, it may be necessary to position additional weather stations in canyons and other regions where short-term winds can rapidly spread wildfires.”
a) In response to this report, has PG&amp;E assessed the need to position additional weather stations in canyons and other regions where short-term winds can rapidly spread wildfires?
b) If the answer to part (a) is yes, please describe the results of any such assessment.
c) In the 2023-2025 period, does PG&amp;E plan to assess (or continue assessing) the need to position additional weather stations in canyons and other regions where short-term winds can rapidly spread wildfires?</t>
  </si>
  <si>
    <t>a) We assess the need to position weather stations in canyons, but not specifically in response to this report. The external report did not provide specific guidance on canyons and other localized locations. Therefore, we continually evaluate the need for additional weather stations during each year of the program and install weather stations where appropriate.
b) Please see the response above. The siting of new weather station locations is a routine part of the program and not a unique assessment that can be provided. 
c) Yes, this is part of our routine program.</t>
  </si>
  <si>
    <t xml:space="preserve">ACI PG&amp;E-22-10 – Justification of Weather Station Network Density </t>
  </si>
  <si>
    <t>Scott Strenfel
Kathleen Gonos</t>
  </si>
  <si>
    <t>Scott Strendel</t>
  </si>
  <si>
    <t xml:space="preserve">Aaron Shapiro </t>
  </si>
  <si>
    <t>Table PG&amp;E-22-11-3 on page 903 of PG&amp;E’s WMP lists the component costs of covered conductor installation. Below the table, PG&amp;E states, “The costs in Table PG&amp;E-22-11-3 include the components for CC that are comparable with the other IOUs as part of the Joint IOU efforts. They do not include all cost components that make up our comprehensive Overhead System Hardening Program.”
a) Please add rows to Table PG&amp;E-22-11-3 for the components that are part of PG&amp;E’s comprehensive overhead system hardening program but were not included in Table PG&amp;E-22-11-3.
b) For each item in Table PG&amp;E-22-11-3, including the elements noted in part (a), please provide a brief description of the work and materials that are included in each component.</t>
  </si>
  <si>
    <t>a) The statement referenced was to simply point out that the System Hardening Program is made up of a suite of mitigation options including Covered Conductor, Remote Grid, Removal, and Underground. The costs associated with the overhead hardening projects recorded were bundled into similar categories for only the overhead hardening portion of our System Hardening program. There are no additional costs associated with overhead hardening that were excluded from Table 22-11-3.
b) Not applicable.</t>
  </si>
  <si>
    <t xml:space="preserve">ACI PG&amp;E-22-11 – Covered Conductor Effectiveness Lessons Learned  </t>
  </si>
  <si>
    <t>Brad Koelling
Merih Tekeste
Gail Prudhoe</t>
  </si>
  <si>
    <t>Jim Gill
Matthew Whorton
Matt Pender</t>
  </si>
  <si>
    <t>Martin Wyspianski
Andy Abranches</t>
  </si>
  <si>
    <t>Pages 968-969 of PG&amp;E’s WMP describe PG&amp;E’s simplified wildfire risk spend efficiency (SWRSE), used to prioritize its undergrounding projects.
Page 1006 states, “For the Undergrounding Program, we selected the roughly 8,000 OH miles with the highest SWRSE to produce roughly 10,000 miles of undergrounding.”
a) Is there a threshold SWRSE value at which PG&amp;E determines that covered conductor is a more suitable mitigation than undergrounding? Please explain your answer.
b) Is there a threshold SWRSE value at which PG&amp;E determines that undergrounding is not a suitable mitigation? Please explain your answer.
c) Does PG&amp;E plan to underground any portion of line with a lower SWRSE than those top 8,000 OH miles that were selected for undergrounding (as described in the quote above)? Please explain your answer.</t>
  </si>
  <si>
    <t xml:space="preserve">a) No, there is no threshold in SWRSE that we use to determine that covered conductor is a more suitable mitigation than undergrounding. SWRSE helps provide ranking of locations which have higher risk spend efficiency to mitigate wildfire work as compared to other locations and is used to select miles for undergrounding. Regarding the decision between covered conductor and undergrounding, the overall consideration of the amount of risk reduction the mitigation provides is important. By undergrounding, the amount of residual risk is virtually removed, while covered conductor does not fully mitigate the risk. 
b) No, there is not currently a threshold of SWRSE that we use to determine that undergrounding is not a suitable mitigation. In these early stages of our permanent system resilience mitigation work (undergrounding), we are focusing on undergrounding miles in the highest risk areas as defined in Section 8.1.2.2 of the 2023-2025 WMP, which include high risk circuits based on our risk models, fire rebuild projects, PSPS mitigation projects, and areas identified by Public Safety Specialists. We are exploring the potential use of a threshold based on the cost benefit of the investment and the risk exposure it avoids, as part of our longer-term undergrounding plans. 
c) SWRSE is one of the first steps in identifying miles for Undergrounding. When We scope a location for undergrounding, we review adjacent circuit segments for consideration beyond wildfire. For example, if there is potential to minimize PSPS or EPSS impact on top of the existing wildfire risk at those nearby adjacent circuit segments, we will consider expanding the scope of the undergrounding project to address those needs. Additionally, there are other cases in which we may underground, for example, for fire rebuild. </t>
  </si>
  <si>
    <t xml:space="preserve">ACI PG&amp;E-22-34 – Revise Process of Prioritizing Wildfire Mitigations </t>
  </si>
  <si>
    <t>Benson Wong
James Ash
Kenneth How
Peter Lee
Tim Hilton</t>
  </si>
  <si>
    <t>The PG&amp;E Independent Safety Monitor Status Update Report by Filsinger Energy Partners on October 4, 2022, page 9 states:
During the period, the ISM reviewed data provided by PG&amp;E related to PG&amp;E’s Underground Transmission asset ages and the average age of certain PG&amp;E Underground Transmission assets. For example, 60% of one type of underground transmission cable is beyond its useful life.[18]
Footnote 18 states, “Internal PG&amp;E Report.”
Page 9 of the ISM report further states, “PG&amp;E also states in an internal report published in May 2022 that underground transmission provides a low-risk score.”
a) Please provide a copy of the internal PG&amp;E report referenced in footnote 18.
b) Please provide a copy of the internal PG&amp;E report published in May 2022, referenced above.</t>
  </si>
  <si>
    <t>The confidential attachment is being provided pursuant to the accompnaying confidentiality declaration.
a) Please reference “WMP-Discovery2023_DR_CalAdvocates_019-Q013Atch01CONF.pdf” for our internal PG&amp;E presentation from May 2022.
Specifically, the references are found on Slide number 16. We clarify that “beyond its useful life” refers to expected average based on industry benchmarking information. Actual condition of the assets such as their physical environment, loading conditions, inspection results, etc. may adjust this useful life. The percentage was provided to show, on a high level, where we may need to focus life extension and asset renewal efforts.
b) Please reference “WMP-Discovery2023_DR_CalAdvocates_019-Q013Atch01CONF.pdf” included in part (a) of this response.</t>
  </si>
  <si>
    <t xml:space="preserve"> Traditional Overhead Hardening –Transmission Conductor and Distribution </t>
  </si>
  <si>
    <t>Charlotte Wu
Carmen Fewless</t>
  </si>
  <si>
    <t>Michelle Sakamoto</t>
  </si>
  <si>
    <t>On April 13, 2023, Cal Advocates met with a Senior Director of Grid Research Innovation and Development at PG&amp;E. During this meeting, PG&amp;E stated that REFCL is not a scalable product.
a) Does the above statement accurately reflect PG&amp;E’s current assessment of REFCL? Please explain your answer.
b) If the answer to part (a) is yes, please state all the reasons why PG&amp;E believes REFCL is not a scalable product.</t>
  </si>
  <si>
    <t>a) We are still evaluating REFCL technology in the EPIC3.15 demonstration project including field testing and gaining operational experience. We expect to have final results by the end of 2023. Decisions about further deployment of REFCL will be made after completion of the demonstration project with consideration for all wildfire risk mitigations available. 
b) Not applicable.</t>
  </si>
  <si>
    <t>8.1.8.1.3.1 Rapid Earth Fault Current Limiter</t>
  </si>
  <si>
    <t>Dan Galiani</t>
  </si>
  <si>
    <t>a) Has PG&amp;E performed a study to estimate the combined effectiveness of one or more combinations of covered conductor, EPSS, DCD, PVD, and REFCL in mitigating wildfires, when installed on distribution circuits in the HFTD?
b) If the answer to part (a) is no, please explain why not.
c) If the answer to part (a) is no, does PG&amp;E plan to perform such a study? If so, provide the timeline for initiating and completing it.
d) If the answer to part (a) is yes, please provide the results of any such study, including any reports, workpapers, or other work products.</t>
  </si>
  <si>
    <t>a) PG&amp;E is actively analyzing the effectiveness of Covered Conductor (CC), in combination with EPSS and DCD/PV. In addition, we are actively analyzing the effectiveness of Bare Conductor (BC), in combination with EPSS and DVD/PV. 
PG&amp;E is in the initial phase of these two studies and intends to use the results to compare the effectiveness of CC and BC.
b) As noted in the response to subpart a, we have not done this analysis previously, but it is underway. One reason that this analysis has not been completed to date is the evolution of our combined mitigations. 2022 was the first year of broad-scale application of EPSS, while DCD and PV were in development and refinement phases in 2022, such that we were still developing the knowledge, experience, and data regarding how these tools would work to mitigate wildfire risk.
c) We have recently (Q1 2023) begun performing this analysis. At this time, a completion date has not been confirmed but is anticipated to be completed in 2023.
d) In alignment with the response to subpart a), we do not yet have results from an analysis or study as requested, so there are no reports, workpapers, or other work products at this time. We anticipate completing these two studies by the end of 2023. This analysis will also inform our planned filing of the SB884 10-Year Undergrounding Plan.</t>
  </si>
  <si>
    <t>Various</t>
  </si>
  <si>
    <t xml:space="preserve">Carmen Fewless
</t>
  </si>
  <si>
    <t>Arvind Simhadri 
Brad Koelling
Julie Cerio
UG Team</t>
  </si>
  <si>
    <t>Jim Gill
Megan Ardell
Matt Pender</t>
  </si>
  <si>
    <t>Martin Wyspianski 
Jamie Martin</t>
  </si>
  <si>
    <t>Table 7 on page 20 of the Joint IOU Covered Conductor Working Group Report lists SCE’s estimate of the combined effectiveness of its covered conductor program, asset inspections, and several vegetation management programs.
a) Has PG&amp;E performed a similar estimate of the combined effectiveness of covered conductor, asset inspections, and vegetation management?
b) If the answer to part (a) is yes, please explain the results of PG&amp;E’s estimate.
c) If the answer to part (a) is no, please explain why not.
d) If the answer to part (a) is no, does PG&amp;E plan to perform such a study?</t>
  </si>
  <si>
    <t>) We have not performed a similar analysis of covered conductor (CC) with the same methodology as used in Table 7.
b) Not applicable.
c) We did not conduct a similar estimate of the combined effectiveness of covered conductor, asset inspections, and several VM programs because Figure 8, Table 6, and Table 7 in the Joint IOU Covered Conductor Working Group Report were preliminary work and some assessments of the values for Table 6 and Table 7 were inputted by the joint utilities for illustrative purposes only.
As stated on pages 17 and 18 in the Alternatives section of the Joint IOU Covered Conductor Working Group Report, the framework (Figure 8, page 18) used to support Table 7 is preliminary. Table 7 is an illustration of how that proposed framework in Figure 8 would work as an alternative technology if vegetation management and inspections were separate from CC assets. Table 7 relies on data from Table 6 (page 19) and it is stated on page 18 that some values were, “For purposes of this illustration, no discounting of individual estimated mitigation values was included.” Additionally on page 19 there is a statement, “As such, and for purposes of this illustration,” where another assumption is made to support the values of Table 6. If the values on Table 6 are illustrative then the results for Table 7 are also for illustrative purposes.
d) As noted on page 17, “all utilities deploy CC and where CC is installed all utilities conduct vegetation management mitigations and asset inspection mitigations.” After alignment across all utilities is reached on the preliminary framework for assessing 
alternative technologies, we will determine if a study is needed to estimate the effectiveness of its CC program separate from asset inspections and vegetation management programs.</t>
  </si>
  <si>
    <t>Arvind Simhadri
Wen Tu
Tim Hilton</t>
  </si>
  <si>
    <t xml:space="preserve">Jim Gill
Paul McGregor
</t>
  </si>
  <si>
    <t>Set WMP-20</t>
  </si>
  <si>
    <t>a) Describe PG&amp;E’s standard process for retiring an asset from service.
b) Describe how PG&amp;E records the retirement of an asset from service.</t>
  </si>
  <si>
    <t>a) Decisions to replace an asset and “retire” it from service are driven by various
factors such as asset risk, condition, design usefulness, and capacity needs, and
are determined by the asset managers of each asset family. Different programs
establish varied processes for making decisions on when to retire an asset from
service.
As an example, in our distribution system hardening and the undergrounding
program, PG&amp;E follows TD-9001M Chapter 15 requirements attached as “WMPDiscovery2023_
DR_CalAdvocates_020-Q001Atch01.pdf”. The overhead assets are
therefore retired when they are replaced with new, hardened assets (either
overhead or underground) based on PG&amp;E’s determination driven from the wildfire
distribution risk model as described in the WMP.
b) To record the retirement of the assets removed from the field as described in
response to subpart a), the retired assets are administratively removed from the inservice
partition of PG&amp;E’s asset registry and work management system and
placed in an archival partition within the work management system where they can
be accessed for reference only.
When an asset is retired from service due to replacement or removal, PG&amp;E has an
as-built process to document the work completed in the field, including removing of
a pre-existing asset. As a part of this process, As-Builts may be work verified,
redlined (modified from the original project design), submitted for mapping for
certain asset types, and recorded in PG&amp;E’s system of record.</t>
  </si>
  <si>
    <t>https://www.pge.com/pge_global/common/pdfs/safety/emergency-preparedness/natural-disaster/wildfires/wildfire-mitigation-plan/reference-docs/2023/CalAdvocates_020.zip</t>
  </si>
  <si>
    <t xml:space="preserve"> </t>
  </si>
  <si>
    <t>Arvind Simhadri
Michelle Sakamoto
Justin Flores
Smitha Balakrishnan
Andrew Shamrao
Rick Kubin
Ali Moazad</t>
  </si>
  <si>
    <t>Aaron  Shapiro</t>
  </si>
  <si>
    <t>extension per SME request</t>
  </si>
  <si>
    <t>DRU-11792*</t>
  </si>
  <si>
    <t>a) In 2022, as part of its WMP system hardening activities, did PG&amp;E retire from service (i.e., replace, remove, destroy, or decommission) any assets that had not been fully depreciated at the time of retirement?
b) Please describe how PG&amp;E recorded the retirement of assets during 2022 system hardening activities.</t>
  </si>
  <si>
    <t>a) Not applicable. The assets replaced as part of WMP system hardening activities
(electric distribution overhead assets) follow group depreciation and retirement
accounting. As such, there is no undepreciated value for the assets that were
retired. Please refer to our response to Question 005, Subpart (a) for additional
information on group depreciation and retirement accounting.
b) Please see the response to Question 001, Subparts (a) - (b) of this Data Request.
The retirement of assets during 2022 system hardening activities followed PG&amp;E’s
standard process for recording the retirement of assets.</t>
  </si>
  <si>
    <t>All</t>
  </si>
  <si>
    <t>UG team 
Julie Cerio
Merih tekeste
Brad Koelling    
Beatrix Greenwell (a)
Sue Nee Tan (a)
Nikki-Rose Apura (a)</t>
  </si>
  <si>
    <t>Matt Pender
Jim Gill
Pei Su Ong</t>
  </si>
  <si>
    <t>a) In 2023, as part of its WMP system hardening activities, does PG&amp;E intend to retire from service (i.e., replace, remove, destroy, or decommission) any assets that are not fully depreciated at the time of retirement?
b) Please describe how PG&amp;E will record the retirement of assets during 2023 system hardening activities.</t>
  </si>
  <si>
    <t>a) Not applicable. The assets to be replaced as part of WMP system hardening
activities in 2023 follow group depreciation and retirement accounting. As such,
there is no undepreciated value of the assets that will be retired. Please refer to our
response to Question 005, Subpart (a) for additional information.
b) See response to Question 001, Subparts (a) - (b) of this Data Request Set. The
retirement of assets during 2023 system hardening activities follow PG&amp;E’s
standard process for recording the retirement of assets.</t>
  </si>
  <si>
    <t>What is PG&amp;E’s standard practice for tracking assets that are retired from service before they are fully depreciated?</t>
  </si>
  <si>
    <t>Please see the response to Question 001, Subpart (b) for information regarding the
tracking of PG&amp;E’s retired assets. Please also see Question 005, Subpart (a) for
information on group depreciation and retirement accounting, as established by the
CPUC, FERC, and the National Association of Regulatory Utility Commissioners
(NARUC), which PG&amp;E follows.</t>
  </si>
  <si>
    <t xml:space="preserve">Nelson Lau
</t>
  </si>
  <si>
    <t xml:space="preserve">Arvind Simhadri
Michelle Sakamoto
Justin Flores
Beatrix Greenwell 
Sue Nee Tan 
Nikki-Rose Apura </t>
  </si>
  <si>
    <t>Jim Gill
Maria Ly
Pei Su Ong</t>
  </si>
  <si>
    <t>a) If PG&amp;E retires from service an asset that has not been fully depreciated, does it remove the remaining undepreciated value of the asset from its rate base?
b) How does PG&amp;E determine the remaining undepreciated value of an asset at the time the asset is retired from service?
c) Please describe any scenario in which PG&amp;E would retire from service an asset that has not been fully depreciated, but would keep the remaining undepreciated value of the asset in its rate base.</t>
  </si>
  <si>
    <t>a) The premise of this question is incorrect. PG&amp;E follows group depreciation and
retirement accounting, as established by the CPUC, FERC, and the National
Association of Regulatory Utility Commissioners (NARUC). Group depreciation
accounting refers to the well-established regulatory accounting method for large
groups of homogenous assets. The premise of group depreciation accounting
principles (which may be referred to as “mass asset accounting” or “group
depreciation”) is that assets retired are deemed fully depreciated at the time of their
retirement, and hence their value in rate base going forward is zero. As such, there
is no undepreciated value of WMP assets retired. PG&amp;E follows group depreciation
practices, which are based on the average service life of elements of plant and
equipment. The average age takes into account the ages of assets whenever they
retire (are removed from service) and computes the average. The average itself is a
recognition that some retirements occur before the average service life and others
after.
PG&amp;E complies with the requirements of the FERC Code of Federal Regulations
(CFR) Uniform System of Accounts when retiring assets. Title18, Part 101 of the
CFR states in its Electric Plant Instruction, section 10(B)(2), that when depreciable
plant is retired, the book cost of the unit retired is credited to the plant account and
debited to the accumulated provision for depreciation. Thus there is no change in
rate base when plant is retired.
The Commission’s Standard Practice U-4, Determination of Straight-Line
Remaining Life Depreciation Accruals (SP U-4), dated January 3, 1961, provides
the same accounting treatment for retirements. (SP U-4, p. 5, Ch.1, § 4.)
Authorized depreciation expense is calculated with the understanding that
unrecovered depreciation expense due to earlier retirements is made up by
depreciation expense on other units which outlive the average service life of an
account. As later explained in the Commission’s SP U-4:
In group accounting all units having like mortality characteristics or all
units of an account are considered together. Accruals for the group are
based on composite or weighted average values of salvage and service
life expectancy. The resulting values are applied to the surviving plant
balances each year or each accounting period. A deficiency due to early
retirement of a particular unit is made up through greater accruals on a
unit which outlives the average. (SP U-4, p. 10, Ch. 3, § 6(b).)
As described by NARUC in their Public Utility Depreciation Practices, dated August
1996:
The group plan of depreciation accounting is particularly adaptable to utility
property. Rather than depreciating each item by itself (unit depreciation) or
depreciating one single group containing all utility plant, a group contains
homogenous units of plant which are alike in character, used in the same
manner throughout the utility’s service territory, and operated under the same
general conditions. (NARUC, p. 19.)
Of course, there will be different lives for individual units within groups…Some
poles will be retired [due to] storms or automobile accidents. Some will decay,
[and] some will be displaced due to road relocations and some will be retired
because of underground replacements. However, they are combined in the
same group because they are homogenous units. (NARUC, p. 19.)
NARUC explains that upon retirement of an asset from the group, the cost of the
asset is debited to the accumulated depreciation account and credited to the asset
account. Under group depreciation, since the accumulated depreciation relates to
the entire group rather than to specific assets within the group, no gain on loss is
recognized. (NARUC, p. 49.)
b) Please see the response to Question 005, Subpart (a). When an asset is retired
from service, it is deemed fully depreciated.
c) Please see the response to Question 005, Subpart (a). When an asset is retired
from service, it is deemed fully depreciated.</t>
  </si>
  <si>
    <t>Nelson Lau
Carmen Fewless</t>
  </si>
  <si>
    <t xml:space="preserve">Arvind Simhadri
Michelle Sakamoto
Justin Flores
Chris Wong
Rebecca Katerndahl
Beatrix Greenwell
Sue Nee Tan
Nikki-Rose Apura </t>
  </si>
  <si>
    <t>Jim Gill
Maria Ly
Pei Su Ong
Matthew Whorton</t>
  </si>
  <si>
    <t>a) As of the date of this data request, does PG&amp;E’s rate base currently include any portion of the value of any assets that are no longer in service?
b) If the answer to part (a) is yes, please explain why.
c) If the answer to part (a) is no, list the controls in place that ensure PG&amp;E’s rate base does not currently include any portion of the value of assets that are no longer in service.</t>
  </si>
  <si>
    <t>a) No. Please see the response to Question 005, Subpart (a) for a detailed
explanation.
b) Not applicable, as described in subpart (a) of this response.
c) PG&amp;E follows group depreciation and retirement accounting established by the
CPUC, FERC, and National Association of Regulatory Utility Commissioners
(NARUC). As such, there is no undepreciated value of WMP retired assets in rate
base or required controls. Please see the response to Question 005, Subpart (a),
for a detailed explanation.</t>
  </si>
  <si>
    <t>In its response to data request CalAdvocates-PGE-2023WMP-14, questions 20-22, PG&amp;E stated, “We cannot provide the requested data. Our asset registry and work execution systems are not set up to enable this cross-referenced data consolidation and we do not track the volume of assets replaced that have not been fully recovered.”
a) Please explain what is meant by the statement, “Our asset registry and work execution systems are not set up to enable this cross-referenced data consolidation.”
b) Please explain what is meant by the statement, “we do not track the volume of assets replaced that have not been fully recovered.”
c) Is PG&amp;E able to determine the number of assets that have not been fully depreciated that it retired from service as part of its 2020-2022 WMP activities?
d) Is PG&amp;E able to determine the total remaining undepreciated value of assets that it retired from service as part of its 2020-2022 WMP activities?</t>
  </si>
  <si>
    <t>a) Please see the response to Question 001, Subparts (a) and (b). When an asset is
retired from service, PG&amp;E has an as-built process to document work completed in
the field. These as-builts are submitted for mapping in the system of record and the
retired asset is removed from our Geospatial System or record (GIS). In addition,
the retired asset is also removed from the in-service partition of the work
management system (SAP) and placed in the archival partition within SAP, where it
can be accessed for reference only.
b) Please see the response to Question 007, Subpart (a). When an asset is retired
from service, it is removed from our GIS system and archived within SAP. Please
see also the response to CalAdvocates_020-QQuestion 005, Subpart (a) which
describes that the assets replaced in the WMP follow group accounting, and there
is no undepreciated value of retired WMP assets. As such, PG&amp;E does not track
retirements in this manner.
c) Please see the response to Question 005, Subpart (a). When an asset is retired
from service, it is deemed fully depreciated.
d) Please see the response to Question 005, Subpart (a). When an asset is retired
from service, it is deemed fully depreciated.</t>
  </si>
  <si>
    <t>Distribution Pole and Replacements
Traditional Overhead Hardening
Transformers</t>
  </si>
  <si>
    <t>Arvind Simhadri
Beatrix Greenwell 
Sue Nee Tan 
Nikki-Rose Apura 
Beatrix Greenwell (review a&amp;b; c&amp;d)
Sue Nee Tan(review a&amp;b; c&amp;d)
Nikki-Rose Apura (review a&amp;b; c&amp;d)</t>
  </si>
  <si>
    <t>Jim Gill
Pei Su Ong</t>
  </si>
  <si>
    <t>Set WMP-21</t>
  </si>
  <si>
    <t>Figure PG&amp;E-8.1.8-2 on p. 465 of PG&amp;E’s WMP shows that PSPS will be considered under the following conditions:
• Wind gusts 30-40+ mph
• Relative humidity &lt;30%
• Dead Fuel Moisture &lt;9-11%
• FPI of R5+
Page 768 of PG&amp;E’s WMP states that the following thresholds are taken into consideration in PSPS decision-making:
• Sustained wind speed above 19 miles per hour
• Dead fuel moisture (DFM) 10 hour less than 9 percent
• DFM 100-hour, 1,000 hours less than 11 percent
• Relative Humidity (RH) below 30 percent
• Herbaceous live fuel moisture below 65 percent
• Shrub (Chamise) Live Fuel Moisture below 90 percent
• FPI above 0.7
With respect to the WMP passages noted above:
a) Please explain why these lists are different.
b) What is the difference between an FPI of R5+ and a FPI above 0.7?
c) Does PG&amp;E consider sustained wind speeds, gusts, or both in PSPS decision-making? Please explain your answer.</t>
  </si>
  <si>
    <t>a) Figure PG&amp;E-8.1.8-2 on p. 465 of PG&amp;E’s WMP is intended to be a simplified version of our criteria for general awareness. Whereas the thresholds on page 768 of PG&amp;E’s WMP are the minimum fire potential conditions with quantifiable factors used during PSPS.
b) An FPI of R5+ is when there is an occurrence of high FPI (above 0.7) plus the presence of high ignition potential driven by wind.
c) PG&amp;E considers sustained wind speeds for PSPS decision making on the distribution system.</t>
  </si>
  <si>
    <t>https://www.pge.com/pge_global/common/pdfs/safety/emergency-preparedness/natural-disaster/wildfires/wildfire-mitigation-plan/reference-docs/2023/CalAdvocates_021.zip</t>
  </si>
  <si>
    <t>9.2.1</t>
  </si>
  <si>
    <t>Risk Thresholds (e.g., WS, FPI, etc.) and Decision-Making Process That Determine the Need for a PSPS.</t>
  </si>
  <si>
    <t>Enza Barbato</t>
  </si>
  <si>
    <t>Gareth Stamp, Kevin Oram, Tommy Van, Andrea Tau</t>
  </si>
  <si>
    <t>Shawn Holder
Craig Kurtz</t>
  </si>
  <si>
    <t>extension to 5/5 - SME request</t>
  </si>
  <si>
    <t>DRU-11794*</t>
  </si>
  <si>
    <t>Per Table 8-12, Vegetation Management Implementation Objectives, PG&amp;E’s Focused Tree Inspection (FTI) Program is currently under development. By the end of 2025, PG&amp;E plans to “Fully implement AOC cross-functional team to implement guidelines across all AOCs.”4
PG&amp;E states in response to question 11 of data request CalAdvocates-PGE-WMP-15 that its FTI pilot of 300 overhead miles is “intended to yield the learnings needed to support and inform future work plans.”
Please provide an anticipated schedule for PG&amp;E’s rollout of the Focused Tree Inspection Program in the table below (adding rows as needed). Include, at a minimum, when and how PG&amp;E will execute the pilots, analyze data collected from those pilots, and translate said data into a fully realized Focused Tree Inspection Program.
Step in implementing the Focused Tree Inspections Program
Beginning Date
Completion Date</t>
  </si>
  <si>
    <t>Please see the table below for the Focused Tree Inspection Program schedule. PG&amp;E is still developing the procedures for this program. We intend to use Q4 of 2023 to analyze the results of the pilots to inform our 2024 FTI plan. 
Step in implementing the Focused Tree Inspections 
Program Beginning Date Completion Date
Execute FTI Pilots
5/30/2023 12/31/2023
Evaluate how mid-cycle inspections sequence can adjust with FTI 6/1/2023 11/30/2023
Review relevant processes and procedures 3/1/2023 10/31/2023
Implement guidelines across all AOCs in HFRA 10/31/2024 12/31/2024
Evaluate feasibility of developing a multi-year historical dataset 8/1/2023 3/1/2024</t>
  </si>
  <si>
    <t>Kamran Rasheed
Sarah Carlson</t>
  </si>
  <si>
    <t>Per Table 2 in PG&amp;E’s Revised Quarterly Data Report for quarter 4 of 2022, PG&amp;E had the following numbers of level 2 and level 3 findings from distribution inspections in the HFTD in 2020, 2021, and 2022:
Distribution Inspection Findings in HFTD
2020
2021
2022
Detailed Inspection
Level 2 findings
48,309
21,193
4,542
Detailed Inspection
Level 3 findings
13,024
823
107
Patrol Inspection
Level 2 findings
200
104
20
Patrol Inspection
Level 3 findings
15
2
0
Other Inspection
Level 2 findings
10,131
12,195
3,031
Other Inspection
Level 3 findings
866
381
70
a) Please state the factors to which PG&amp;E attributes the significant reduction in level 2 findings from detailed inspections in 2022, compared to 2020 and 2021.
b) Please state the factors to which PG&amp;E attributes the significant reduction in level 3 findings from detailed inspections in 2022, compared to 2020 and 2021.
c) Please state the factors to which PG&amp;E attributes the significant reduction in level 2 findings from patrol inspections in 2022, compared to 2020 and 2021.
d) Please state the factors to which PG&amp;E attributes the significant reduction in level 3 findings from patrol inspections in 2022, compared to 2020 and 2021.
e) Please state the factors to which PG&amp;E attributes the significant reduction in level 2 findings from other inspections in 2022, compared to 2020 and 2021.
f) Please state the factors to which PG&amp;E attributes the significant reduction in level 3 findings from other inspections in 2022, compared to 2020 and 2021.
g) Please list the types of inspections covered under “Other Inspection” in Table 2.</t>
  </si>
  <si>
    <t>After reviewing the data to provide a response to this request, PG&amp;E realized that the data provided in our prior submission was incorrect. This discrepancy was the result of an Excel error that occurred when PG&amp;E revised Table 2 with the additional inspection type details required for Q4 2022. Please see attachment “WMPDiscovery2023_DR_CalAdvocates_021-Q002Atch01.docx” for updated distribution inspection findings in HFTD from 2020 to 2022. Based on this corrected data, PG&amp;E address the patterns in the findings below.
(a) &amp; (b) For our detailed ground inspections, increases in findings over these three
years (particularly in 2022) in both Tier 2 and Tier 3 HFTD areas can be
attributed to our renewed focus on training and quality of inspections.
These key improvements to our inspection process included the following:
• The addition of indicators for ignition risk conditions on training
material
• Fully deployed desk and field review by the in-house inspection team
• Weekly sessions with supervisors to review findings and misses
• The increased prominence of certain questions on the inspection
checklist in 2022 likely increased certain level 2 findings
(c) &amp; (d) For our patrol inspections, given the overall very low numbers of L2 and
Level 3 findings in HFTD areas from patrols, we cannot conclude that
there are any patterns over these three years in Tier 2 or Tier 3.
(e) &amp; (f) For our other inspections, the increases in tag findings in 2021 were a
result of two inspection validation efforts:
• PG&amp;E inspectors field validated a tree connect inventory and
identified dead and dying trees for replacement; and
• PG&amp;E troubleshooters field checked inventoried idle facilities.
(g) “Other Inspections” include distribution notifications generated from
PG&amp;E’s pole test and treat inspection and aerial pilot as well as
notifications that are not from inspection programs, which include
notifications generated by the construction, restoration, estimating, and
work verification teams.</t>
  </si>
  <si>
    <t>Mina Amir
Joanna Sturges</t>
  </si>
  <si>
    <t>Heather Duncan
Jim Gill</t>
  </si>
  <si>
    <t xml:space="preserve">Martin Wyspianski
</t>
  </si>
  <si>
    <t>extension to 5/5 - SME request
Requesting another extension to 5/8/2023. kxfk
Extension granted to 5/10. kxfk</t>
  </si>
  <si>
    <t>In response to data request CalAdvocates-PGE-2023WMP-16, question 10, PG&amp;E stated, “The five most common problems identified in the QC process are: C-hooks, insulators, cotter pins, shoe issues, and structural issues.”
For each of the five problems listed above, please list any changes PG&amp;E has made to its inspection process, procedures, or training to reduce the number of inspections with these problems.</t>
  </si>
  <si>
    <t>The confidential attachment is being provided pursuant to the accompanying confidentiality declaration.
Please note, the quote is in reference to CalAdvocates-PGE-2023WMP-10, question 15.
For transmission inspections training, the top QC findings were shared with all returning and new inspectors as part of 2023 Onboarding and Refresher.
Aerial Transmission Inspections
1) C-Hooks and hanger plates: PG&amp;E created visual diagrams to help identify wear and corrosion on c-hooks and hanger plates. Please see Air+Handbook page 121-124 and job aid TD-1001M- JA-07.
2) Insulators: PG&amp;E developed training and documentation for identifying issues from flashes/tracking/chalking/contamination/pin corrosion. Additionally, PG&amp;E continue to share all uncommon issues PG&amp;E finds amongst our pod chats to ensure alignment and consistent resolution. Please see the Air+Handbook page 90-112 and job aid TD-1001M- JA-07.
3) Cotter pins: PG&amp;E developed training and documentation for identifying different styles of cotter pins and when they become unseated, including humps, straight 
legs, and gaps between legs. Please see the Air+Handbook page 117-119 and job 
aid TD-1001M- JA-07.
WMP-Discovery2023_DR_CalAdvocates_021-Q003 Page 2
4) Shoe Issues: PG&amp;E developed training and documentation for identifying cracked shoes and making other determinations on damage such as hardware corrosion. Please see the Air+Handbook page 112-123 and job aid TD-1001M- JA-07.
5) Structural: PG&amp;E developed training and documentation for identifying different levels of corrosion, and judging when hardware is loose, judging primary vs secondary members, and evaluating the size and severity of any woodpecker damage. Please see the Air+Handbook page 55-76 and job aids TD-1001M-JA-04 and TD-1001M- JA-06.
In addition to the items listed above, PG&amp;E also has an A-tag presentation and weekly meeting in which we go over any questions or concerns relating to PG&amp;E equipment, along with any uncommon issues identified.
Transmission Ground Detailed &amp; Transmission Climbing Detailed Inspections 
1) C-Hooks: PG&amp;E developed training and documentation that provides examples of issues with c-hooks and describes how to identify various levels of material loss that are also included in Inspector initial and refresher training, as well as in job aid TD_x0002_1001M-JA-07.
2) Insulators: PG&amp;E developed training and documentation that provides examples of 
issues with insulators and describes how to identify various types of damage, 
corrosion, and material loss that are also included in Inspector initial and refresher 
training, as well as in job aid TD-1001M- JA-07.
3) Cotter Pins: PG&amp;E developed training and documentation that provides examples of 
issues with cotter pins and describes how to identify various types of damage and 
material loss that are also included in Inspector initial and refresher training, as well 
as in job aid TD-1001M- JA-07.
4) Shoe Issues: PG&amp;E developed training and documentation that provides with
examples of shoe issues and describes how to identify various types of damage and 
material loss that are also included in Inspector initial and refresher training as well 
as in job aid TD-1001M- JA-07.
5) Structural Issues: PG&amp;E developed training and documentation that provides
examples of structural issues and how to identify various types of damage, material 
loss, and corrosion that are also included in Inspector initial and refresher training as 
well as in job aid TD-1001M- JA-04.
In addition to the items listed above, PG&amp;E also has weekly meetings with our QC, 
Transmission, and Inspector teams to provide an opportunity to discuss any questions 
on the inspections, equipment, and any highlighted inspections/photos captured that 
provide value to the inspectors. 
Please find the referenced job aids attached as follows:
Air+Handbook WMP-Discovery2023_DR_CalAdvocates_021-
Q003Atch01CONF.pdf
TD-1001M- JA-04 WMP-Discovery2023_DR_CalAdvocates_021-Q003Atch02.pdf
TD-1001M- JA-06 WMP-Discovery2023_DR_CalAdvocates_021-Q003Atch03.pdf
WMP-Discovery2023_DR_CalAdvocates_021-Q003 Page 3
TD-1001M- JA-07 WMP-Discovery2023_DR_CalAdvocates_021-Q003Atch04.pdf</t>
  </si>
  <si>
    <t>Josh Houston
Rusty Vance
Jo Fogolin</t>
  </si>
  <si>
    <t xml:space="preserve">Joshua Fredriksson
Eric Thomas
John Whitaker
</t>
  </si>
  <si>
    <t>Set WMP-22</t>
  </si>
  <si>
    <t>During the panel discussion portion of the Grid Operation, Design, and Maintenance session of the WMP workshop held on April 27, 2023, PG&amp;E estimated that, during wildfire season (May through November) in 2022, EPSS was enabled on approximately 40-60% of circuit days.
a) Is the above estimate correct? If not, please provide an estimate of the percentage of circuit days that EPSS was enabled during fire season in 2022.
b) Does PG&amp;E have a forecast of the percentage of circuit days on which EPSS will be enabled during fire season in 2023? If so, please provide it.
c) Please define “circuit days.”</t>
  </si>
  <si>
    <t>a) Yes, we calculated the number of High Fire Risk Area (HFRA) circuits that were protected by EPSS between May and November in 2022, which was 59.8% of circuit-days. Note that we did not include EPSS buffer circuits, which are only enabled during Fire Weather Watch , Red Flag Warning, or minimum Fire Potential Conditions. Including those circuits would reduce that percentage significantly (those circuits - or portions of circuits - are only enabled a few days per year, if at all).
b) A forecast for 2023 would require forecasting weather and Fire Potential Index (FPI) at the circuit level for the full year, which is not possible. However, given that 2022 saw 31% more days than the 2018-20 3-year average in R3 FPI or greater conditions, it is reasonable to assume that 60% is on the higher end of the estimate, and that a reduction of a third would be approximately 40% of circuit mile days.
c) One ‘Circuit-Day’ is equivalent to one EPSS capable circuit in HFRA protected by EPSS for one day during the May to November timeframe. This unit was selected as PG&amp;E enables EPSS and returns settings to normal based on localized wildfire and meteorological risk conditions as defined at the daily circuit level.</t>
  </si>
  <si>
    <t>https://www.pge.com/pge_global/common/pdfs/safety/emergency-preparedness/natural-disaster/wildfires/wildfire-mitigation-plan/reference-docs/2023/CalAdvocates_022.zip</t>
  </si>
  <si>
    <t>Eirck Lamoreaux
John Birch (data)</t>
  </si>
  <si>
    <t>DRU-11795*</t>
  </si>
  <si>
    <t>Table PG&amp;E-22-11-3 on page 903 of PG&amp;E’s WMP states that the cost per circuit mile of covered conductor was $825,698 in 2022. PG&amp;E’s response to data request CalAdvocates-PGE-2023WMP-19, question 10 confirms that “There are no additional costs associated with overhead hardening that were excluded from Table 22-11-3.”
In response to data request CalAdvocates-PGE-2023WMP-06, question 10, PG&amp;E stated that its actual 2022 expenditures related to covered conductor were $285,544,000 and that PG&amp;E installed 335 miles. This results in $851,860 per circuit mile of covered conductor in 2022.
In response to data request CalAdvocates-PGE-2023WMP-09, question 14, PG&amp;E provided a unit cost forecast of $1.678 million per mile for overhead hardening in 2025.
a) Please explain the discrepancy in 2022 covered conductor unit costs between PG&amp;E’s response to CalAdvocates-PGE-2023WMP-06, question 10 ($851,860 per circuit mile) and Table PG&amp;E-22-11-3 ($825,698 per circuit mile).
b) Why is PG&amp;E’s forecast of covered conductor unit cost in 2025 nearly double the actual unit cost in 2022?
c) Please state the basis of your unit cost forecast of $1.678 million per mile in 2025.
d) Provide any workpapers or analyses that you used to develop your unit cost forecast of $1.678 million per mile in 2025.</t>
  </si>
  <si>
    <t>a) The primary driver for this discrepancy is that in Table PG&amp;E-22-11-3 of the WMP, the unit cost is calculated on 2022 projects using the cost-since-inception methodology to derive the true unit cost. Meaning, the costs for those projects include the whole lifecycle of costs from prior to 2022.
The inferred unit cost calculation in this data request using data from CalAdvocates-PGE-2023WMP-06, question 10, does not give you the true unit cost since there are costs in 2022 that are specific to 2022 miles achieved—primarily close-out costs for 2021 completed projects—and readiness costs (Estimating/Design, Permitting, Materials, etc.) for 2023 and beyond projects. PG&amp;E recommends avoiding calculating unit cost by using financials and units from the same year. 
b) With the reduction in overhead hardening mileage over the WMP period (as compared to prior years), PG&amp;E anticipates an increase in the unit cost of covered conductor installations due to an assumed loss of economies of scale.
c) PG&amp;E’s 2025 forecast for the unit cost of covered conductor in the WMP is aligned with PG&amp;E’s forecast in the 2023 GRC. The unit cost forecast from the 2023 GRC is provided in the table excerpt below. The 2025 unit cost forecast specifically reflects an escalation of the unit cost forecasts from 2023 and 2024, noting that the 2025 unit cost forecast is an ~2.96% increase from the 2024 unit cost forecast. So the driver of the 2025 unit cost is the 2023 unit cost which is $1.56 million per mile.
The 2023 unit cost is based on the 2020 recorded unit costs of approximately $1.89
million per mile plus certain adjustments.
The 2020 recorded unit costs included approximately $250,000 to $300,000 per mile for vegetation clearing. PG&amp;E excluded these vegetation costs from the 2023 unit costs because work planned in future years is likely to occur in areas with much less vegetation. Excluding vegetation clearing reduced the unit costs to approximately $1.59 million per mile to $1.64 million per mile. PG&amp;E further reduced the unit costs to address affordability concerns and increased costs to account for inflation.
With these adjustments, the 2023 unit cost for System Hardening OH is $1.56 million per mile. (In PG&amp;E’s initial 2023 GRC filing this figure was $1.52 million per mile but with the increase in inflation observed during the proceeding it was updated to $1.56 million in a February 2022 update to PG&amp;E’s 2023 GRC filing.)
This 2023 unit cost was then escalated to forecast the 2024 and 2025 unit costs for overhead system hardening.
d) The analysis used to develop the 2025 unit cost is provided in the response to subpart c above and aligns with PG&amp;E’s response to data response TURN_007-Q06 in the 2023 GRC proceeding.</t>
  </si>
  <si>
    <t>8.1.2.1</t>
  </si>
  <si>
    <t xml:space="preserve"> Covered Conductor Installation – Distribution </t>
  </si>
  <si>
    <t>Arvind Simhadri
Brad Koelling
Julie Cerio
UG Team</t>
  </si>
  <si>
    <t xml:space="preserve">Jim Gill)
Megan Ardell
Matt Pender  </t>
  </si>
  <si>
    <t>In response to data request CalAdvocates-PGE-2023WMP-19, question 3, PG&amp;E stated:
In addition, our GIS system does not include an attribute to distinguish between covered and bare conductor. As a result, we are only able to provide the total overhead distribution line circuit-miles, not the breakdown between covered and bare conductor.
a) Is PG&amp;E unable to determine the number of circuit miles of covered conductor in its system? Please explain your answer.
b) Does PG&amp;E plan to modify its GIS system to include an attribute that distinguishes between covered and bare conductor?
c) How does PG&amp;E currently validate its estimates of the effectiveness of covered conductor in its system?
d) How does PG&amp;E plan to validate its estimates of the effectiveness of covered conductor in its system over the 2023-2025 WMP period?</t>
  </si>
  <si>
    <t>PG&amp;E is amending CalAdvocates-PGE-2023WMP-19, Question 3, subparts b, d and f 
of our original response. Although there is not a specific attribute in GIS to distinguish 
covered and bare conductors, we were able to utilize the conductor type codes to 
differentiate between covered and bare conductors.
a) Please reference PG&amp;E’s revision to CalAdvocates-PGE-2023WMP-19, Question 
3, where PG&amp;E has provided the volume of circuit-miles of distribution covered 
conductor lines from January 2022.
b) No, PG&amp;E currently does not plan to add a specific attribute to GIS because we are 
able to utilize the conductor type codes to differentiate between covered and bare 
conductors.
c) As most distribution outages typically involve a fault condition, PG&amp;E assumes that 
all distribution outages can potentially result in an ignition, regardless of other 
prevailing conditions. Therefore, PG&amp;E is measuring the recorded effectiveness of 
WMP-Discovery2023_DR_CalAdvocates_022-Q005 Page 2
CC by comparing the outages on the circuit segments with CCs to outages on 
circuit segments with bare conductors. 
PG&amp;E has further validated its effectiveness studies by looking at ignitions caused 
by CC compared to results of the Joint IOU testing efforts. In the Joint IOU testing 
effort, data was gathered of possible fault conditions of CC in a controlled lab 
environment. PG&amp;E’s analysis of ignition data has further informed the testing 
results of tree fall-in failure modes. This is reflected in PG&amp;E’s contribution of the 
Covered Conductor Recorded Effectiveness section (p. 901 - 902) of the 2023-2025 
Wildfire Mitigation Plan, Revision 1, and the Joint IOU Covered Conductor Report.
As stated in the Joint IOU Covered Conductor Report, the number of ignitions 
observed on the CC lines do not provide statistically significant data for calculating 
effectiveness with respect to ignitions.
d) As discussed in the Joint IOU Covered Conductor Report, in 2023, the utilities will 
continue meet on a regular basis, provide updates on risk event recorded data, 
discuss the methods used to measure the effectiveness of CC in the field, and 
continue to work towards developing consistent methods to measure the 
effectiveness of CC for better comparability. The utilities also plan to discuss outage 
data, causation identification and reporting. These efforts will require SME 
discussions and review of outage, wire-down, and ignition data across the utilities.</t>
  </si>
  <si>
    <t>Arvind Simhadri
Brad Koelling
Julie Cerio
UG Team
Tim Hilton
Tiffany Pazdan</t>
  </si>
  <si>
    <t xml:space="preserve">Jim Gill
Megan Ardell
Matt Pender  </t>
  </si>
  <si>
    <t>Extension granted to 5/10/2023 by CalPA. Kxfk</t>
  </si>
  <si>
    <t>a) Given the best information now available to PG&amp;E, is the expected useful life of newly installed covered conductor identical to that of newly installed bare overhead conductor?
b) Does PG&amp;E expect that the asset management and maintenance needs for covered overhead conductor are identical to those of bare overhead conductor?
c) Does PG&amp;E intend, either now or at any point in the future, to apply different PSPS criteria (such as wind speed thresholds) for circuit-segments that are hardened with covered conductor, relative to those with bare overhead conductor?
d) If the answer to the previous part is yes, how will PG&amp;E determine which PSPS criteria to apply without having accurate information about where on its system it has installed covered conductor?</t>
  </si>
  <si>
    <t>a) The expected life of newly installed Covered Conductor (CC) is not identical to the newly installed Bare Conductor (BC) because the failure modes are different between the two conductor types. At this time, PG&amp;E does not have a set useful life expectancy for covered conductor due to ongoing evaluation of UV exposure and the possibility of accelerated corrosion from water intrusion to the protective jacket. These failure modes were documented in PG&amp;E’s Covered Conductor Testing. The Joint IOU effort is continuing to evaluate PG&amp;E’s testing results and the impacts of the expected useful life of newly installed covered conductor..
b) PG&amp;E uses the same inspection methods for CC and BC. As noted in the 2023 WMP Joint IOU CC Report, most inspection practices of BC also apply to CC. In addition, in 2023, PG&amp;E updated the Detailed Ground Inspection Checklist to include prompts for identifying failure modes that are unique to CC, such as CC wire jacket cut into and internal conductor exposed, CC exposed and burnt, and dead-end cover mis-aligned on CC construction. PG&amp;E is continuing to evaluate test results, discussed in response to subpart (a), to assess if additional updates to inspection methods are required.
c) As stated in response to ACI PG&amp;E-22-31 in the 2023-2025 WMP, due to PG&amp;E’s PSPS modeling approach, PG&amp;E would not manually adjust our PSPS criteria (such as wind speed thresholds) for circuit-segments to account for covered conductor or any other program that reduces the probability of catastrophic outcomes. Our Catastrophic Fire Probability model (discussed in Section 9) is a risk-based assessment of the probability of ignition given an outage multiplied by the probability of catastrophic fires (Fire Potential Index). Thus, we would not adjust the threshold at which PSPS is executed (each area is scoped for PSPS at the same risk threshold), but any program or external factor that results in a beneficial outcome would reduce the probability of ignitions and therefore decrease the chance of achieving the PSPS threshold.
We incorporate new outage data each year into our Outage Producing Winds (OPW) and Ignition Probability Weather (IPW) machine learning models. These updates account for any updated wind to outage to ignition responses in local areas of the grid. We are also exploring if adding covered conductor as a feature of the IPW model in future iterations provides benefits (see Objective SA-04).
d) See the response to Subpart (c).</t>
  </si>
  <si>
    <t>Brad Koelling
Julie Cerio
UG Team
Tim Hilton (a&amp;b)
Tiffany Pazdan (a&amp;b)
Arvind Simhadri (a&amp;b)
Gareth Stamp (c&amp;d)
Andrea Tau (c&amp;d)</t>
  </si>
  <si>
    <t>Jim Gill)
Megan Ardell
Matt Pender  
Shawn Holder</t>
  </si>
  <si>
    <t>Table 8-7-2 on page 446 of PG&amp;E’s WMP uses the term “Critical pass rate.” Please define this term.</t>
  </si>
  <si>
    <t>The attachment to this response is confidential as described in the confidentiality declaration of Richard Knoeber, dated May 5, 2023.Please see attachment “WMP-Discovery2023_DR_CalAdvocates_022-Q007Atch01CONF.pdf” for the requested information. Specifically, on pages 1-2 of the document, we identify three calculations that comprise the Quality Pass Rate: (1) the QV Distribution Pass Rate; (2) the QV Transmission Pass Rate; and (3) the Routine Vegetation Management Pass Rate. The Critical Pass Rate is comprised of two of these three calculations: (1) the QV Distribution Pass Rate; and (2) the QV Transmission Pass Rate.</t>
  </si>
  <si>
    <t>8.1.6.2</t>
  </si>
  <si>
    <t>Natalie Dawley    
Edwin Liu
Joseph Rymer
Yachi Kumari
Joshua Carroll</t>
  </si>
  <si>
    <t>In response to data request CalAdvocates-PGE-2023WMP-05, question 3, PG&amp;E provided the number of distribution inspections that failed QC review. Out of 52,894 inspections that underwent desktop quality control, 4,978 (9.4%) failed. Out of 4,096 inspections that underwent field quality control, 602 (14.7%) failed.
The above numbers generate a pass rate of 90.6% for desktop quality control and 85.3% for field quality control.
Table 8-7-2 on page 446 of PG&amp;E’s WMP lists a “critical pass rate” of 85.5% for distribution desktop audits, and 79.3% for distribution field audits.
a) If any of the figures in the table above are inaccurate, please provide corrected figures.
b) Please explain the apparent discrepancy between the failed inspection numbers provided in response to data request CalAdvocates-PGE-2023WMP-05, question 3, and the critical pass rate provided in Table 8-7-2 on page 446 of PG&amp;E’s WMP.</t>
  </si>
  <si>
    <t>a) All numbers in the table above have been verified and are accurate per our 2022 data and dashboards.
b) Critical pass rate is a subset of the overall pass rate, looking at specific, Critical priority ranked attributes.
o Pass rate, in this example, is defined as “The number of inspections that failed QC review was derived from the count of inspections with a Cause Code Description, compelling abnormal condition missed during inspection, or a maintenance notification was not created.”
o Critical pass rate for this specific subset of work, which included only distribution, is defined as:</t>
  </si>
  <si>
    <t>In response to data request CalAdvocates-PGE-2023WMP-06, question 6, PG&amp;E provided a list of incidents in 2022 where the actions of a VM contractor posed a safety risk to workers or the public.
Please fill out the spreadsheet “CalAdvocates-PGE-2023WMP-23_Atch01.xlsx” with the number of miles worked by each VM contractor in 2022 for each VM program/initiative.
Note: the lists of contractors and programs come from columns L and G, respectively, of the attachment to PG&amp;E’s response to CalAdvocates-PGE-2023WMP-06, question 6. Please make any additions that are necessary for completeness and accuracy.</t>
  </si>
  <si>
    <t>PG&amp;E does not track the number of miles worked by each VM contractor. PG&amp;E tracks the number of trees worked by vendor, or poles worked by vendor depending on the program in question. Please see “ WMP-Discovery2023_DR_CalAdvocates_022-Q009Atch01.xlsx” spreadsheet for the number of trees worked by vendor for Routine/CEMA, EVM, Pole Work, and Wildfire Rebuild. The Systems Inspections program does not work with VM contractors.</t>
  </si>
  <si>
    <t>various</t>
  </si>
  <si>
    <t>VM Team
April Schnider</t>
  </si>
  <si>
    <t>In response to data request CalAdvocates-PGE-2023WMP-02, question 1, PG&amp;E provided its 2022 Quality Verification Distribution Audit report (WMP-Discovery2023_DR_CalAdvocates_002-Q001Atch02CONF.pdf).
a) For each of the 15 “zero tolerance &amp; high-risk findings” identified on page 4 of the above report, what actions has PG&amp;E taken to mitigate these nonconformances in the future?
b) For each of the 15 “zero tolerance &amp; high-risk findings” identified on page 4 of the above report, describe when and how PG&amp;E addressed the nonconformances to mitigate wildfire risk.
c) For each category of the “Top three Critical attribute findings” identified on page 4 of the above report, what actions has PG&amp;E taken to mitigate these nonconformances in the future?
d) For each category of the “Top three Critical attribute findings” identified on page 4 of the above report, describe how PG&amp;E addressed the nonconformances to mitigate wildfire risk.
e) For each category of the “Top three non-Critical attribute findings” identified on page 4 of the above report, what actions has PG&amp;E taken to mitigate these nonconformances in the future?
f) Please describe all actions PG&amp;E has taken to reduce the rate of critical attribute nonconformances in future distribution system inspections.
g) What is PG&amp;E’s target Quality Pass Rate for 2023?
h) Please compare and contrast the 2022 Quality Verification Distribution Audit mentioned above and the QA program for systems inspections that PG&amp;E plans to implement (section 8.1.6.1 in PG&amp;E’s WMP).</t>
  </si>
  <si>
    <t>The CONFIDENTIAL attachments are being provided pursuant to the accompanying confidentialty declaration.
a) The zero tolerance and high-risk findings were (page 4 of the report): 
1. (5) Zero Tolerance – Work Not Done (WND): (4) Missed Inspections; (1) Unsafe conductor dead-end (10) High-Risk – (5) Exposed/damaged conductors (potential fire hazard); (3) Wrong pole inspected; (2) PCB transformers leaking oil To mitigate the non-conformances in the future, below are some of the actions taken by PG&amp;E for the zero-tolerance findings: 
• Missed Inspections – PG&amp;E performs quality reviews and dispatches any missed assets for urgent inspections. PG&amp;E provides annual reporting to the CPUC on any and all late or missed GO165 Inspections. 
• Unsafe Conductor dead-end – Based on page 15 of “WMP_x0002_Discovery2023_DR_CalAdvocates_022-Q010Atch01CONF.pdf”, the guidance for the field employees is to visually check for excessively corroded or damaged connectors and dead-end hardware which has a 
potential to fail, drop conductor, or cause an ignition. If observed, create EC Notification to replace connectors or dead-end hardware.
• Exposed/Damaged Conductors (Potential fire hazard) – Based on page 14 of “WMP-Discovery2023_DR_CalAdvocates_022-Q010Atch01CONF.pdf,” the guidance for the field employees is to visually check all the conductors (primary/secondary/service), associated 
attachments and dead-ends for damage from the structure being inspected to mid-span in all directions or the weather-head or to the conductor’s termination point. If observed, create EC notification to repair or replace the conductor. Additionally, if the conductor has 40% or more of broken stands, a company representative stands by until a crew arrives to complete the work. 
• Wrong Pole Inspected – If the field employees inspect a wrong pole or made an error during pole inspection, they have 48 hours to re-submit the inspection for the pole in inspect app. If beyond 48 hours, field employees must reach out to the Systems Inspection Team to have them reset the halo and perform re-inspection again.
• PCB Transformers leaking oil – Based on the TD-2305 EDPM Manual_x0002_Assessments and Notifications section for information about addressing oil in the field, the guidance for the field employees is that IF you observe a stain or leak, THEN 1) Look for exposure or contamination. Field employees can refer to the PCB Spill/Leak Category Response Matric to determine the appropriate action and priority. Field employees must comply with the oil spill matrix table for how to handle oil conditions. Field employees should 
use the oil “indicator” language from the oil spill matrix table to describe the oil condition in the comments of the EC notification.
b) Please see attachment “WMP-Discovery2023_DR_CalAdvocates_022-Q010Atch02.pdf” for the requested information. Please note, there is one location highlighted in orange in the attachment that we could not identify the corrective action for, and additional research is needed. The two highlighted in yellow are duplicate line items for the same issue with different risk ranks.
c) The top three Critical attribute findings were:
1. 4 (87) OH-C49: Line splices are present less than 2 ft. from conductor support. 
2. 4 (72) OH-J59: Broken or slack guy wire. 
3. 4 (65) OH-C97: The insulator or pin is broken or damaged / corroded / contaminated as noted. 
To mitigate the non-conformances in the future, below are some of the actions taken by PG&amp;E for the “Top three critical attribute findings:”
• Line splices are present less than 2 ft from the conductor support – As described in attachment “WMP-Discovery2023_DR_CalAdvocates_022-Q010Atch01CONF.pdf,” the guidance for the field employees is to visually check all splices for all conductors inside the scope of the inspection. If observed splices are damaged, corroded, cracked, tied into the insulator or underneath the tie wire, installed underneath the vibration dampener that prevent free movement of the splices with the conductor. Use binoculars. If observed, create EC notification to repair or replace.
• Broken or slack guy wire – As described on page 91 of “WMP_x0002_Discovery2023_DR_CalAdvocates_022-Q010Atch01CONF.pdf,” the guidance for the field employees is that before any work is performed on a down guy, inspect the guy insulator; if broken, check for presence of voltage (with dead tester). Pole must be straight with Guy no more than 2” from taut, that does not have significant impact on the structural integrity of the pole. Tighten the guy as minor work if possible. If not possible, create an EC Notification. If tightening the guy would exacerbate any pre-existing conditions on a facility (e.g., increase the lean of an already leaning pole, deform an already deforming pole), create an EC Notification with comments describing the situation. Heavily rusted and signs of pitting with material loss, higher priority. Do minor work and create EC notification. 
Select the Priority and Due Date based upon compelling abnormal condition that may adversely impact public safety and/or service reliability in the next 5 years.
• The insulator or pin is broken or damaged / corroded / contaminated as noted – As described on page 114 of “WMP_x0002_Discovery2023_DR_CalAdvocates_022-Q010Atch01CONF.pdf,” the guidance for the field employees is that if Insulators are chipped, cracked, 
corroded, contaminated, flashed, have signs of tracking/arcing, broken, or damaged, then create EC notification. Replace ALL insulators if one is chipped, cracked, contaminated, broken, or damaged. Do Not mismatch insulators. 
o Note for construction: If an insulator is damaged due to gunshot, replace with epoxy or polymer insulators. 
o Note for construction: Cannot mix insulator types, always replace full set of insulators. 
o Note: Inspector should always consider replacing wood crossarm with composite crossarm, based on condition of crossarm. Select the Priority and Due Date for EC notification based upon compellingabnormal condition that may adversely impact public safety and/or service reliability in the next 5 years.
d) To mitigate the wildfire risk, we created EC Notifications to address each individual instance and prioritized them based on their risk factor.
e) The top three non-Critical attribute findings were:
1. (746) DR-31: Inspect App Checklist completed incorrectly or missing information. 
2. (87) OH-C49: Line splices are present less than 2 ft. from conductor support. 
3. (86) OH-M1: The "High Voltage" sign(s) is damaged, illegible, or obstructed from view
To mitigate the non-conformances in the future, below are some of the actions taken by PG&amp;E for “Top three critical attribute findings:”
o Inspect app Checklist completed incorrectly or missing information - If the field employees submit an inspection checklist incorrectly or made an error during inspection, they have 48 hours to re-submit the inspection checklist in inspect app. If it’s beyond 48 hours, field employees must reach out to SystemInspectionsHaloIssues@pge.com team to have them reset the halo and perform re-inspection again. There are required mandatory fields in the checklist which the field employees need to input in order to submit an inspection in inspect app.
o After the initial inspection has been submitted by the inspectors, the supervisors or QC /CIRT teams can audit any number of inspections completed and build a report of their findings. Based on their findings, Halos can be reset for assets that have incorrect or missing information.
o Line splices are present less than 2ft from the conductor support –As described on page 15 of “WMP_x0002_Discovery2023_DR_CalAdvocates_022-Q010Atch01CONF.pdf,” the guidance for the field employees is to visually check all splices for all conductors inside the scope of the inspection. If observed splices are damaged, corroded, cracked, tied into the insulator or underneath the tie wire, installed underneath the vibration dampener that prevent free movement of the splices with the conductor. Use binoculars. If observed, 
create EC notification to repair or replace.
o The “High Voltage” sign(s) is damaged, illegible, or obstructed from view – As described on page 125 of “WMP_x0002_Discovery2023_DR_CalAdvocates_022-Q010Atch01CONF.pdf,” the guidance for the field employees is to look for missing or broken high voltage signs during inspections. If inspectors find missing or broken signs, they should install new signs as minor work if they have the appropriate materials and equipment and can perform the work safely. If the inspector cannot install a sign as minor work, the inspector must 
create a Priority ‘F’ EC notification. Inspectors should follow the guidance in the Job Aid on how to evaluate high voltage signage. Select the Priority and Due Date based upon compelling abnormal condition that may adversely impact public safety and/or service reliability in the next 5 years. 
f) Prior to the 2023 Inspection season, PG&amp;E significantly updated the Distribution Overhead Job Aid to provide improved direction to inspectors in the field, as well as adding many pages of photo examples for clarity. We put extra content and emphasis into our training programs so internal/external inspectors understand the importance of these ignition risks.
g) The target is 1.0 target at Distribution 79.77% Critical Attribute pass rate and Transmission at 97.25% Critical Attribute success rate. 
h) There are no differences in the audit criteria (as defined by PG&amp;E Distribution Asset Strategy group) from 2022 and 2023. The Quality Assurance program is being leveraged to ensure effectiveness of the Quality Control process within PG&amp;E’s quality management system, which provides complimentary layers of defense against.</t>
  </si>
  <si>
    <t xml:space="preserve">System Inspections
</t>
  </si>
  <si>
    <t xml:space="preserve">Heather Duncan
</t>
  </si>
  <si>
    <t>Updated due date to 5/12/2023; still pending confirmation. Kxfk</t>
  </si>
  <si>
    <t>Table PG&amp;E-8.1.2-3 on page 349 of PG&amp;E’s WMP lists the number of undergrounding miles to be performed in “Top 20 percent Risk-Ranked Circuit Segments” in 2023, 2024, 2025, and 2026. The table notes, “The 2023 risk rank for segments is based on the 2021 WDRM v2. The 2024-2026 risk rank for segments is based on the 2022 WDRM v3.”
a) Please define “Top 20 percent Risk-Ranked Circuit Segments” for each year from 2023-2026.
b) How many circuit miles are contained within the “Top 20 percent Risk-Ranked Circuit Segments” for each year from 2023-2026?
c) How many circuit segments are contained with the “Top 20 percent Risk-Ranked Circuit Segments” for each year from 2023-2026?
d) Does the phrase “Top 20 percent Risk-Ranked Circuit Segments” refer to the top 20 percent of circuit segments across PG&amp;E’s entire service territory, across the HFTD, or another categorization? Please explain your answer.</t>
  </si>
  <si>
    <t>a) As indicated in Table PG&amp;E-8.1.2.3, the "Top 20% Risk-Ranked Circuit Segments" miles can come from either the WDRM V2 or V3 Risk Rank Models. The 2023 risk rank for segments is based on the 2021 WDRM v2. The 2024-2026 risk rank for segments is based on the 2022 WDRM v3.
The "V3 Top 20% Risk-Ranked Circuit Segments" are miles selected from the WDRM V3 risk model with a V3 Risk Rank between 1 and 720. Any miles with a V3 Risk Rank above 720 that are completed as part of the program would then be considered outside “the top 20 percent of risk-ranked circuit segments”.
The "V2 Top 20% Risk-Ranked Circuit Segments" are miles selected from the WDRM V2 risk model with a V2 Risk Rank between 1 and 727. Any miles with a V2 Risk Rank above 727 that are completed as part of the program would then be considered outside “the top 20 percent of risk-ranked circuit segments.”
b) Based on WDRM v2, the total overhead HFTD circuit miles that are in the top 20% Risk-Ranked Circuit Segments is 8,780. Based on WDRM v3, the total overhead HFTD/HFRA circuit miles that are in the top 20% Risk-Ranked Circuit Segments is 8,876 miles. c) Based on WDRM v2, there are 727 total circuit segments that are in the top 20% Risk-Ranked Circuit Segments. Based on WDRM v3, there are 720 total circuit segments that are in the top 20% Risk-Ranked Circuit Segments.
d) The “Top 20 percent of Risk-Ranked Circuit Segments” refers the top 20% of circuit segments as set forth below: -For WDRM v2, this is inclusive of HFTD miles only. -For WDRM v3, this is inclusive of HFTD + HFRA miles.</t>
  </si>
  <si>
    <t>Brad Koelling
Julie Cerio
UG Team
Benson Wong, Peter Lee, Tim Hilton, Kenneth How
James Ash</t>
  </si>
  <si>
    <t>Jim Gill
Matt Pender
Megan Ardell
Paul McGregor</t>
  </si>
  <si>
    <t>During the Q&amp;A portion of the Grid Operation, Design, and Maintenance session of the WMP workshop held on April 27, 2023, a caller raised concerns about the feasibility of undergrounding in rocky and steep terrain and in wetlands. In response, PG&amp;E stated that it was evaluating tools and techniques to perform undergrounding in those areas.
Regarding undergrounding in areas with steep and rocky terrain:
a) Please list and describe the current difficulties or obstacles to undergrounding in rocky and steep terrain.
b) What tools and techniques is PG&amp;E evaluating to improve the feasibility of undergrounding in rocky and steep terrain?
c) What is PG&amp;E’s estimate of the current unit cost of undergrounding in rocky and steep terrain?
d) Please state whether the unit cost provided in response to part (c) is based on mileage of overhead circuits removed or mileage of underground circuits installed.
e) Regarding the unit cost given in response to part (c) of this question, when does PG&amp;E expect to be able to reduce the unit cost to less than $3.0 million per mile?
f) Of the WMP undergrounding projects that PG&amp;E plans to execute in 2023-2024, do any involve installing a significant amount (greater than 0.1 miles) of underground conductor in rocky and steep terrain?
g) If the answer to part (f) is yes, please list each such project.</t>
  </si>
  <si>
    <t>a) Yes, we calculated the number of High Fire Risk Area (HFRA) circuits that were protected by EPSS between May and November in 2022, which was 59.8% of circuit-days. Note that we did not include EPSS buffer circuits, which are only enabled during Fire Weather Watch , Red Flag Warning, or minimum Fire Potential Conditions. Including those circuits would reduce that percentage significantly (those circuits - or portions of circuits - are only enabled a few days per year, if at all).
b) A forecast for 2023 would require forecasting weather and Fire Potential Index (FPI) at the circuit level for the full year, which is not possible. However, given that 2022 saw 31% more days than the 2018-20 3-year average in R3 FPI or greater conditions, it is reasonable to assume that 60% is on the higher end of the estimate, and that a reduction of a third would be approximately 40% of circuit mile days.
c) One ‘Circuit-Day’ is equivalent to one EPSS capable circuit in HFRA protected by EPSS for one day during the May to November timeframe. This unit was selected as PG&amp;E enables EPSS and returns settings to normal based on localized wildfire and meteorological risk conditions as defined at the daily circuit level. up rock using expansive epoxy (e.g., drill holes in the hard rock and add epoxy to the holes to expand and crack the hard rock). At a minimum digging in hard rock is more time consuming and costly and may simply be infeasible in some cases. b) For rocky and/or steep terrain, PG&amp;E is currently piloting at-grade construction where a cable “tray” is installed inside a casing at ground level to house the electric cables. PG&amp;E has also engaged with some early-stage technologies to dig / drill / excavate in hard rock areas including “rock plasma blasting”. Some existing technologies, like Rock Wheels and boring machines, can operate effectively in certain environments but not others (“cobble” environments with a collection of hard rock but not a uniform consistency can be particularly challenging).
c) PG&amp;E has estimated that it can cost up to three times as much to underground lines in areas that are steep and have hard rock as compared to “normal” environments. Of course, the exact conditions of any particular project are highly variable and it is very unlikely that any project would be completely in hard rock and/or steep terrain conditions. Another data point is that some PG&amp;E contracts with the civil construction vendors performing undergrounding work identify a “cost adder” that is applied to the linear footage of trench installation when hard rock encountered, that adder could ranges from approximately $50 - $300 per linear foot (which could mean an adder of ~$275K to $1.6M per mile, just for the civil construction portion of the undergrounding project cost).
d) All of PG&amp;E’s unit cost data or forecasts related to Undergrounding are based on the underground primary distribution circuit miles installed.
e) We do not have an estimate of the total unit cost in rocky and steep terrain in part because, as noted in the response to subpart c) no project is completely made up of hard rock and steep terrain, most projects contain some mix of terrains and soil conditions. As noted in PG&amp;E’s GRC System Hardening Underground Unit cost forecast by year (Table 4-11), PG&amp;E expects to reduce total unit cost of the portfolio of undergrounding work to less than $3.0 million per mile in 2025. Those unit cost forecasts represent the average across the portfolio of all undergrounding work, meaning that some projects will still cost more than $3 million per mile (including potentially hard rock or steep terrain projects) while others will be executed for less than the targeted unit cost (e.g. $2.96 million per mile in 2025).
f) The significant majority of undergrounding projects in the WMP portfolio are expected to encounter some level of rocky and/or steep conditions. However, at this time PG&amp;E does not track data on the terrain type by mile for completed or planned undergrounding projects. As noted previously, the severity of the rocky and/or steep conditions varies significantly across each project.
g) Not applicable. PG&amp;E does not track the terrain type by mile when undergrounding miles.</t>
  </si>
  <si>
    <t xml:space="preserve">Undergrounding of Electric Lines and/or Equipment – Distribution </t>
  </si>
  <si>
    <t xml:space="preserve">UG Team
Julie Cerio
Brad Koelling
</t>
  </si>
  <si>
    <t xml:space="preserve">Matt Pender
Megan Ardell
</t>
  </si>
  <si>
    <t>During the Q&amp;A portion of the Grid Operation, Design, and Maintenance session of the WMP workshop held on April 27, 2023, a caller raised concerns about the feasibility of undergrounding in rocky and steep terrain and in wetlands. In response, PG&amp;E stated that it was evaluating tools and techniques to perform undergrounding in those areas.
Regarding undergrounding in wetland areas:
a) Please list and describe the current difficulties or obstacles to undergrounding in wetlands.
b) What tools and techniques is PG&amp;E evaluating to improve the feasibility of undergrounding in wetlands?
c) What is PG&amp;E’s estimate of the current unit cost of undergrounding in wetlands?
d) Please state whether the unit cost provided in response to part (c) is based on mileage of overhead circuits removed or mileage of underground circuits installed.
e) Regarding the unit cost given in response to part (c) of this question, when does PG&amp;E expect to be able to reduce the unit cost to less than $3.0 million per mile?
f) Of the WMP undergrounding projects that PG&amp;E plans to execute in 2023-2024, do any involve installing a significant amount (greater than 0.1 miles) of underground conductor in wetlands?
g) If the answer to part (f) is yes, please list each such project.</t>
  </si>
  <si>
    <t>a) To the greatest extent possible, PG&amp;E avoids construction in federal or state jurisdictional wetlands and we have generally found relatively few locations where it is unavoidable to underground in a “wetland” area. PG&amp;E will first seek to relocate our distribution circuits to a less sensitive environmental location. However, undergrounding across water crossings – streams, rivers, etc. is not uncommon due to the linear nature of electric distribution circuits and the linear nature of streams and rivers. When needing to underground across a water crossing (or a wetland, if it were to be necessary), the significant obstacles are not disrupting the waterway and avoiding water intrusion into our trench / conduit path. Because of this, PG&amp;E generally uses existing boring technology (also referred to as Horizontal Directional Drilling (HDD)) to drill significantly below ground (and under the waterway) to avoid impacts to the waterway (or wetland). In these cases where HDD is used, we have an environmental inspector and/or a biological monitor on site to ensure the construction is properly protecting the waterway or other sensitive environmental areas.
b) See the response to subpart a).
c) PG&amp;E does not specifically track unit cost per terrain type by mile when undergrounding miles, and therefore does not have this available. The cost of installing conduit underground via boring (or HDD) varies significantly based on many factors including the depth of bore needed, the rock / geological makeup of the area (hard rock or “cobble” rock environments are more difficult to bore through), the accessibility of the boring site, etc. In some cases, boring can be performed at a lower cost per foot or per mile than traditional trenching installing but in other cases boring may cost significantly more on a per foot basis (but may be the only tool available, like for undergrounding across a water crossing). Due to this high variability, there is no standard unit cost for undergrounding under waterways.
d) Not applicable, please see the response to subpart c). As noted in response to Question 2, subpart d) of this data request: all of PG&amp;E’s unit cost data or forecasts related to Undergrounding are based on the underground primary distribution circuit miles installed.
e) PG&amp;E does not have an estimate of the total unit cost for undergrounding in wetlands (or across waterways). As noted in PG&amp;E’s GRC System Hardening Underground Unit cost forecast by year (Table 4-11), PG&amp;E expects to reduce total unit cost of the portfolio to less than $3.0 million per mile in 2025. Those unit cost forecasts represent the average across the portfolio of all undergrounding work, meaning that some projects will still cost more than $3 million per mile (including potentially hard rock or steep terrain projects) while others will be executed for less than the targeted unit cost (e.g. $2.96 million per mile in 2025).
f) PG&amp;E does not track the terrain type by mile when undergrounding. As noted in response to subpart a), PG&amp;E aims to avoid undergrounding in wetland terrain and the footage of undergrounding below water crossings tends to be relatively small in comparison to total project length.
g) Not applicable. PG&amp;E does not track the terrain type by mile when undergrounding miles.</t>
  </si>
  <si>
    <t>Set WMP-23</t>
  </si>
  <si>
    <t>PG&amp;E states in its WMP p. 751, “Based on our updated 2021 PSPS Protocols, some of the circuits below would not have been de-energized three or more times in any calendar year from 2019 to 2022. These circuits are noted below as ‘mitigated with PSPS Protocols’.” Please explain in detail how circuit ID 152481106 (circuit name Brunswick 1106) would have been mitigated by PSPS Protocols.</t>
  </si>
  <si>
    <t>See response to WMP-Discovery2023_DR_CalAdvocates_012-Q004Supp01, subparts b, c, and d. Additionally, see WMP-Discovery2023_DR_CalAdvocates_012-Q001Supp01Atch01 full list of circuits mitigated by PSPS Protocols and the Distribution customer-events that would have been mitigated.</t>
  </si>
  <si>
    <t>https://www.pge.com/pge_global/common/pdfs/safety/emergency-preparedness/natural-disaster/wildfires/wildfire-mitigation-plan/reference-docs/2023/CalAdvocates_023.zip</t>
  </si>
  <si>
    <t>Protocols on PSPS</t>
  </si>
  <si>
    <t>Eric Travale
Mona Hedin</t>
  </si>
  <si>
    <t>Kevin Oram
Tommy Van</t>
  </si>
  <si>
    <t>DRU-11796*</t>
  </si>
  <si>
    <t>Regarding PG&amp;E’s October 26-29, 2019, Post-PSPS Event Report4,
Please explain in detail how PG&amp;E’s 2021 PSPS Protocols, as mentioned in Question 1, would have mitigated customers served by each of the affected circuits during this PSPS de-energization event.</t>
  </si>
  <si>
    <t>See response to question 1 in this data request set for explanation on how the current PSPS Protocols would mitigate customers.</t>
  </si>
  <si>
    <t>Regarding PG&amp;E’s AFN Plan5, Appendix C “Program/Assistance Participation by Census Tract”, p. A-9, please provide the demographics (especially racial/ethnic breakdown and income distribution), if known, for each census tract that received benefits of the following programs:
a) Self-Generation Incentive Program
b) Portable Battery Program
c) Generator and Battery Rebate Program (GBRP).</t>
  </si>
  <si>
    <t>PG&amp;E does not collect demographic data, such as racial/ethnic breakdown or income distribution, from its customers. The only proxy that PG&amp;E is aware of is participation in the California Alternate Rates for Energy (CARE) program, which qualifies customers based on income.
PG&amp;E provides three tables – one for each of the Self-Generation Incentive Program, Portable Battery Program, and Generator and Battery Rebate Program – that provides the number of CARE participants within the total number of Service Point IDs (SPIDs) for each census tract. See:
• WMP-Discovery2023_DR_CalAdvocates_023-Q003Atch01.csv for the Self-Generation Incentive Program
• WMP-Discovery2023_DR_CalAdvocates_023-Q003Atch02.csv for the Portable Battery Program
• WMP-Discovery2023_DR_CalAdvocates_023-Q003Atch03.csv for the Generator and Battery Rebate Program
Note that the tables in this response reflect customer account statuses as of May 4, 2023, and therefore may not match the customer counts and census tracts in the AFN Plan (effective as of January 2023) due to accounts becoming established and closed since that time.</t>
  </si>
  <si>
    <t>8.5.3</t>
  </si>
  <si>
    <t>Community Outreach and Engagement</t>
  </si>
  <si>
    <t>Engagement with Access and Functional Needs Population</t>
  </si>
  <si>
    <t>Kat Thomason
Vitaly Tyurin
Ryan Chan
Brian Bishop</t>
  </si>
  <si>
    <t>Jake Zigelman</t>
  </si>
  <si>
    <t>Aaron August</t>
  </si>
  <si>
    <t>Set WMP-24</t>
  </si>
  <si>
    <t>In reference to your response to Question 11 of DR CalAdvocates-PGE-2023WMP-16, on the excel spreadsheet WMP-Discovery 2023_DR_016-Q011Atch01,
a) On tabs (a) through (e), please identify the circuits with OH to UG conversion projects that have no adjacent circuit ties.
b) On tabs (f) and (g), please identify the adjacent circuits that tie to the circuits with OH to UG conversion projects in Tabs (a) through (e).</t>
  </si>
  <si>
    <t>In the referenced attachment, columns (f) and (g) are the average loading for individual
circuits that are adjacent to circuits in (d) and (e) respectively. For example, Anderson
1101 is adjacent to a circuit being undergrounded. The average loading is provided for
Anderson 1101 in (f), but Anderson 1101 is not listed in (a) through (e) because
Anderson 1101 is not being undergrounded in those years.
a) Please reference “WMP-Discovery2023_DR_CalAdvocates_024-Q001Atch01.xlsx”
which includes a new column on tabs (a) through (e) of the referenced attachment
identifying if the circuits with OH to UG conversion projects have an adjacent circuit.
b) Please reference “WMP-Discovery2023_DR_CalAdvocates_024-Q001Atch02.xlsx”
for a list of all circuit pairs for circuits in (a) through (e). All circuits in (a) through (e)
are listed as Circuit 1, and their corresponding circuit pair is in Circuit 2.</t>
  </si>
  <si>
    <t>https://www.pge.com/pge_global/common/pdfs/safety/emergency-preparedness/natural-disaster/wildfires/wildfire-mitigation-plan/reference-docs/2023/CalAdvocates_024.zip</t>
  </si>
  <si>
    <t>Mona Hedin</t>
  </si>
  <si>
    <t>Mike McCarty</t>
  </si>
  <si>
    <t>DRU-11797*</t>
  </si>
  <si>
    <t>Set WMP-25</t>
  </si>
  <si>
    <t>With reference to Question 10 of data request CalAdvocates-PGE-2023WMP-16, please augment your response by including partial outages as well as circuit outages (see definitions above). Specifically: please provide an Excel sheet listing each circuit that had outages (including both circuit outages and partial outages) that occurred from 2020 to 2022 in any HFTD area. The sheet should list each outage as a row. Please provide the following additional information (in columns):
a) ID number of the circuit affected
b) Name of the circuit
c) The date of the outage
d) Whether the outage was a circuit outage or a partial outage
e) Cause of outage
f) For all equipment failure outages, please state the specific type of failure (i.e.: OH transformer failure, overload, cross arms, UG transformer failure, cable failure, splice failure etc.)
g) The outage duration in minutes
h) The total number of customers impacted
i) If all or part of the circuit is currently undergrounded, provide the date that OH to UG conversion was completed.
j) If all or part of the circuit is within the scope of a planned undergrounding project, the forecast completion date of the OH to UG conversion project.</t>
  </si>
  <si>
    <t>Please see “WMP-Discovery2023_DR_CalAdvocates_025-Q001Atch01.xlsx” for 
information responsive to items (k)-(q).</t>
  </si>
  <si>
    <t>https://www.pge.com/pge_global/common/pdfs/safety/emergency-preparedness/natural-disaster/wildfires/wildfire-mitigation-plan/reference-docs/2023/CalAdvocates_025.zip</t>
  </si>
  <si>
    <t>Eric Travale</t>
  </si>
  <si>
    <t>5/16: New due date? Kxfk
5/18/23 - new due date per Wade, KDSO</t>
  </si>
  <si>
    <t>DRU-11940*</t>
  </si>
  <si>
    <t>Set WMP-26</t>
  </si>
  <si>
    <t>(a) Please describe your general process or strategy for developing load forecasts.
(b) Do you have a written process or procedure for developing load forecasts?
(c) If the answer to (b) is "yes", provide a copy.
(d) If the answer to (b) is "no", explain why not.</t>
  </si>
  <si>
    <t>a) Please see WMP-Discovery2023_DR_CalAdvocates_026-Q001Atch01 for a description of the Distribution Planning Process. This document was submitted as part of the 2020 GRC Phase II Cost of Service Testimony as Chapter 6, Distribution Expansion Planning Process and Projected Costs. Part C the document includes information regarding load forecasting. b) Yes, PG&amp;E has a written process for producing annual distribution load forecasts. c) Please see WMP-Discovery2023_DR_CalAdvocates_026-Q001Atch02 for a copy of the Distribution Planning Process, 050864 “Guide for Planning Area Distribution Facilities.” Section 7 provides information regarding load forecasting. d) Not applicable.</t>
  </si>
  <si>
    <t>https://www.pge.com/pge_global/common/pdfs/safety/emergency-preparedness/natural-disaster/wildfires/wildfire-mitigation-plan/reference-docs/2023/CalAdvocates_026.zip</t>
  </si>
  <si>
    <t>Jennifer Goncalves</t>
  </si>
  <si>
    <t>DRU-12312*</t>
  </si>
  <si>
    <t>(a) Do you consider load growth projections when you determine which system hardening measures to deploy for wildfire mitigation purposes?
(b) If the answer to (a) is "yes", explain how load growth projects influence your mitigation selection process.
(c) If the answer to (a) is "no", explain why not.</t>
  </si>
  <si>
    <t>a) No. The choice of which system hardening measure is deployed for wildfire 
mitigation purposes is not influenced by either load forecasts or load growth projects 
in an area.
b) Not applicable
c) System hardening measures are selected based on wildfire risk and ignition risk 
mitigation needs, not loading. However, any loading concerns (including load 
growth projections) are addressed during the system hardening project scoping and 
design phases, such as the application of new mainline cable/conductor, additional 
reactive power or voltage control equipment, upgraded protection, or additional 
phases.</t>
  </si>
  <si>
    <t>Jennifer Goncalves
UG Team
Julie Cerio
Jerry Santos
Brad Koelling</t>
  </si>
  <si>
    <t>Satvir Nagra
Matt Pender</t>
  </si>
  <si>
    <t>(a) When you plan system hardening projects for wildfire mitigation purposes, do you design projects to accommodate forecasted load growth?
(b) If yes, what degree of load growth do you design for?
(c) Describe your process for incorporating forecasted load growth into the design of system hardening projects (for instance, which scenarios of possible load growth are considered).</t>
  </si>
  <si>
    <t>a) Yes, when we plan system hardening projects for wildfire mitigation purposes the 
scope and design of the project may be influenced by forecasted load growth.
b) The design takes into account a 13-year substation transformer and distribution 
circuit breaker forecast and a three-year distribution line-section forecast.
c) Only one scenario is used for load forecasting. This scenario uses known load 
applications for service as well as the most-recently-adopted California Energy 
Commission Integrated Energy Policy Report forecast for load and Distributed 
Energy Resource growth. Our Electric Distribution Planning team provides input and 
review for the Grid Design team throughout the scoping process ensuring that
adequate capacity, voltage control, and protection is incorporated with the system 
hardening project scope. There is also an additional touchpoint later in the 
estimating process where the Electric Distribution Planning and Grid Design
engineering teams review the Circuit Map Change Sheet (CMCS) and approve the 
final design. At that point, if any changes are required due to new forecasted load 
growth, the design can be updated to support that need.</t>
  </si>
  <si>
    <t>(a) In a typical bare conductor to covered conductor conversion project, is the intention to
maintain, increase, or decrease the load capacity at peak operating temperatures?
(b) Explain the reasoning for your response to part (a).</t>
  </si>
  <si>
    <t>a) The intention behind converting bare conductor to covered conductor is to lower the 
risk of catastrophic wildfire. When converting from bare conductor to covered 
conductor, we ensure that we maintain the load capacity at peak, at a minimum. We 
also work with our Distribution Planning team to scale the design for forecasted load 
growth where required.
b) Designing the system to maintain current capacity and voltage systems allows for 
continuity not only in the load profile and customer service expectations, but also
switching capabilities we have established to handle regular operation and system
maintenance. 
PG&amp;E designs for two basic systems in primary electric distribution: tap-line and 
mainline. 
Tap-lines are typically served by fuses and interrupters and are generally serving 
less than 100 amps. Our new minimum wire sizes are 1/0 aluminum conductor steel 
reinforced (ACSR) XLPE tree wire (non corrosion), #2 copper (CU) XLPE tree wire 
(corrosion), and 1/0 aluminum (AL) EPR for UG. Each of these conductor sizes can 
serve greater than 150 amps so typically all that is required if load is forecasted 
higher is a change in protection either to a larger fuse or through the application of a 
recloser or interrupter. If the load forecast is greater that what can be solved
through protection upgrades alone, we would consider extending additional mainline 
conductor through the area to offload the tap-lines and providing a system capable 
of handling that load.
Mainlines are typically the backbone of the system served by circuit breakers and 
line reclosers. Our wire sizes are 715.5 all aluminum conductor (AAC) XLPE tree
wire, 397.5 (AAC) XLPE tree wire, 1,100 AL EPR for UG, and 600 AL EPR for 
mainline UG further out on the circuit. Each of these conductor/cable choices can 
serve more than 400 amps and are typically based on their forecasted load, voltage 
needs, reactive power flow, and operational capacity requirements in the area. 
Additional measures included in mainline design are voltage regulators, capacitors 
for reactive power management, mainline protection and SCADA, as well as 
considerations for new ties and mainline to manage customer count and new 
business/forecasted improvements. In addition, where the load forecast may 
exceed our maximum wire size or capability of the circuit, we may choose to install 
spare UG conduit along-side the new underground systems to support future 
circuits.</t>
  </si>
  <si>
    <t>(a) Are all new covered conductor installation projects designed to accommodate loads greater than current capacity for the same circuit?
(b) If the answer to (a) is "yes", explain how.
(c) If the answer to (a) is "no", explain why not.</t>
  </si>
  <si>
    <t>a) In general, new covered conductor systems are designed to accommodate 
forecasted growth in an area, where applicable, and for operational capacity 
requirements to support switching and regular maintenance. However, not all areas 
are forecasted to require additional capacity for regular or emergency loads.
b) Please see our response to subpart (a).
c) Please see our response to subpart (a).</t>
  </si>
  <si>
    <t>(a) Are all overhead to underground conductor conversion projects designed to accommodate loads greater than current capacity for the same circuit?
(b) If the answer to (a) is "yes", explain how.
(c) If the answer to (a) is "no", explain why not.</t>
  </si>
  <si>
    <t>a) In general, new underground systems are designed to accommodate forecasted 
growth in an area, where applicable, as well as for operational capacity requirements 
to support switching and regular maintenance. However, not all areas are forecasted 
to require additional capacity for regular or emergency loads.
b) Please see our response to subpart (a). 
c) Please see our response to subpart (a).</t>
  </si>
  <si>
    <t>Describe the challenges or advantages entailed in increasing load capacity on a circuit that has previously been hardened with covered conductor.</t>
  </si>
  <si>
    <t>There are no significant differences to increasing load capacity on a circuit that has 
been hardened with covered conductor as compared to one that has not been
hardened. In each case, the systems’ structures and components will have to be 
replaced as required to support larger conductor or an additional underbuilt circuit. It 
might be possible for a hardened system to require fewer protection upgrades and, to a 
lesser extent, pole replacements to increase load capacity. It might also be possible for
new load growth not to require physical system changes on a hardened system if it was 
already upgraded to support forecasted growth.</t>
  </si>
  <si>
    <t>Describe the challenges or advantages entailed in increasing load capacity on a circuit that has previously been hardened with underground conductor.</t>
  </si>
  <si>
    <t>The challenges or advantages associated with increasing capacity on an underground 
electric distribution system will differ depending on whether the underground system 
was built recently or in the past under different engineering and design standards. 
Based on current design standards and practices, it is likely that recent undergrounding 
projects include physical capacity to support forecasted load growth in the sense that 
spare conduits or larger cable may have already been installed. However, if load 
capacity above the design of a recently built underground system is required, then 
additional cable systems and enclosures would likely need to be installed. In these 
cases, digging near existing underground infrastructure can be more difficult than 
installing underground assets in the first place, and finding locations for additional 
enclosures may be challenging. Lastly, in some limited cases, a higher capability 
compact cable can be pulled through the existing conduit system to support additional 
load growth without having to do additional trenching or installing additional conduits. 
If load capacity needs to increase on an underground system built before our current 
engineering and design standards, then any potential challenges would depend on the 
health of the existing underground system. If the existing conduit is compromised then it 
may not be possible to pull new cable through the existing conduit, and a more 
extensive rebuild would be required involving installing new conduit and, potentially, 
new enclosures as well. If the existing conduit is generally intact, it may be possible to 
pull new cable through that conduit to facilitate some load growth without significant 
rebuild.</t>
  </si>
  <si>
    <t>Provide a list of all circuits in your system. For each circuit, provide:
(a) Circuit ID Number
(b) Peak load in Amperes observed since January 1, 2014.
(c) Circuit Capacity in Amperes</t>
  </si>
  <si>
    <t>The attachment to this response containts confidential material and is provided 
pursuant to the accompanying confidentiality declaration.
In this response, PG&amp;E provides the requested data for the distribution circuits in our 
system. As agreed to, we plan to supplement this response with available data for the 
transmission circuits by Thursday, August 24, 2023. 
Please see “WMP-Discovery2023_DR_CalAdvocates_026-Q009Atch01CONF.xlsx” for 
list of distribution circuits (subpart (a)), 2022 peak load (subpart (b)), and their capacity
(subpart (c)). The list of circuits includes only those circuit included in the distribution 
planning process. Single-customer circuits, tie cables, and idle circuits are not included. 
The 2022 data was obtained from SCADA instrumentation at distribution substation 
meters as part of the annual load forecast process. This data was cleaned by 
Distribution Engineers to exclude switching anomalies and interpolated and 
supplemented with AMI data when SCADA data was not present. Please note, peak 
loads prior to 2022 are, in many instances, no longer relevant because circuit 
reconfigurations have occurred. In other words, the set of customers presently served 
by the circuit may not be the same set of customers served by the circuit in previous
years. Please note, confidential load data that could reveal individual customer loading 
is indicated in grey.
Please note, we do not model the secondary system nor record secondary distribution 
loading.</t>
  </si>
  <si>
    <t>Jennifer Goncalves
Brad Koelling</t>
  </si>
  <si>
    <t>Extension to 8/17 to allow the SMEs enough time to gather the data. Kxfk</t>
  </si>
  <si>
    <t>9(s)</t>
  </si>
  <si>
    <t>In this response, PG&amp;E provides the requested data for the PG&amp;E owned active 
transmission circuits in our system that are calculated from telemetry and included in
Energy Management System (EMS). Please note, we did not include information that 
did not match between PG&amp;E’s GIS system and the CAISO Transmission Register 
because the GIS system information included some distribution, idle, inactive, or 
removed lines. 
Please see “WMP-Discovery2023_DR_CalAdvocates_026-Q009Supp01Atch01.xlsx” 
for a list of transmission circuits (subpart (a)), 2022 peak load (subpart (b)), and their 
capacity (subpart (c)).
Where available, we selected the highest telemetered peak value for all line segments 
and all phases of each segment. Where telemetered values were not available, the 
calculated readings were selected with the highest reading in the same manner. Please 
note, peak loads prior to 2022 are, in many instances, no longer relevant because 
circuit reconfigurations have occurred. In other words, the set of customers presently 
served by the circuit may not be the same set of customers served by the circuit in 
previous years. Additionally, blanks in the data set indicate the circuit could not be 
matched to EMS or an associated device to pull an Amp reading. 
All rated circuits have at least four rating types that represent Summer Normal (SN), 
Summer Emergency (SE), Winter Normal (WN), and Winter Emergency (WE) ratings. In 
cases where peak loading exceeds normal ampacity, it is likely that an emergency 
condition was present.
Please see below for the definitions of rating type terms:
• Normal Ampacity: The allowable continuous load that can be carried under 
normal conductor operating temperature.
• Emergency Ampacity: Maximum load permitted for short duration in emergencies 
resulting from the outage of other facilities. Emergency loading is limited to four 
hours per day and should not exceed a total time of 100 hours in one year.
PG&amp;E also notes that we do not maintain the data provided in this response in the 
format presented in “WMP-Discovery2023_DR_CalAdvocates_026-
Q009Supp01Atch01.xlsx” during the normal course of business. It was cross-referenced 
manually in response to Energy Safety’s request.</t>
  </si>
  <si>
    <t>Provide updated GIS layers of primary distribution, secondary distribution, and transmission lines, with the following attributes:
(a) Circuit ID Number
(b) Peak load in Amperes observed since January 1, 2014.
(c) Circuit Capacity in Amperes</t>
  </si>
  <si>
    <t>The attachment to this response contains confidential material and is provided 
pursuant to the accompanying confidentiality declaration.
Please refer to “WMP-Discovery2023_DR_CalAdvocates_026-Q010Atch01CONF.zip”
for the requested GIS attributes for our primary distribution system. Line section 
attributes may include additional circuits not shown in the response to Q009. The list of 
circuits in Q009 includes only those circuits that are studied as part the distribution 
planning process. Single-customer circuits, tie cables, and idle circuits are not included.
Please note, this attachment contains confidential information. Also, we do not model 
the secondary distribution system, nor record secondary distribution loading. 
As agreed to, PG&amp;E will provide a response to the portion of this request relating to 
transmission lines in a subsequent response by Thursday, August 24th.</t>
  </si>
  <si>
    <t>10(s)</t>
  </si>
  <si>
    <t>The attachment to this response contains confidential material and is provided 
pursuant to the accompanying confidentiality declaration.
Please refer to “WMP-Discovery2023_DR_CalAdvocates_026-
Q010Supp01Atch01CONF.zip” for the requested GIS attributes for PG&amp;E’s
transmission system. Please note, “blanks” identified in “WMP_x0002_Discovery2023_DR_CalAdvocates_026-Q009Supp01Atch01.xlsx” are represented with 
“null” in the attached GIS file. Please also see our supplemental response to Question 9 
of this Data Request set for additional context regarding the transmission peak load and 
circuit capacity data provided in “WMP-Discovery2023_DR_CalAdvocates_026-
Q009Supp01Atch01.xlsx.”</t>
  </si>
  <si>
    <t>Set WMP-27</t>
  </si>
  <si>
    <t>The article states the following:
The California utility company PG&amp;E spent about $2.5 billion on a yearslong effort aimed at reducing wildfire risk by cutting or clearing more than a million trees growing alongside power lines.3
It now says that work was largely ineffective and is eliminating the program, according to an internal analysis reviewed by The Wall Street Journal and interviews with utility executives.
a) Did PG&amp;E provide an internal analysis to the Wall Street Journal as described in the article?
b) If the answer to part (a) is yes, please provide a copy of the internal analysis described in the article.
c) If the answer to part (a) is yes, please state when PG&amp;E provided a copy of the internal analysis to the Wall Street Journal.
d) If the answer to part (a) is no, is PG&amp;E aware of the internal analysis described in the article?
e) If the answer to part (d) is yes, please provide a copy of the internal analysis described in the article.</t>
  </si>
  <si>
    <t>) PG&amp;E did not say that the work was largely ineffective. PG&amp;E provided the following materials to WSJ; however, PG&amp;E does not know how they were used by WSJ. Please see attachment “WMP-Discovery2023DR_DR_CalAdvocates_027- Q001Atch01”. b) Please see part (a). c) The materials were shared on July 25, 2023. d) Not applicable. e) Please see part (a).</t>
  </si>
  <si>
    <t>https://www.pge.com/pge_global/common/pdfs/safety/emergency-preparedness/natural-disaster/wildfires/wildfire-mitigation-plan/reference-docs/2023/CalAdvocates_027.zip</t>
  </si>
  <si>
    <t>Sarah Carlson
Andy Abranches
Joe Echols</t>
  </si>
  <si>
    <t>Peter Kenny</t>
  </si>
  <si>
    <t>DRU-12315*</t>
  </si>
  <si>
    <t>The article states the following:
The California utility company PG&amp;E spent about $2.5 billion on a yearslong effort aimed at reducing wildfire risk by cutting or clearing more than a million trees growing alongside power lines.
It now says that work was largely ineffective and is eliminating the program, according to an internal analysis reviewed by The Wall Street Journal and interviews with utility executives.
a) Please list the utility executives who were interviewed by the Wall Street Journal as described in the article.
b) For each executive listed in part (a), provide the date or dates the interview occurred.
c) For each executive listed in part (a), please provide transcripts of the interviews, if available.</t>
  </si>
  <si>
    <t>PG&amp;E did not say that the work was largely ineffective. PG&amp;E provided the following 
materials to WSJ; however, PG&amp;E does not know how they were used by WSJ. Please 
see attachment “WMP-Discovery2023DR_DR_CalAdvocates_027-Q001Atch01.m4a”. 
a) The following PG&amp;E executives were interviewed by the Wall Street Journal:
• Sumeet Singh, PG&amp;E Executive Vice President, Operations and Chief 
Operations Officer; 
• Peter Kenny, Senior Vice President, Major Infrastructure Delivery
b) The interviews occurred on July 25, 2023.
c) PG&amp;E does not have transcripts of the interviews, but is providing the following 
audio recording of the interview. Please see attachment “WMP_x0002_Discovery2023_DR_CalAdvocates_027-Q002Atch01.m4a”</t>
  </si>
  <si>
    <t>The article states the following:
[PG&amp;E] now says that work was largely ineffective and is eliminating the program, according to an internal analysis reviewed by The Wall Street Journal and interviews with utility executives.
a) Please explain what is meant by the statement quoted above that the work described in the article was “largely ineffective.”
b) Please quantify “largely ineffective.”</t>
  </si>
  <si>
    <t>a) PG&amp;E did not say that the work was largely ineffective. PG&amp;E provided the 
following materials to WSJ; however, PG&amp;E does not know how they were used by 
WSJ. Please see attachment “WMP-Discovery2023DR_DR_CalAdvocates_027-
Q001Atch01.m4a”. Please see the recording of the interviews provided in 
response to question 2. 
b) See response in a)</t>
  </si>
  <si>
    <t>The article states the following:
The California utility giant says the program, which involved creating wide spaces between live wires and potentially hazardous trees, resulted in a 13% reduction in ignitions during periods when fire risk is highest, typically in autumn, according to the company’s internal analysis.
Measured across a full year, the work resulted in a 7% reduction in ignitions.
a) Please provide the analysis and data to support the 13% reduction in ignitions during periods when fire risk was highest.
b) Please provide the analysis and data to support the 7% reduction in ignitions across a full year.</t>
  </si>
  <si>
    <t>a) PG&amp;E arrived at the analysis of 13% based on our risk bow-tie assessment 
workpapers for the General Rate Case. This analysis reflects the use of year_x0002_round ignition data, however, historical ignitions and wildfires tied to more 
consequential fires occur during the autumn and are reflected in the contribution to 
the risk.
For the purposes of this data request, PG&amp;E summarized the analysis in 
attachment ‘WMP-Discovery2023_DR_CalAdvocates_027-Q004Atch01.xlsx’. 
Here is a summary of the steps that arrived at such figure.
• Based on the Wildfire risk assessment for the years of 2015-2022, PG&amp;E 
broke apart the HFTD ignitions for Distribution.
• Of which, approximately 52% of HFTD ignitions occurred from vegetation 
contact, contributing to 61% of the risk. 
• Based on the scope of EVM, its effectiveness to mitigate ignitions occurred
only on a subset of sub-drivers of vegetation failure. For example, ‘Fell Into 
(No defect)’ is 32% of the vegetation failures but 0% EVM effectiveness.
• Based on the weighted effectiveness of the likelihood the type of vegetation 
failure and the contribution to risk, EVM’s effectiveness is expected to be 
approximately 13%, as seen on cell H31.
b) The 7% reduction in ignitions during a full year was based off an ongoing EVM 
effectiveness study based on actual EVM locations against historical performance. 
This study (attached WMP-Discovery2023_DR_CalAdvocates_027-
Q004Atch02.pdf) examined several datasets including ignition events, PSPS 
damage and hazard events and outage events. However, due to limited sample 
size of ignition data at EVM locations, outages and PSPS damages and hazards 
were used as a proxy for ignition reduction. This assessment done in August 2022
showed that EVM reduced blue-sky outages by 76%. For the other weather 
outage types, the statistical significance was too small to draw conclusions from 
the results. PG&amp;E then made an error and multiplied this 76% by the outage-to_x0002_ignition ratio of 8.7% to arrive at an incorrect 7% ignition reduction in a year. This 
multiplication is appropriate to calculate the expected count of ignitions reduced in 
a year where EVM is performed but not to calculate the percentage of ignitions 
reduced in a year. 
The more appropriate way is to factor in the effectiveness of 76% outage reduction 
(as a proxy to ignition reduction) on blue-sky days multiplied by the scope of EVM 
per year of 1,800 miles or 7% of HFTD miles. This results in a figure closer to 5% 
ignition reduction for blue-sky day across HFTD. 
Ultimately, the usage of this analysis was to compare the wildfire mitigation 
programs of EVM vs EPSS. Based on both analyses stated above, the overall 
impact of EVM would be in the 5-13% range as compared to EPSS of 64%. Using 
the ‘Fell Into (No Defect)’ driver as an example, EVM would not mitigate a no_x0002_defect tree that fell into PG&amp;E’s lines, but EPSS would de-energize that line to 
minimize the chance of an ignition. PG&amp;E’s wildfire mitigation capabilities have 
evolved and matured since 2019. This existing EVM program in comparison to 
EPSS is substantially lower in effectiveness (regardless of 7 or 13%), costlier, and 
slower to deploy, hence PG&amp;E’s decision to evolve our distribution vegetation 
management programs in HFRA from EVM.</t>
  </si>
  <si>
    <t>In response to data request CalAdvocates-PGE-2023WMP-14, question 9, on April 17, 2023, PG&amp;E stated that it expected to complete the Substation Animal Abatement Effectiveness Study by July 18, 2023.
a) Has PG&amp;E completed the Substation Animal Abatement Effectiveness Study?
b) If the answer to part (a) is yes, please provide a copy of any reports or other output from the Substation Animal Abatement Effectiveness Study.
c) If the answer to part (a) is no, please state when PG&amp;E currently expects to complete the Substation Animal Abatement Effectiveness Study.</t>
  </si>
  <si>
    <t>a) We have not yet completed our Substation Animal Abatement Effectiveness Study
in partnership with Electric Power Research Institute (EPRI).
b) Not applicable.
c) The EPRI study will incorporate industry benchmark data, which is taking longer 
than expected. Completion is expected by Q1 of 2024.</t>
  </si>
  <si>
    <t>In response to data request TURN-PG&amp;E-3, question 2, on April 10, 2023, PG&amp;E stated the following:
Additionally, we are in the process of finalizing a study that is planned to be completed by June 30, 2023. This study will assess the recorded reliability improvements at locations that have been undergrounded and/or have been hardened with covered conductor.
a) Has PG&amp;E completed the study described above?
b) If the answer to part (a) is yes, please provide a copy of any reports or other output from the study described above.
c) If the answer to part (a) is no, please state when PG&amp;E currently expects to complete the study described above.</t>
  </si>
  <si>
    <t>a) We have not yet completed the above referenced study.
b) Not applicable.
c) PG&amp;E currently expects to complete the study in October 2023.</t>
  </si>
  <si>
    <t>Please provide a copy of PG&amp;E’s 2022 Annual Electric Reliability Report. This should be similar to the documents provided to TURN in response to TURN-PG&amp;E-3, question 2, on April 10, 2023.</t>
  </si>
  <si>
    <t>Please see “WMP-Discovery2023_DR_CalAdvocates_027-Q007Atch01.pdf” for a copy 
of our 2022 Annual Electric Reliability Report.</t>
  </si>
  <si>
    <t>Set WMP-28</t>
  </si>
  <si>
    <t>RN-PG&amp;E-23-05
Page 68 of PG&amp;E’s response states, “There are 79 circuit segments that are not included in an underground plan and have not been hardened. In place of these circuit segments, PG&amp;E chose to add different circuit segments to the portfolio that could be undergrounded more efficiently. PG&amp;E manages wildfire risk on these 79 circuit segments through our portfolio of Comprehensive Monitoring and Data Collection and Operational Mitigations described above.”
a) Has PG&amp;E considered overhead hardening on the 79 circuit segments described in this section?
b) If the answer to part (a) is yes, why did PG&amp;E not list overhead hardening as a mitigation for these 79 circuit segments?
c) If the answer to part (a) is no, explain why not.</t>
  </si>
  <si>
    <t>a) PG&amp;E has not considered them for overhead system hardening. Since late 2021 
PG&amp;E has prioritized undergrounding as the preferred approach to permanently
reduce the most system risk. 
b) N/A
c) PG&amp;E has not ruled out these 79 circuit segments for future undergrounding work 
after completing projects identified with lower feasibility scores. PG&amp;E also already 
has overhead hardening projects in scope through the remainder of this WMP period 
(2023-2025).
As stated in response to Revision Notice 23-05, PG&amp;E is in the process of 
constructing a benefit/cost model that will incorporate several elements of our 
mitigation selection decision-making process (e.g., underground and overhead 
hardening) into an analytical tool called the Wildfire Benefit Cost Analysis (WBCA) 
tool. We will update our future circuit selections, including these 79 circuit segments
with higher feasibility scores, using this WBCA tool as we build out our system 
hardening plans for the future. Until that time, the 79 circuit segments not currently
WMP-Discovery2023_DR_CalAdvocates_028-Q016 Page 2
selected for targeted undergrounding or overhead hardening and are protected 
through our portfolio of Comprehensive Monitoring and Data Collection and 
Operational Monitoring mitigations.</t>
  </si>
  <si>
    <t>https://www.pge.com/pge_global/common/pdfs/safety/emergency-preparedness/natural-disaster/wildfires/wildfire-mitigation-plan/reference-docs/2023/CalAdvocates_028.zip</t>
  </si>
  <si>
    <t>Undergrounding of electric lines and/or equipment</t>
  </si>
  <si>
    <t>Eric Travale
Kim Sackett</t>
  </si>
  <si>
    <t>Underground
Julie Cerio
Benson Wong
Cynthia Lorie
Brad Koelling</t>
  </si>
  <si>
    <t>Paul McGregor
Matt Pender</t>
  </si>
  <si>
    <t>DRU-12188*</t>
  </si>
  <si>
    <t>RN-PG&amp;E-23-05
Table RN-PG&amp;E-23-05-2 on page 72 of PG&amp;E’s response compares the mileage in the top 20% of WFE, the top 20% of WDRM v3, and the top 20% of WDRM v2.
It is our understanding (from PG&amp;E’s response to ACI PG&amp;E-22-34 in its 2023-2025 WMP) that the list of circuit segments ranked by WFE is based on the risk score from WDRM v3 and the feasibility score of undergrounding. In other words, in the formula below, the WDRM v3 risk score appears in the numerator and the feasibility of undergrounding appears in the denominator:
a) Please confirm or correct the understanding stated above.
b) Does the list of circuit segments ranked by WFE incorporate risk scores from WDRM v2? If yes, describe how so.</t>
  </si>
  <si>
    <t>a) The understanding stated above is correct, the WFE score is based on the WDRM 
v3 risk model. As noted in the formula pasted above, the numerator of the WFE 
score is the line-weighted risk value per mile from the WDRM v3 risk model, which is 
not completely identical to the “mean risk score” from the WDRM v3. At a high level, 
the purpose of both is to represent the normalized risk for each circuit segment. 
Mean risk is the average risk per pixel, or the summation of risk score along the 
circuit segment and dividing that by the number of pixels the line passes through. 
Line-weighted risk per mile accounts for the length of the unhardened line that 
crosses within a pixel and normalizes across the risk on each pixel based on the 
volume of line mileage crossing each pixel to a line weighted risk score per mile. 
This technical difference in representing risk captures changes in hardened and 
unhardened miles within a circuit segment.
b) No. All circuit segments were ranked by WFE based on the WDRM v3 model results.</t>
  </si>
  <si>
    <t>Underground
Julie Cerio
Benson Wong
Cynthia Lorie</t>
  </si>
  <si>
    <t>RN-PG&amp;E-23-02
Page 35 of PG&amp;E’s response states, “PG&amp;E is currently working to integrate QC with our execution processes to drive quality during initial work execution.”
a) Describe how PG&amp;E will integrate QC with execution processes.
b) Describe the QC and QA processes in place at the beginning of 2023 for a detailed distribution inspection. Describe the process from start to finish, from any QA actions that occur prior to the inspection, continuing through the inspection, and ending when QC and QA are both complete.
c) Describe the QC and QA processes that PG&amp;E is proposing—in which QC will be integrated with execution processes—for a detailed distribution inspection. As specified in the previous part, describe the process from start to finish.
d) State the percentage of distribution asset inspections that will undergo the integrated QC process that PG&amp;E is proposing.</t>
  </si>
  <si>
    <t xml:space="preserve">a) QC is integrating with execution processes by completing QC on a shorter timeline 
than has been historically executed, allowing for timelier opportunities for re-training 
inspectors, sharing learnings, and making corrections, as necessary. By targeting 
shorter timelines to review and identify issues, PG&amp;E can work with stakeholders 
while work has been recently completed, enabling both more timely corrective 
actions and additional operational efficiencies (e.g., bringing the prior inspector back 
to a failed location before the inspector has departed the area).
b) Below is the process that QC and QA follow in 2023:
o System Inspections (SI) execution completes the scheduled distribution 
asset inspection;
o Completed inspection locations enter the queue of QC-eligible locations;
o QC completes their review of the QC-eligible locations through desktop 
and/or field reviews;
 QC shares any QC failures with the SI execution team;
o QC completed locations become eligible for QA sampling;
WMP-Discovery2023_DR_CalAdvocates_028-Q001 Page 2
o QA performs statistical sampling of QC completed locations per the 95% 
confidence and 5% margin of error criteria described in the WMP;
o QA auditors perform the field audits as identified during the sampling 
process;
o QA audits are reviewed by QA subject matter experts (SME) for accuracy 
and completeness;
o Once approved by a QA SME, a QA audit location is marked as complete;
 QA shares any findings data back to the SI QC and SI execution
teams.
c) Please see the responses to subparts (a) and (b) for a description of our QC and QA 
processes. We intend to further integrate QC with execution, as described in subpart 
(a), during the second and third bullets of the processes described in subpart (b).
PG&amp;E is continuing to explore additional opportunities for further integration of the 
execution and QC functions.
d) PG&amp;E is pursuing QC on 30% of all System Inspections following the to-be_x0002_integrated model within HFTD, barring external factors. </t>
  </si>
  <si>
    <t>8.1.6</t>
  </si>
  <si>
    <t>Andrew Trombley
Nelson Lau</t>
  </si>
  <si>
    <t xml:space="preserve">RN-PG&amp;E-23-02
Page 35 of PG&amp;E’s response states, “PG&amp;E is currently working to integrate QC with our execution processes to drive quality during initial work execution.”
a) How will PG&amp;E track the quality of asset inspection work under the integrated QC process (which was previously tracked as a QC pass rate)?
b) What metrics or measures will PG&amp;E use to identify a possible downward trend in the quality of asset inspection work?
</t>
  </si>
  <si>
    <t>a) The quality of asset inspection work is being tracked by using data on QC failures to 
inform dashboards and plans which give visibility into opportunities for improvement
in initial work execution, driving quality at the source. Where applicable, PG&amp;E will 
also continue to track QC pass rates as we have done previously. 
b) PG&amp;E utilizes pareto charts, among other tools, to track top finding types which are 
reviewed with stakeholders to formulate data-driven plans of action. Where 
applicable, PG&amp;E will also continue to review QC pass rates.</t>
  </si>
  <si>
    <t>RN-PG&amp;E-23-02
Table 8-7-1 (Revised) on page 35 of PG&amp;E’s response states that PG&amp;E will perform field QA audits on 500 transmission locations and 1500 distribution locations.
a) Provide a breakdown of the 500 transmission locations by inspection type. For example, how many of these locations will audit detailed ground inspections, how many will audit aerial inspections, etc.
b) Provide a breakdown of the 1500 distribution locations by inspection type. For example, how many of these locations will audit detailed ground inspections, how many will audit aerial inspections, how many will audit patrol inspections, etc.</t>
  </si>
  <si>
    <t xml:space="preserve">a) All QA audit locations are sourced from completed QC ground or desktop audit 
locations. Both ground and desktop QC locations have an equal but random 
likelihood of appearing in the QA sample. Due to the random nature of the sampling, 
it is not possible to determine in advance the quantities of each inspection type 
which may appear in the QA sample.
b) Please see the response to subpart (a) for an explanation of how distribution 
locations are sourced. The process is the same for distribution locations as it is for 
transmission locations. </t>
  </si>
  <si>
    <t>RN-PG&amp;E-23-02
Table RN-PG&amp;E-23-02-1 on page 36 of PG&amp;E’s response shows higher QC pass rates in 2023 (as of July 25, 2023) than in 2022.
a) For each of the four QC categories displayed in Table RN-PG&amp;E-23-02-1, provide the sample size (as both a number and percentage of total) that has undergone QC in 2023 as of July 25, 2023.
b) List all factors to which PG&amp;E attributes the improved QC pass rates. This may include changes to inspection programs, changes to training, changes to the QC process, different personnel/contractors, etc.</t>
  </si>
  <si>
    <t>a) Type Type of Audit
2022 Pass 
Rate Results
2023 YTD Pass 
Rate Results
(Data as of 
7/25/2023)
QC 
Complete 
Quantity as 
of 7/25/2023
QC 
Complete of 
System 
Inspections 
Total as of 
7/25/2023
Transmission
Field 80.9% 98.4% 2,040 50.05%
Desktop 92.1% 98.7% 22,920 76.48%
Distribution
Field 79.3% 87% 22,430 56.07%
Desktop 85.5% 94.0% 83,000 41.5%
WMP-Discovery2023_DR_CalAdvocates_028-Q004 Page 2
b) Our improved pass rates are the result of the continuous improvements our 
teams have made since Energy Safety issued the 2022 Revision Notice and 
which are described in both our 2022 and 2023 WMPs. In particular, the system 
inspections and QC organizations have weekly collaboration sessions to explore 
improvement opportunities, identify gaps in our processes, address challenges.
and review trends. Furthermore, in addition to the internal improvements we have 
made, as of July 10, 2023, we have created 74 additional PG&amp;E compliance 
inspector positions across our service territory, as well as six supervisor positions 
Inspection to oversee the added headcount. This increased headcount and reduction in the 
use of contract resources has caused additional improvements, which are 
reflected in our improved pass rates since 2022. We will continue to look for 
additional opportunities to improve QC pass rates as we integrate QC with the 
execution processes and drive quality during initial work execution.</t>
  </si>
  <si>
    <t>RN-PG&amp;E-23-02
Page 2 of PG&amp;E’s response states, “By being flexible with how we deploy our quality management resources, we can mitigate $20 million in annual costs to our customers in 2024 and 2025 and yet achieve comparable quality performance results.”
a) State the basis for PG&amp;E’s estimate that its proposed QC process will mitigate $20 million in annual costs to customers.
8
b) State the basis for PG&amp;E’s statement that its proposed QC process will achieve comparable quality performance results.
c) Please describe the methods PG&amp;E will use to track and compare the quality performance between its proposed QC process and the QC process in place at the beginning of 2023.</t>
  </si>
  <si>
    <t>a) By pushing Quality Control closer to the work and enabling existing personnel to 
address and mitigate issues faster, we will ensure that less formal sampling of 
locations through QC will need to occur and issues will be identified up front. This 
$20 million efficiency is a forecast based on the savings we anticipate through 
needing to sample less locations, and improvements to the quality of work up front
which will cause a reduction in re-work and QC costs.
b) Please see the response to subpart (a) above for an explanation as to how our new 
QC process will achieve comparable, or improved, quality performance results.
Please also see our response to Question 4(b) of this data request for additional 
information regarding how we are improving our QC pass rates. 
c) Quality is being tracked by using data on QC failures to inform dashboards and 
plans which give visibility into opportunities for improvement in initial work execution, 
driving quality at the source. Where applicable, PG&amp;E will also continue to track QC 
pass rates as we have done previously. PG&amp;E utilizes pareto charts, among other 
tools, to track top finding types which are reviewed with stakeholders to formulate 
data-driven plans of action. Where applicable, PG&amp;E will also continue to review QC 
pass rates.</t>
  </si>
  <si>
    <t>RN-PG&amp;E-23-02
Table 8-18-1 (Revised) on page 37 of PG&amp;E’s response states that:
• 28,516 distribution locations underwent field QA audits in 2022, and
• 2,500 distribution locations in the HFTDs will undergo field QA audits in 2023.
Given that approximately one third of PG&amp;E’s overhead distribution lines are in the HFTDs (per Table 5-2 in PG&amp;E’s 2023-2025 WMP), please explain why the proposed audit sample size in 2023 is approximately one tenth of the actual audit sample size in 2022.</t>
  </si>
  <si>
    <t>The locations that underwent QV/QA audits in 2022 were not solely focused on HFTD. 
In addition, the ability to discern between HFTD and non-HFTD, or the various VM
programs that were reviewed on distribution (pre-inspection, second patrol, etc), was 
limited in 2022. This means that the identified number of 2022 QV/QA audits is not 
directly comparable to the planned 2023 sample audits. 
Given the implementation of the Quality Management System (QMS) in the first months 
of 2023, and the statistically valid QA sampling methodology, PG&amp;E is focusing quality 
oversight where it will deliver the greatest value in the areas of highest risk.</t>
  </si>
  <si>
    <t>RN-PG&amp;E-23-03
Page 41 of PG&amp;E’s response states, “The likelihood of experiencing an extended outage (i.e., an outage of 12 hours or more) on EPSS enabled lines was 29% lower than for all PG&amp;E outages in 2022, and for Medical Baseline or Vulnerable customers the same percentage was 62% lower than for that same population during Non-EPSS outages in 2022.”
a) Has PG&amp;E conducted a study or analysis of why the likelihood of experiencing an extended outage on EPSS enabled lines was 29% lower than for all PG&amp;E outages in 2022?
b) If the answer to part (a) is yes, please provide the results of the study or analysis.
c) Per PG&amp;E’s 2023-2025 WMP, PG&amp;E responds to most outages on EPSS-enabled lines within 60 minutes. Describe the extent to which this expedited response time contributes to the likelihood of experiencing an extended outage on EPSS enabled lines being 29% lower than for all PG&amp;E outages in 2022.</t>
  </si>
  <si>
    <t>a) PG&amp;E has not conducted a specific analysis relative to drivers of extended outages
between EPSS and Non-EPSS enabled lines.
b) N/A 
c) Given the elevated wildfire risk associated with EPSS enablement, PG&amp;E prioritizes 
our response procedures to EPSS outages by dispatching the closest available 
qualified resources to the location of the outage within 60 minutes. While this 
procedure is first intended to ensure no potential ignitions have occurred, it also 
contributes to fewer extended outages on EPSS enabled lines given qualified 
personnel are on site and are capable of initiating restoration patrols, perform 
damage assessments, and are able to plan or perform repairs and switching in order 
to restore electric service. In addition, the comparison to “Non-EPSS outages in 
2022” includes outages occurring during major storm events, where response and 
restoration can often be delayed due to safety issues for crews and the public, storm 
related environmental hazards and access issues, as well as requiring extensive 
repairs to damaged infrastructure that are typically associated with major storm 
events.</t>
  </si>
  <si>
    <t>8.1.8</t>
  </si>
  <si>
    <t>Matt Bowser</t>
  </si>
  <si>
    <t>RN-PG&amp;E-23-03
Page 44 of PG&amp;E’s response states, “PG&amp;E estimates that by the end of this WMP cycle,
we will have reduced wildfire risk in the HFTD/HRFA by 94 percent through a
combination of permanent risk reduction (system resilience mitigations) and operational
mitigations such as EPSS.”
a) State the basis for the estimate that, by the end of this WMP cycle, PG&amp;E will have reduced wildfire risk in the HFTD/HFRA by 94 percent.
b) Provide any supporting data for your response to part (a).
c) Please disaggregate the estimated 94 risk reduction figure into the amounts attributable to permanent risk reduction and operational mitigations.</t>
  </si>
  <si>
    <t>a) The basis for the risk reduction calculations are the mitigations we will apply by the 
end of this WMP cycle to each circuit segment. The mitigations we are proposing for 
each circuit segment is and as seen in Attachment “2023-04-
06_PGE_2023_WMP_R2_Section 6.4.2_Atch01,” submitted with the WMP on April 
6, 2023. 
Attachment “WMP-Discovery2023_DR_CalAdvocates_028-Q008Atch01.xlsb” shows 
that we may achieve 94 percent risk reduction by the end of the WMP cycle (see 
tab: Top RiskTable, Cell P11189). Since filing the WMP, we have seen promising 
results from our wider deployment of Downed Conductor Detection (DCD) protection 
elements than originally estimated. This may enable us to achieve approximately 94 
percent risk reduction by the end of 2023, shown in Cell P11199.
b) Please see “WMP-Discovery2023_DR_CalAdvocates_028-Q008Atch01.xlsb” tab 
‘Top_Risk_Table’ rows 11,175:11,200.
c) The contribution of permanent risk reduction is approximately 29 percent of the 94 
percent risk reduction and the contribution from Operational Mitigations is 
approximately 71 percent of the 94 percent risk reduction by the end of this WMP 
cycle.</t>
  </si>
  <si>
    <t>RN-PG&amp;E-23-04
Page 55 of PG&amp;E’s response states, “Instead, we will eliminate the entire HFTD maintenance tag backlog by 2029.”
a) Is the above statement intended to refer to the HFTD maintenance backlog, or the HFTD/HFRA maintenance backlog?
b) If the answer to part (a) is the HFTD maintenance backlog, state when PG&amp;E will eliminate the entire HFTD/HFRA maintenance backlog.
c) Does PG&amp;E’s plan for addressing maintenance tag backlogs differentiate between tags in HFTD and tags in HFRA?</t>
  </si>
  <si>
    <t>a) The above statement refers to the maintenance backlog in HFTD/HFRA locations.
b) Not applicable, please see the response to subpart (a) above. 
c) No, our plan does not differentiate between addressing the maintenance tag backlog 
in HFTD and HFRA locations, as it is instead based on risk reduction and efficiency.</t>
  </si>
  <si>
    <t>Bryon Winget
Arvind Simhadri
Cynthia Lorie</t>
  </si>
  <si>
    <t>RN-PG&amp;E-23-04
Figure RN-PG&amp;E-23-04-1 on page 46 of PG&amp;E’s response shows that, under PG&amp;E’s proposed plan to address maintenance tags, the average open notification age will remain at or under two years. Under PG&amp;E’s previously proposed plan, the average open notification age would reach 4.5 years.
a) Has PG&amp;E performed a study or analysis of the average number of days that notifications will be overdue (per GO 95 timelines) under its proposed (in PG&amp;E’s response) and previous (in PG&amp;E’s March 2023 WMP) plans to address overdue maintenance?
b) If the answer to part (a) is yes, please provide a table or figure to show the average number of days that maintenance tags will be overdue under the plans proposed in PG&amp;E’s March 2023 WMP and in PG&amp;E’s response.</t>
  </si>
  <si>
    <t>a) No, we have not performed a study or analysis with the specific criteria referenced in 
subpart (a) of this request.
b) Not applicable, please see the response to subpart (a) above.</t>
  </si>
  <si>
    <t>RN-PG&amp;E-23-04
Footnote 16 on page 52 of PG&amp;E’s response states, “PG&amp;E will develop a risk spend efficiency by isolation zone bundle and not for individual tags. We will identify groupings of EC notifications in an isolation zone (similar to a circuit protection zone) and sum the wildfire risk of those notifications. That sum will be divided by the sum of the average unit cost of those same notifications to get a risk spend efficiency by isolation zone bundle.”
a) How will PG&amp;E determine the wildfire risk of individual notifications?
b) How will PG&amp;E determine the unit cost of individual notifications?</t>
  </si>
  <si>
    <t>a) The scoring of individual tags is not performed differently than the scoring of tags to 
be included in isolation zone bundles. The open EC tags WDRM v3 risk scoring 
methodology begins with all open EC tags, specifically priorities B, E, F, and H. Each 
tag will concatenate all noted deficiencies (FDAs) associated with it. Once each tag 
has all the FDAs pertaining to it, the FDAs are matched to the appropriate WDRM v3 
sub models to collect the wildfire risk scores from the associated model. Once each 
ignition FDA has wildfire risk scores, the scores are summed for the individual tag. If 
there is a single tag on an isolation zone, it is effectively a bundle of one, and 
therefore a standalone score.
b) Unit cost of individual notifications is based on the MAT code in which the notifications
will be executed. The unit cost is calculated dividing historical annual total costs by 
annual total unit completion in a single MAT. In addition to the historical average,
PG&amp;E will incorporate planned changes in how we will conduct the work, or known 
opportunities/risks to component costs such as materials escalation (for example,
the cost of poles increasing).</t>
  </si>
  <si>
    <t>RN-PG&amp;E-23-04
PG&amp;E states that an isolation zone is “similar to a circuit protection zone” (footnote 16 on page 52).
a) Define “isolation zone.”
b) Is an isolation zone identical to a circuit protection zone?
c) If the answer to part (b) is no, describe the differences.</t>
  </si>
  <si>
    <t>a) As described in footnote 17 (page 53) of the Revision Notice, we provide the 
following definition: “An isolation zone is an area between isolation devices that can 
be de-energized in support of maintenance purposes.” To provide further 
elaboration, an Isolation Zone segments between or below isolation devices, (where 
an isolation device is a member of the set of Circuit Breaker, Dynamic Protective 
Device, Fuse, or Switch devices).
b) No, an isolation zone is not identical to a circuit protection zone.
c) A Circuit Protection Zone (CPZ) is a segment of a distribution circuit between two 
protection devices. CPZs are also sometimes referred to as circuit segments. 
As described above, an isolation zone is an area between isolation devices (where a 
Dynamic Protective Device is one type of isolation device) that can be de-energized. 
Therefore, an isolation zone can be the same as a CPZ but typically is smaller as 
there are other types of isolation devices beyond the Dynamic Protective Device 
which would define the extents of a CPZ.</t>
  </si>
  <si>
    <t>RN-PG&amp;E-23-04
Page 55 of PG&amp;E’s response states, with regard to field safety reassessments, “Inspectors can also recommend that a notification be canceled if they believe it was created in error or if it was already completed.”
a) Describe the process by which an inspector performing a field safety reassessment can recommend a notification be canceled.
b) If an inspector performing a field safety reassessment recommends that a notification be canceled, do any additional checks or verifications take place prior to canceling the notification?
c) If the answer to part (b) is yes, describe such additional checks or verifications.
d) If the answer to part (b) is no, explain why not.</t>
  </si>
  <si>
    <t>a) During a field validation of an open EC notification, which can occur during a
systems inspection or field safety reassessment, inspectors can recommend that a 
notification be cancelled by selecting this option in the Inspect App when they are in 
the field. If this option is selected, inspectors further have an option to select 
between “Cancel – Duplicate,” “Cancel – Not Valid,” or “Cancel – all work found 
completed on arrival (NCOA).” Inspectors are then required to enter comments and
attach at least two images that show the current condition of the asset.
b) Yes, additional checks or verifications take place. Under PG&amp;E’s current practice, if 
an inspector recommends a cancellation, then an independent review and 
validation is performed prior to cancelling the tag.
c) A Qualified Company Representative (QCR) will review the field inspector’s 
comments and photos, as well as the original photos and comments from the tag, to 
validate the condition of the asset. After that, the QCR will either agree or disagree 
with the recommendation and provide any additional supporting comments for 
transparency. 
d) Not applicable, please see the responses to subparts (b) and (c) above</t>
  </si>
  <si>
    <t>8/15 - Extension for 1 day to 8/16 - waiting for VP sign off. kxfk</t>
  </si>
  <si>
    <t>RN-PG&amp;E-23-04
Table RN-PG&amp;E-23-04-6 on page 59 of PG&amp;E’s response estimates PG&amp;E will create 70,200 level two tags in 2023, 54,000 level two tags in 2024, and 55,700 level two tags in 2025.
a) State the basis for the reduced number of level 2 tags PG&amp;E forecasts being created in 2024 and 2025 compared to 2023.</t>
  </si>
  <si>
    <t>a) There are two main drivers in the forecasted reduction in Level 2 tags: (1) the 
amount of detailed ground inspections planned in Tier 2; and (2) the expected find 
rate for 2024 and 2025 versus 2023.
TABLE RN-PG&amp;E-23-04-7 (page 61 of the Revision Notice) shows PG&amp;E’s planned 
inspections by inspection type and by HFRA/HFTD tier. For 2023, PG&amp;E is planning 
209,600 detailed ground inspections in Tier 2, versus 127,400 in 2024, and 121,500 
in 2025 respectively. This reduction in the number of Tier 2 inspections is the main 
driver for the projected reduction in Level 2 finds for 2024 and 2025 since the tag 
find rate is lower in Tier 3 than in Tier 2.
Secondly, PG&amp;E is using its historic inspection results and asset failure data to 
improve its inspection programs to be more targeted at identifying and creating tags 
for compelling asset health conditions that should be addressed through our 
maintenance program. PG&amp;E anticipates this will align future years find rates with 
the find rate from 2022.</t>
  </si>
  <si>
    <t>RN-PG&amp;E-23-04
Page 63 of PG&amp;E’s response states, “For example, we have found certain splices (e.g., splices within two feet of an insulator, and number of splices per span) do not pose an increased risk of ignition. Instead of issuing a non-ignition risk maintenance tag, the splices are better addressed by the asset management team as they are a potential indicator of a holistic asset health issue.”
a) Describe how the asset management team will track splices if a maintenance tag is not issued.
b) Describe the circumstances under which PG&amp;E would repair splices that do not pose an ignition risk, and therefore do not have a maintenance tag.
c) How does PG&amp;E’s asset management team use splices as an indicator of “holistic asset health” and under what circumstances does the asset management team take action based on this indicator?</t>
  </si>
  <si>
    <t xml:space="preserve">a) As described in our response to the Revision Notice, we are analyzing the 
information collected during inspections and comparing it to the actual failures. If we 
find that certain conditions, such as splices within two feet of an insulator, are not a 
good indicator of an actual failure, we will use one of the following options to 
document the condition as an asset health notification: (1) record the notification as 
a different priority EC tag (e.g., AH priority); or (2) record the notification as an ER 
tag instead of an EC tag. ER tags are currently used to track proactive maintenance 
work that are planned for future years (e.g., planned transformer replacements to 
address asset health condition).
b) PG&amp;E would address asset health conditions by bundling the work with planned 
projects at the location. As described in response to subpart (c) below, asset health 
conditions will be one of the inputs for prioritizing circuits for proactive replacements. 
Once selected for replacement, all asset health conditions at the location will be 
addressed as part of the replacement project. 
c) PG&amp;E leverages the conductor composite model to determine which conductors 
have the highest likelihood of failure. Asset health conditions such as “splices within 
two feet” and the “number of splices in a span” will become an input data point for 
the machine learning-based model to improve the risk prioritization of the conductor 
asset base. The overall conductor asset health risk prioritization is then used as part 
of the Integrated Grid Planning process to prioritize bundled circuit-based upgrades 
of PG&amp;E’s asset base. </t>
  </si>
  <si>
    <t>RN-PG&amp;E-23-05
Page 73 of PG&amp;E’s response states, “Based on our further evaluation, the preliminary, updated mitigation effectiveness for undergrounding, considering the residual risk from secondary and service lines, is approximately 97.7 percent compared to the 99 percent.”
a) Describe how PG&amp;E calculated the effectiveness of 97.7 percent.
b) Provide supporting data and workpapers for your response to part (a).</t>
  </si>
  <si>
    <t xml:space="preserve">a) PG&amp;E developed a preliminary, updated mitigation effectiveness for undergrounding 
considering the residual risk from secondary and service lines by considering the 
likely effectiveness of a mitigation consisting of undergrounding the primary line plus 
overhead hardening secondary and service lines. We considered how effective this 
combined mitigation would be in mitigating a potential ignition by assessing its likely 
effectiveness against more than 2,200 outage combinations (excluding planned 
outages, PSPS and EPSS outages) that occurred in PG&amp;E’s HFTD during wildfire 
season from 2015-2022.
b) Please see WMP-Discovery2023_DR_CalAdvocates_028-Q018Atch01 for the 
supporting data and workpapers for our part a response. The 97.7 percent 
effectiveness is shown on the tab: Pivot_Outages_HFTD_Adjusted in cell Y14. </t>
  </si>
  <si>
    <t>8.2.2</t>
  </si>
  <si>
    <t>Vegetation Management Inspections</t>
  </si>
  <si>
    <t>RN-PG&amp;E-23-07
Page 103 of PG&amp;E’s response states, “The TAT was developed to fit the scope of the EVM Program. With the conclusion of EVM, PG&amp;E has decided to discontinue the use of the TAT and will be moving forward with industry accepted assessments using the TRAQ form.”
a) Given that, beginning in 2024, the scope of FTI will be similar to the scope of EVM (approximately 1,800 miles), please explain why the TAT is not appropriate for the scope of FTI.
b) Describe the ways in which the TAT and TRAQ form are similar.
c) Describe the ways in which the TAT and TRAQ form are different.</t>
  </si>
  <si>
    <t>a) As previously stated, the TAT was developed to fit the scope of the EVM program.
The FTI scope is not the same as the EVM scope however similar the number of 
miles to be worked are. FTI does not require specifically defined clearance criteria. 
The Focused Tree Inspection program will require inspection by Tree Risk 
Assessment Qualification (TRAQ) inspectors utilizing the ISA Basic Tree 
Assessment Form as needed. Enhanced clearances may be required if the 
assessment identifies potential for tree-line conflicts. Circumstances where this 
would lead to enhanced clearances include, but are not limited to, when trimming 
work needed will result in more than 30% of the canopy being removed, making tree 
removal a better overall mitigation due to potential tree health impacts, and when 
lean or other structural defects of an otherwise healthy green tree has potential to 
strike assets.
b) Please see the response to part A of this question. Additionally, please see WMP_x0002_Discovery2023_DR_CalAdvocates_028-Q19Atch01 for the “TAT How-To” and 
WMP-Discovery2023_DR_CalAdvocates_028-Q19Atch02 for the 2017 ISA Basic 
Tree Risk Assessment form for the comparison of the similarities and differences 
between the two.
c) Please see the response to part B of this question.</t>
  </si>
  <si>
    <t>April Schneider
VM Data Requests</t>
  </si>
  <si>
    <t>RN-PG&amp;E-23-07
Page 104 of PG&amp;E’s response states, “Given that we began working with the ISA TRAQ in 2023, data does not exist to objectively compare effectiveness differences between ISA TRAQ and the TAT.”
a) Does PG&amp;E plan to perform a study or analysis to compare the effectiveness of the TAT and the ISA TRAQ? This may include, for example, performing a subset of FTI work using both tools.
b) If the answer to part (a) is yes, please describe the study PG&amp;E plans to perform, and the date PG&amp;E plans to conclude the study.
c) If the answer to part (a) is no, please explain why not.</t>
  </si>
  <si>
    <t xml:space="preserve">a) At this time PG&amp;E does not plan to perform a study or analysis to compare the 
effectiveness of the TAT and the ISA TRAQ. We are planning to assess the 
effectiveness of FTI.
b) N/A
c) Please see the response to Question 19 of this request. </t>
  </si>
  <si>
    <t>Set WMP-29</t>
  </si>
  <si>
    <t>Page 2 of PG&amp;E’s reply comments filed on September 1, 2023, states,
The number of outages in the HFRA from May to October decreased significantly from 2021 to 2022. Additionally, the number of outages in the HFRA during the same time period was only slightly higher in 2022 (6,140 outage events) than in 2020 (6,128 outage events) before EPSS was enabled.
Per PG&amp;E’s quarterly data reports, PG&amp;E generally experienced fewer RFW circuit mile days in 2022 than in 2020:
20205 20226
Q1
Q2
Q3
Q4 Q1 Q2 Q3 Q4
Red Flag Warning overhead circuit mile days - HFTD tier 2
0
14,708
85,128
105,136 0.00 38,182 2,774 0
Red Flag Warning overhead circuit mile days - HFTD tier 3
0
3,346
29,214
56,324 0.00 8,339 749 0
a) Has PG&amp;E performed a study to compare the weather-normalized number of outages in 2020, 2021, and 2022 to determine changes in the weather-normalized outage count across the three years? This may include, for example, normalizing the number of outages by RFW days, high wind days, high temperature days, or some other metric or set of metrics.
b) If the answer to part (a) is yes, please explain how PG&amp;E normalized the outage counts by weather.
c) If the answer to part (a) is yes, please provide the results of any such study or analysis.
d) If the answer to part (a) is no, please explain why not.</t>
  </si>
  <si>
    <t>a) No, PG&amp;E has not performed a study regarding weather-normalized HFRA outage
counts in 2020, 2021, and 2022 relative to our EPSS Reliability Mitigation 
program(s).
b) Not applicable, please see the response to subpart (a) above.
c) Not applicable, please see the response to subpart (a) above.
d) PG&amp;E has been using the method set out in the Institute of Electrical and Electronics 
Engineers standard 1366 (IEEE 1366) of excluding major event days. This has been 
PG&amp;E’s method of excluding outages that occur on very extreme days, such as very 
high temperature days, significant storm days, etc. This methodology is the industry 
standard practice for identifying trends in reliability metrics.</t>
  </si>
  <si>
    <t>https://www.pge.com/pge_global/common/pdfs/safety/emergency-preparedness/natural-disaster/wildfires/wildfire-mitigation-plan/reference-docs/2023/CalAdvocates_029.zip</t>
  </si>
  <si>
    <t>Tom Huynh
A.J. Eisherloh</t>
  </si>
  <si>
    <t>Satvir Nagra
Scott Strenfel
Dave Canny</t>
  </si>
  <si>
    <t>Extension granted to 9/27/23</t>
  </si>
  <si>
    <t>DRU-12490*</t>
  </si>
  <si>
    <t>Page 35 of PG&amp;E’s response states, “PG&amp;E is currently working to integrate QC with our execution processes to drive quality during initial work execution.”
a) Provide the approximate date by which PG&amp;E plans to implement its integrated QC process, described above.
b) Please provide any internal protocols, presentations, reports, or other documentation that describe(s) PG&amp;E’s proposed integrated QC process.
c) Please provide any procedures, handbooks, checklists, or job aids that personnel will use when implementing PG&amp;E’s proposed integrated QC process.</t>
  </si>
  <si>
    <t>a) – c) PG&amp;E continues to be committed to moving our QC programs closer to the 
source but does not have requested information to provide at this time. Given
the additional details that need to be finalized to complete this process, PG&amp;E 
has implemented new QC targets—as described in the September 27, 2023
WMP supplemental filing—to help demonstrate our progress in this area and 
commitment to continuous improvement.</t>
  </si>
  <si>
    <t>PG&amp;E’s response to Data Request No. Cal Advocates_028-Q001a on August 15, 2023, states “QC is integrating with execution processes by completing QC on a shorter timeline than has been historically executed, allowing for timelier opportunities for re-training inspectors, sharing learnings, and making corrections, as necessary.”
a) What was the minimum, maximum and average QC completion timeline for detailed ground distribution inspections in 2020?
b) What was the minimum, maximum and average QC completion timeline for detailed ground distribution inspections in 2021?
c) What was the minimum, maximum and average QC completion timeline for detailed ground distribution inspections in 2022?
d) What are the expected/target minimum, maximum, and average QC completion timelines for detailed ground distribution inspections after integration with execution processes?</t>
  </si>
  <si>
    <t>a) – c) Please see attachment “WMP-Discovery2023_DR_CalAdvocates_029-
Q002Atch01.xlsx” for the requested information.
d) PG&amp;E continues to be committed to moving our QC programs closer to the 
source but does not have requested information to provide at this time. Given the 
additional details that need to be finalized to complete this process, PG&amp;E has 
implemented new QC targets—as described in the September 27, 2023 WMP 
supplemental filing—to help demonstrate our progress in this area and 
commitment to continuous improvement.</t>
  </si>
  <si>
    <t>PG&amp;E’s response to Data Request No. Cal Advocates_028-Q001a on August 15, 2023, states “QC is integrating with execution processes by completing QC on a shorter timeline than has been historically executed, allowing for timelier opportunities for re-training inspectors, sharing learnings, and making corrections, as necessary.”
a) Does PG&amp;E have an internal standard for the maximum amount of time between a detailed ground distribution inspection and subsequent QC?
b) If the answer to part (a) is yes, provide any procedures, handbooks, checklists, or job aids that define the amount of time between a detailed ground distribution inspection and subsequent QC under PG&amp;E’s current QC process.
c) If the answer to part (a) is no, how does PG&amp;E determine when to perform QC following a detailed ground distribution inspection?</t>
  </si>
  <si>
    <t>a) There is no internal requirement/standard for the maximum amount of time between 
a detailed ground distribution inspection and subsequent QC.
b) Not applicable.
c) PG&amp;E determines when to perform QC following a detailed ground distribution 
inspection according to the applicable sampling process within the SIQC procedure. 
This typically occurs within 14 days but could be sooner or later depending on field 
conditions, business need, and sampling methodology, but similar to our response to 
subpart (a), there is no requirement/standard for timing of sampling.</t>
  </si>
  <si>
    <t>Page 63 of PG&amp;E’s response states, “For example, we have found certain splices (e.g., splices within two feet of an insulator, and number of splices per span) do not pose an increased risk of ignition. Instead of issuing a non-ignition risk maintenance tag, the splices are better addressed by the asset management team as they are a potential indicator of a holistic asset health issue.”
PG&amp;E’s 2021 Electric Asset Management Plan for Electric Distribution Overhead Assets (referred to as AMP, provided in response to Data Request No. GIE004 Cal Advocates-PGE-Down Power Lines, question 3, on June 29, 2022), showed a high correlation between the presence of splices and the likelihood of wires down for small conductor (4 ACSR, 4 Cu, 6 Cu). See slides 12-14 of the AMP.
a) Has PG&amp;E performed a study on the correlation between the presence of splices and the likelihood of wires down for larger conductor types? If yes, please provide the results of this study.
b) If the answer to part (a) is no, does PG&amp;E plan to perform such a study? If yes, please provide the approximate date the study will be completed.
c) If the answer to part (b) is no, please explain why.
d) How did PG&amp;E come to the conclusion that splices within two feet of an insulator did not pose an increased risk of ignition?
e) How did PG&amp;E come to the conclusion that the number of splices per span did not pose an increased risk of ignition?
f) Please provide any studies, analyses, or reports to support your response to part (d).
g) Please provide any studies, analyses, or reports to support your response to part (e).
h) PG&amp;E’s response quoted above refers to “certain splices” and names two examples. Are there other types of splices that PG&amp;E has concluded “do not pose an increased risk of ignition”?
i) If the answer to part (h) is yes, please list all such types of splices.</t>
  </si>
  <si>
    <t>Please note the attachments to this response contain confidential material.
a) No, PG&amp;E has not performed a formal study on the correlation between the 
presence of splices and the likelihood of wires down for larger conductor types.
b) The current wire down database tracks conductor attributes for wire down incidents 
caused due to a conductor equipment failure or a connector/splice equipment failure. 
Analysis of this dataset has shown that presence of splices is one of the correlating
factors for likelihood of equipment failure wire down. Furthermore, data shows that 
there is a higher failure rate of smaller wire conductors (#6 and #4 Cu) at locations 
with overlapping correlating conditions: corrosion zone, splices present, and thermal 
rating exceeded (I2t). Therefore, these asset health attributes are useful in assessing 
the holistic asset health of conductor segments.
This dataset has also shown that the wire down equipment failure per mile per year 
for small conductor is 0.008 WD/mile/year compared to 0.0034 WD/mile/year for 
larger conductor (data as of September 2023). Small conductor failure rate is 2.3x
times the larger conductors. Over the 5 years approximately 89% (data as of 
September 2023) of the failed conductor are small wire conductors. Therefore, given 
the significantly higher rate of failure of small wire conductors, PG&amp;E is currently 
analyzing and prioritizing replacement of small wire conductors for targeted 
proactive replacement program.
PG&amp;E is currently establishing an Integrated Grid Planning program that assesses 
the holistic condition of all conductor segment in four categories: wildfire risk, 
capacity constraint, asset health, and reliability. As part of the IGP process we are 
establishing an asset health risk score for all conductor segments (smaller 
conductors and larger conductors). 
c) Not applicable, please see the response to subpart (b) above.
d) In 2023, PG&amp;E completed an analysis of effects of splice location on distribution circuits. 
The objective of the project was to evaluate the effects of splice proximity to dead ends 
and insulators, specifically due to aeolian vibration and large displacement cycles from 
wind sway. The testing was performed for compression splices with #4 ACSR, #2 
copper, and #4 copper conductors. Splice locations investigated ranged from 6 inches to 
6 feet. The results from the physical testing and modeling shows that splice location did 
not result in increased maximum displacements across all frequencies tested. In other 
words, although splices do pose a stress concentration point on conductor spans, that 
stress concentration does not increase with proximity to connection points.
e) Based on failure analysis performed for splices, PG&amp;E believes that the probability of 
failure of a span does scale with the number of splices. This is because splices tend to 
fail due to poor electrical or mechanical connections caused by poor workmanship
during installation, environmental corrosion, or due to external damage (e.g., gunshot
damage). However, a higher number of splices alone does not indicate that failure is 
imminent.
For this reason, the maintenance tag process is not the appropriate mitigation / control 
for increased probability of failure of span due to high splice count when there are no 
visual indications of defects / imminent failure. PG&amp;E is proposing that the proper 
mitigation and control is to consider splice count as a measure of circuit health and to 
incorporate that asset health measure into risk-based decision-making via asset 
management programs and integrated grid planning. PG&amp;E will continue creating 
maintenance tags when visual inspection finds indication of defects / imminent failure of 
splices and other connectors.
f) Please see attachment “WMP-Discovery2023_DR_CalAdvocates_029-
Q004Atch01CONF.pdf” for a report prepared by the Applied Technology Services 
department providing the requested information.
g) Not applicable, as PG&amp;E is not in possession of any such studies, analyses, or reports.
h) No, PG&amp;E is presently unaware of any other types of splices that fit the category 
described. PG&amp;E is conducting engineering analysis on other types of splice/connector 
configurations. However, the analysis is not yet complete.
i) Not applicable, please see the response to subpart (h) above.</t>
  </si>
  <si>
    <t>Joanna Sturges
Jared Leong
Arvind Simhadri</t>
  </si>
  <si>
    <t>a) Please provide a copy of PG&amp;E’s 2022 Electric Asset Management Plan for Electric Distribution Overhead Assets, if available. If not available, please provide the date it will become available.
b) Please provide a copy of PG&amp;E’s 2023 Electric Asset Management Plan for Electric Distribution Overhead Assets, if available. If not available, please provide the date it will become available.</t>
  </si>
  <si>
    <t>a) PG&amp;E’s 2022 Electric Asset Management Plan (AMP) was not published due to 
internal organizational changes and priorities. As a result, PG&amp;E does not plan to 
publish the 2022 AMP and will instead publish the 2023 AMP.
b) PG&amp;E’s 2023 AMP has not yet been approved. We anticipate publication by the end 
of 2023.</t>
  </si>
  <si>
    <t>Page 107 of PG&amp;E’s response states, “Detection of partial voltage conditions allows Control Center Operators to dispatch field personnel to locations where equipment may be in a condition that increases wildfire risk. This technology helps PG&amp;E detect and locate a wire down condition within minutes that may reduce the amount of time a line is energized while down (where it can cause an ignition) and allow first responders to extinguish wire-down related ignitions more quickly if they occur.”
a) Has PG&amp;E performed a study to determine whether detection of partial voltage conditions has reduced the amount of time a line is energized while down? Please provide the results of this study if yes.
b) If the answer to part (a) is no, does PG&amp;E plan to perform such a study? Please provide the approximate date the study will be completed if yes.
c) If the answer to part (b) is no, please explain why.
d) Since January 2022, how many wires down events has PG&amp;E experienced in its HFTD/HFRA areas on lines that have partial voltage detection enabled?4
e) For the events in part (d), what was the average time the lines remained energized while down?4</t>
  </si>
  <si>
    <t>a) The Partial Voltage Force Out protocol has been utilized for a short time, having 
been operationalized in PG&amp;E control centers in mid-2022. No formal study has 
been conducted to determine whether detection of partial voltage conditions has 
reduced the amount of time a line is energized while down.
b) We will evaluate the history of response to wire down conditions in the HFRA/HFTD, 
occurring during the traditional peak wildfire season of May 1 and November 1, 
going back to 2020. We can complete that analysis by December 31, 2023.
c) See a).
d) See a) and b). Data for wire down conditions in the HFRA/HFTD will be included as 
part of the formal study. While EPSS protection settings have been enabled, 
Distribution Control Center operators initiated a Partial Voltage Force Out 36 times in 
2022 and 17 times, through September 25, 2023. 
e) The average response time for a control center operator to initiate PVFO was 11
minutes in 2022 and 14 minutes on average, year to date in 2023.</t>
  </si>
  <si>
    <t>Franz Stadtmueller
James Tuccillo
Kim Vu
Eric Lamoureux
Matt Bowser</t>
  </si>
  <si>
    <t>Page 2 of PG&amp;E’s reply comments filed on September 1, 2023, state, “EPSS generally does not create outage events that would not have otherwise occurred. EPSS settings enable a line to trip more quickly than standard settings, but EPSS settings do not increase the number of outage events on their own.”
a) Please state the basis for the above claim that EPSS generally does not create outage events that would not have otherwise occurred.
b) Please provide any supporting studies, analyses, reports, or other documentation to support your response to part (a).</t>
  </si>
  <si>
    <t xml:space="preserve">a) To achieve EPSS’s ignition reduction benefit, EPSS protection settings are 
designed to provide (1) faster fault detection and clearing within 100ms, (2) reduced 
fuse single-phase operation, and (3) higher impedance fault detection. Accordingly, 
by definition our EPSS device protection settings must overreach smaller isolation 
zones on our circuits (such as fused taps) and detect faults beyond fuses and de_x0002_energize all three phases within 100ms when a fault is detected, such as a tree or 
branch coming into contact with our lines.
With EPSS active, outages that would otherwise occur but normally be isolated on
smaller zones within our system (e.g., such as fused tap outage) may result in 
larger zone or circuit-level outages impacting a greater number of customers across 
a larger geographic area but not necessarily resulting in an increase in the number 
outage events. Accordingly, these outages generally would occur under normal 
operating conditions but be electrically isolated to smaller portions of our system. In 
a small number of instances, we have experienced “nuisance” outages related to
switching activities associated with planned work. In those instances, we have 
protocols in place within our existing patrol and restoration procedures to expedite 
the restoration of those outages.
The number of outages in the HFRA from May to October decreased significantly 
from 2021 to 2022. Additionally, the number of outages in the HFRA during the 
same time period was only slightly higher in 2022 (6,140 outage events) than in 
2020 (6,128 outage vents) before EPSS was enabled.
b) Please see the graphic below showing two example fused taps that, when EPSS 
settings are enabled and a fault occurs downstream of either of the fuses, the 
system would de-energize to LR6 level as opposed to limiting the interruption to the 
respective fuses. </t>
  </si>
  <si>
    <t xml:space="preserve">Kim Vu
Eric Lamoureux
Matt Bowser
James Tuccillo </t>
  </si>
  <si>
    <t>Set WMP-30</t>
  </si>
  <si>
    <t>This data request relates to PG&amp;E’s Wildfire Distribution Risk Model version 4 (henceforth referred to as “WDRM v4”). If any of the requested documents or information is not yet complete and available, please state in your response when you expect the documents or information to be complete and available.
a) Please list all distinct risk scores generated by PG&amp;E’s WDRM v4. For example, WDRM v3 generated 17 different risk scores.4
b) For each risk score in part (a), please provide a category or brief description of the type of risk the score represents.
c) For each risk score in part (a), please provide a brief explanation of how PG&amp;E intends to use that risk score.
d) For each risk score in part (a), please list all PG&amp;E wildfire mitigation initiatives that are informed by that risk score.
e) For each risk score in part (a), please state the most granular level available for that risk score. For example, in WDRM v3, the most granular level available would be the risk scores associated with individual 100m x 100m pixels.
f) For each risk score in part (a), please state the granularity at which the risk score is used to inform wildfire mitigation initiatives (e.g. circuit segment, circuit, individual asset, etc.).</t>
  </si>
  <si>
    <t>a) - f) The Wildfire Distribution Risk Model (WDRM v4) is not currently available. PG&amp;E 
plans to make the model information available with the 2025 Wildfire Mitigation 
Plan Update.</t>
  </si>
  <si>
    <t>https://www.pge.com/pge_global/common/pdfs/safety/emergency-preparedness/natural-disaster/wildfires/wildfire-mitigation-plan/reference-docs/2023/CalAdvocates_030.zip</t>
  </si>
  <si>
    <t>Kim Sackett
Mona Hedin</t>
  </si>
  <si>
    <t>Jon Eric Thalman
Cynthia Lorie</t>
  </si>
  <si>
    <t>DRU-12558*</t>
  </si>
  <si>
    <t>This data request relates to PG&amp;E’s Wildfire Distribution Risk Model version 4 (henceforth referred to as “WDRM v4”). If any of the requested documents or information is not yet complete and available, please state in your response when you expect the documents or information to be complete and available.
a) Please list all composite (or aggregate) risk scores generated by PG&amp;E’s WDRM v4. For example, WDRM v3 generated five composite risk scores.
b) For each risk score in part (a), please provide a category or brief description of the type of risk the score represents.
c) For each risk score in part (a), please provide a brief explanation of how PG&amp;E intends to use that risk score.
d) For each risk score in part (a), please list all PG&amp;E wildfire mitigation initiatives that are informed by that risk score.
e) For each risk score in part (a), please state the most granular level available for that risk score.
f) For each risk score in part (a), please state the granularity at which the risk score is used to inform wildfire mitigation initiatives (e.g. circuit segment, circuit, individual asset, etc.).</t>
  </si>
  <si>
    <t>a) - f) As stated in the response to Question 001, the WDRM v4 is not currently 
available. PG&amp;E plans to make the model information available with the 2025 
WMP Update.</t>
  </si>
  <si>
    <t>The following questions refer to the risk scores generated from WDRM v4. This should be understood to refer to PG&amp;E’s responses to questions 1 and 2 above.
Please provide a GIS file that details the most granular level (as discussed in questions 1(e) and 2(e)) available for each risk score identified in questions 1(a) and 2(a). This file should contain the following:
a) Geometric features detailing the most granular level available for each risk score. This may be polygons that depict “pixels,” lines that depict circuit segments, points that depict assets, or other geometry that best suits the relevant risk scores. If multiple risk scores share geometry (e.g., multiple risk scores that are calculated at the “pixel” level), there is no need to include multiple layers that depict the same physical geometry.
b) For each geometric feature, please include all relevant risk scores from questions 1(a) and 2(a) as attributes.</t>
  </si>
  <si>
    <t>a) - b) As stated in the response to Questions 001 - 002, the WDRM v4 is not currently 
available. PG&amp;E plans to make the model information available with the 2025 
WMP Update.</t>
  </si>
  <si>
    <t>The following questions refer to the risk scores generated from WDRM v4. This should be understood to refer to PG&amp;E’s responses to questions 1 and 2 above.
Please provide a GIS file that details the risk scores at the same granularity that is currently used to inform wildfire mitigation measures (as discussed in questions 1(f) and 2(f)). This file should contain the following:
a) Geometric features detailing the relevant geometry for each risk score. This may be polygons that depict “pixels,” lines that depict circuit segments, points that depict assets, or other geometry that best suits the relevant risk scores. If multiple risk scores share geometry (e.g., multiple risk scores that are used to inform mitigation measures at the circuit segment level), there is no need to include multiple layers that depict the same physical geometry.
b) For each geometric feature, please include all relevant risk scores from questions 1(a) and 2(a) as attributes.
c) For each geometric feature, include the circuit identification number as an attribute.
d) For each geometric feature, include the circuit name as an attribute.
e) For each geometric feature, include the circuit segment name as an attribute.
f) As needed, include unique identification for each geometric feature (e.g., asset ID, substation name, etc.)</t>
  </si>
  <si>
    <t>a) - f) As stated in the response to Questions 001 - 003, the WDRM v4 is not currently 
available. PG&amp;E plans to make the model information available with the 2025 
WMP Update.</t>
  </si>
  <si>
    <t>The following questions refer to the risk scores generated from WDRM v4. This should be understood to refer to PG&amp;E’s responses to questions 1 and 2 above.
Please provide a spreadsheet that lists (as rows) each circuit-segment that is included in the Wildfire Distribution Risk Model v4. This spreadsheet should include, at minimum, the following columns.
a) Name or ID number of each circuit segment.
b) Circuit name for the circuit that each segment is part of.
c) Circuit ID for the circuit that each segment is part of.
d) Nominal voltage.
e) The pixel count of the circuit segment. (Cal Advocates understands this to be the number of 100m x 100m pixels analyzed by the WDRM v4 along the length of the circuit segment).
f) The average risk value(s) associated with each pixel along the circuit segment. (In previous versions of the risk model, this was referred to as the “mean MAVF core risk” or “mean risk”).
g) Total circuit-miles on the circuit-segment.
h) Total overhead circuit-miles on the circuit-segment.
i) Total non-HFTD overhead circuit-miles on the circuit-segment.
j) Total Tier 2 overhead circuit-miles on the circuit-segment.
k) Total Tier 3 overhead circuit-miles on the circuit-segment.
l) Total underground circuit-miles on the circuit-segment.
m) Total non-HFTD underground circuit-miles on the circuit-segment.
n) Total Tier 2 underground circuit-miles on the circuit-segment.
o) Total Tier 3 underground circuit-miles on the circuit-segment.
p) Each risk score (each in a separate and labeled column) identified in question 1(a) that is used at the circuit-segment level to inform wildfire mitigation initiatives. (May require multiple columns.)
q) Each composite risk score (each in a separate and labeled column) identified in question 2(a) that is used at the circuit-segment level to inform wildfire mitigation initiatives. (May require multiple columns.)</t>
  </si>
  <si>
    <t>a) - q) As stated in the response to Questions 001 - 004, the WDRM v4 is not currently 
available. PG&amp;E plans to make the model information available with the 2025 
WMP Update.</t>
  </si>
  <si>
    <t>The following questions refer to the risk scores generated from WDRM v4. This should be understood to refer to PG&amp;E’s responses to questions 1 and 2 above.
a) Has E3 or another entity performed an independent review of the WDRM v4?
b) If the answer to part (a) is yes, please provide a copy of any report and output from the independent review.
c) If the answer to part (a) is no, does PG&amp;E plan to have E3 or a similar entity perform an independent review of the WDRM v4?
d) If the answer to part (c) is no, please explain why not.
e) If the answer to part (c) is yes, when does PG&amp;E expect the review to be completed?</t>
  </si>
  <si>
    <t>a) - e) The WDRM v4 is currently under review by E3. PG&amp;E expects that the E3 review 
will be completed and available with the 2025 WMP Update.</t>
  </si>
  <si>
    <t>The following questions refer to the risk scores generated from WDRM v4. This should be understood to refer to PG&amp;E’s responses to questions 1 and 2 above.
a) Has PG&amp;E created a detailed overview document that details the WDRM v4, similar to the “2021 Wildfire Distribution Risk Model Overview” that PG&amp;E submitted following the public workshop held on October 5 and 6, 2021?
b) If the answer to part (a) is yes, please provide a copy of the document.
c) If the answer to part (a) is no, does PG&amp;E plan to create such a document?
d) If the answer to part (c) is no, please explain why not.
e) If the answer to part (c) is yes, when does PG&amp;E expect the document to be completed?</t>
  </si>
  <si>
    <t>a) - e) As stated in the response to Questions 001 - 005, the WDRM v4 is not currently 
available. PG&amp;E plans to make the model information available with the 2025 
WMP Update. Along with this model information, PG&amp;E anticipates preparing a 
similar document as part of the 2025 WMP Update.</t>
  </si>
  <si>
    <t>The following questions refer to the risk scores generated from WDRM v4. This should be understood to refer to PG&amp;E’s responses to questions 1 and 2 above.
Page 75 of PG&amp;E’s 2023-2025 Wildfire Mitigation Plan Supplemental Response to Revision Notice, September 27, 2023 states, “When we begin using the WDRM v4 and incorporating it with the WBCA [Wildfire Benefit Cost Analysis], risk ranking and project prioritization will include wildfire risk reduction, reliability benefits, public safety, project costs, long-term savings and other factors that present a more fulsome view into the costs and benefits of an undergrounding project.”
a) Does the WDRM v4 include an estimation of reliability benefits, as discussed in the above quote? Please explain if yes.
b) Does the WDRM v4 include an estimation of public safety, as discussed in the above quote? Please explain if yes.
c) Does the WDRM v4 include an estimation of project costs, as discussed in the above quote? Please explain if yes.</t>
  </si>
  <si>
    <t>a) - c) The WDRM v4 scope does not include the estimated benefits requested in parts 
a, b, and c. Reliability benefits, public safety, and project costs will be considered 
as part of the WBCA and are not part of the WDRM v4.</t>
  </si>
  <si>
    <t>Jon Eric Thalman
Cynthia Lorie
Undergrounding Data Requests Mailbox
Julie Cerio
Jerry Santos</t>
  </si>
  <si>
    <t>Set WMP-31</t>
  </si>
  <si>
    <t xml:space="preserve">The following questions pertain to PG&amp;E’s 2023 - 2025 WMP Revision 3, submitted on September 27, 2023, Section 8.1.7 – Open Work Orders.
On page 530 of your 2023 – 2025 WMP R3, PG&amp;E provided a table (Table 8-8-1) showing the total number of past due transmission asset work orders by age and HFTD tier. Please provide an updated version of Table 8-8-1, as of September 30, 2023.
Number of Past Due Transmission Asset Work Orders Categorized by Age
(through September 30, 2023)
HFTD Area
0 – 30 Days
31 – 90 Days
91 – 180 Days
181+ Days
Non – HFTD
HFTD Tier 2
HFTD Tier 3
</t>
  </si>
  <si>
    <t>Please see the table below for the requested information.
Number of Past Due Transmission Asset Work Orders Categorized 
by Age
(through September 30, 2023)
HFTD Area 0 – 30 Days 31 – 90 Days 91 – 180 Days 181+ Days
Non – HFTD 1877 3314 3467 16159
HFTD Tier 2 155 550 1765 1149
HFTD Tier 3 60 54 98 835</t>
  </si>
  <si>
    <t>https://www.pge.com/pge_global/common/pdfs/safety/emergency-preparedness/natural-disaster/wildfires/wildfire-mitigation-plan/reference-docs/2023/CalAdvocates_031.zip</t>
  </si>
  <si>
    <t>8.1.7</t>
  </si>
  <si>
    <t>Meagan Nolan
Ryan Blake
John Jones</t>
  </si>
  <si>
    <t>Bryon Winget</t>
  </si>
  <si>
    <t>DRU-13738</t>
  </si>
  <si>
    <t>The following questions pertain to PG&amp;E’s 2023 - 2025 WMP Revision 3, submitted on September 27, 2023, Section 8.1.7 – Open Work Orders.
On page 530 of your 2023 – 2025 WMP R3, PG&amp;E provided a table (Table 8-8-1) showing the total number of past due transmission asset work orders by age and HFTD tier. Please provide a similar table for past due distribution asset work orders by age and HFTD tier, as of September 30, 2023.
Number of Past Due Distribution Asset Work Orders Categorized by Age
(through September 30, 2023)
HFTD Area
0 – 30 Days
31 – 90 Days
91 – 180 Days
181+ Days
Non – HFTD
HFTD Tier 2
HFTD Tier 3</t>
  </si>
  <si>
    <t>Please see the table below for the requested information.
Number of Past Due Distribution Asset Work Orders Categorized 
by Age
(through September 30, 2023)
HFTD Area 0 – 30 Days 31 – 90 Days 91 – 180 Days 181+ Days
Non – HFTD 18,404 38,327 41,357 200,643
HFTD Tier 2 1,353 15,817 25,158 68,061
HFTD Tier 3 230 269 847 60,907</t>
  </si>
  <si>
    <t>The following questions pertain to PG&amp;E’s 2023 - 2025 WMP Revision 3, submitted on September 27, 2023, Section 8.1.7 – Open Work Orders.
On page 557 of your 2023 – 2025 WMP R3, PG&amp;E stated with regard to distribution asset work orders, “PG&amp;E is unable to provide the number of past due asset work orders, categorized by age, in the HFTD from Q1 2020 through Q3 2022.”
a) Please list the reasons why PG&amp;E was unable to provide the number of past due asset work orders, categorized by age, in the HFTD, as stated above.
b) Please list any steps PG&amp;E has taken to improve its ability to provide the number of past due asset work orders, categorized by age, in the HFTD.</t>
  </si>
  <si>
    <t>a) At the time of filing the 2023 – 2025 WMP, PG&amp;E did not have the capability to 
extract the data at the granularity requested. Therefore, PG&amp;E was unable to 
provide the number of past due asset work orders and, therefore, utilized the 
Quarterly Data Report, Table 2, metric 7 as a proxy to generate the number of past 
due asset work orders.
b) Throughout 2023, PG&amp;E has improved its “data” extraction capabilities and is now 
able to provide this data at the requested granularity. This capability has improved 
by employing additional data scientists and creating automated scripting 
possibilities. This semi-automated process will now allow us to pull data more 
readily, and at the granularity desired.</t>
  </si>
  <si>
    <t>The following questions pertain to PG&amp;E’s 2023 - 2025 WMP Revision 3, submitted on September 27, 2023, Section 8.1.7 – Open Work Orders.
Section 8.1.7.2 – Open Work Orders – Distribution Tags in PG&amp;E’s 2023 – 2025 WMP R3 discusses a subset of open works orders referred to as “ignition-risk” tags. Please provide a table similar to Table 8-8-1 for all past due, ignition-risk, distribution asset work orders by age and HFTD tier, as of September 30, 2023.
Number of “Ignition Risk” Past Due Distribution Asset Work Orders Categorized by Age
(through September 30, 2023)
HFTD Area
0 – 30 Days
31 – 90 Days
91 – 180 Days
&gt;181 Days
Non - HFTD
HFTD Tier 2
HFTD Tier 3</t>
  </si>
  <si>
    <t>Please see the table below for the requested information.
Number of “Ignition Risk” Past Due Distribution Asset Work Orders Categorized 
by Age
(through September 30, 2023)
HFTD Area 0 – 30 Days 31 – 90 Days 91 – 180 Days &gt;181 Days
Non - HFTD 33 205 454 2,077
HFTD Tier 2 1,191 1,4826 23,605 60,512
HFTD Tier 3 146 193 753 55,157</t>
  </si>
  <si>
    <t>Set WMP-32</t>
  </si>
  <si>
    <t>Please provide the same information as requested in Question 1 for undergrounding projects that fall into each of the following categories:
a) Rule 20 undergrounding.
b) Wildfire rebuild undergrounding.
c) Any other undergrounding not included in Question 1 or parts a and b of this question.</t>
  </si>
  <si>
    <t>Please see the table provided below with the data requested for subparts a – c.
a) Please see row (a) Rule 20. Included are the undergrounded miles of primary 
distribution lines in High Fire Thread Districts (HFTD) and/or High Fire Risk Areas
(HFRA) as part of the following programs:
• Rule 20A – 100% utility funding
• Rule 20B – partial utility funding
• Rule 20C – minimal utility funding
Note, this data does not include all Rule 20 projects. It includes only those 
Rule 20 projects that have taken place in the HFTD/HFRA given the impact of 
these projects on reducing wildfire risk.
b) Please see row (b) Wildfire Rebuild. Included are the undergrounded miles of 
primary distribution lines completed as part of wildfire rebuild. This includes work in 
our Fire Rebuild Program that are located in an HFTD/HFRA, as well as the
Community Rebuild program (i.e., Butte and Greenville).
c) Please see row (c) Other. Included are the undergrounded miles of primary 
distribution lines through PG&amp;E’s targeted undergrounding program, as well as
capacity projects and work requested by others located in an HFTD/HFRA.
Please note, PG&amp;E previously did not track overhead miles replaced, therefore, the 
overhead miles replaced is calculated based on UG Miles Completed using a standard 
conversion factor for rebuild projects or all other undergrounding projects. For 
WMP-Discovery2023_DR_CalAdvocates_032-Q002 Page 2
Community rebuild projects (Butte and Greenville) for every 1.57 miles of UG installed, 
one mile of existing OH lines has been removed; for all other projects, 1.25 miles of UG 
installed equates to one mile of existing OH removed.</t>
  </si>
  <si>
    <t>https://www.pge.com/content/dam/pge/docs/outages-and-safety/outage-preparedness-and-support/CalAdvocates_032.zip</t>
  </si>
  <si>
    <t>Undergrounding Data Request Mailbox
Julie Cerio
Jerry Santos
Tamon Norimoto
Merih Tekeste</t>
  </si>
  <si>
    <t>Megan Ardell
Karen Khamou
Matt Pender</t>
  </si>
  <si>
    <t>Please provide the following data for the years 2020, 2021, 2022, and 2023:
a) Number of miles of underground distribution that PG&amp;E installed as part of overhead-to-undergrounding conversion projects for the purposes of wildfire risk reduction.
b) Number of miles of overhead distribution PG&amp;E removed as part of the same projects in part (a).</t>
  </si>
  <si>
    <t>Please see the table below with the data requested for subparts a and b. 
a) Please see row (a) UG Miles Completed. Included are the miles of underground 
primary distribution lines installed each year 2020-2022 for the purposes of wildfire 
risk reduction. The data provided in 2023 is year to date through November 1, 
2023. In addition to the miles complete, PG&amp;E also has approximately 200 miles 
currently in progress (e.g., permit complete, in construction, trench complete, 
conduit installed, ready for cable pulling).
b) Please see row (b) OH Miles Replaced (estimated). Included are the estimated
miles of overhead primary distribution lines PG&amp;E has removed as part of 
undergrounding projects for the purposes of wildfire risk reduction. PG&amp;E 
historically did not track exactly the overhead miles replaced by each project, 
therefore, the overhead miles replaced is calculated based on UG Miles Completed 
using a standard conversion factor for rebuild projects or all other undergrounding 
projects. For Community rebuild projects (Butte and Greenville) for every 1.57 miles 
of UG installed, one mile of existing OH lines has been removed; for all other 
projects, 1.25 miles of UG installed equates to one mile of existing OH removed.
2020 2021 2022 2023 Total
a) UG Miles 
Completed 42.4 73.2 179.8 208.6 503.9
b) OH Miles 
Replaced 
(est.)
27.9 53.2 134 158.5 373.5</t>
  </si>
  <si>
    <t>Undergrounding Data Request Mailbox
Julie Cerio
Jerry Santos</t>
  </si>
  <si>
    <t xml:space="preserve">Megan Ardell
Matt Pender
</t>
  </si>
  <si>
    <t>Please provide copies of all current, sole-source contracts PG&amp;E has executed with other entities with regard to any of the following:
a) Suppliers of materials related to distribution undergrounding projects.
b) Entities who perform labor related to distribution undergrounding projects.
c) Entities who assist PG&amp;E with planning, permitting, environmental review, and other similar non-construction tasks related to distribution undergrounding projects.
d) Any other entities who provide goods or services to PG&amp;E in relation to distribution undergrounding projects.</t>
  </si>
  <si>
    <t>The attachments to this response contain CONFIDENTIAL information and are 
being provided pursuant to the accompany confidentiality declaration “WMP_x0002_Discovery2023_DR_CalAdvocates_032-Q003_Confidentiality Declaration.”
a) PG&amp;E does not have a sole-source contract process that mirrors state and federal 
sole-source contracting law. Instead, PG&amp;E has a direct award process that 
documents contracts that are awarded over certain dollar thresholds to suppliers 
that are not preferred suppliers (generally, master services agreement or outline 
agreement suppliers). PG&amp;E currently uses a Direct Award Documentation (DAD) 
form to document our direct awards.
PG&amp;E identified two direct award contracts that we have executed with entities 
providing goods and/or services related to system hardening distribution 
undergrounding projects.1 The population of contracts PG&amp;E reviewed included 
contracts for work completed between 2020 and 2023 and where the total contract 
spend during that period was greater than $100,000.
The direct award contracts and associated documents that PG&amp;E is providing are:
• WMP-Discovery2023_DR_CalAdvocates_032-Q003Atch01CONF.pdf
• WMP-Discovery2023_DR_CalAdvocates_032-Q003Atch02CONF.pdf
• WMP-Discovery2023_DR_CalAdvocates_032-Q003Atch03CONF.pdf
• WMP-Discovery2023_DR_CalAdvocates_032-Q003Atch04CONF.pdf
• WMP-Discovery2023_DR_CalAdvocates_032-Q003Atch05CONF.pdf
Attachments 01-03 are the Direct Award Documentation and Contract, including
Contract Change Order for the first vendor who received a direct award contract.
Attachments 04-05 are the Direct Award Documentation and Contract for the 
second vendor who received a direct award contract.
b) See response to part a.
c) See response to part a.
d) See response to part a.</t>
  </si>
  <si>
    <t>Undergrounding Data Request Mailbox
Julie Cerio
Jerry Santos
Linda Tripp</t>
  </si>
  <si>
    <t>Q3 extended to 12/1 due to SMEs needing additional time. kxfk</t>
  </si>
  <si>
    <t>Describe all vegetation management activities that PG&amp;E typically performs around the following line types. In your responses to parts (b) through (d), please describe if, and in what ways, PG&amp;E’s vegetation management activities for that category meaningful differ compared to your response to part (a):
a) Aboveground distribution mains located in HFTD/HFRA.
b) Aboveground distribution secondaries located in HFTD/HFRA.
c) Aboveground distribution services located in HFTD/HFRA.
d) Right-of-way for underground distribution located in HFTD/HFRA.</t>
  </si>
  <si>
    <t>a) We interpret this question to address Primary Distribution voltages 4kV, 12kV, 17kV 
and 21kV. The following programs target work on OH facilities:
i. Annual Routine Tree Inspection (system-wide all line miles), resulting pruning 
and tree removals.
• Pruning to maintain 18 inches of year-round clearance outside HFTD 
and HFRA
• Pruning to maintain 4 feet of year-round clearance inside HFTD and 
HFRA and pruning to maintain 4 feet of clearance inside SRA during 
declared fire season.
• Maintenance of Overhang removal in EVM circuit segments completed 
2019-2022
• Mitigation up to complete tree removal for hazardous tree conditions 
identified during these inspections or brought to PG&amp;E’s attention by 
other inspection programs, customer, or agency notifications.
ii. Second Patrol Tree Inspection in HFTD and HFRA, resulting pruning and tree 
removals.
• Second inspections approximately 6 months after Annual Routine 
Inspections to identify emerging hazardous tree conditions.
WMP-Discovery2023_DR_CalAdvocates_032-Q004 Page 2
o Tree Mortality
o Priority Tree work based on local or tree specific conditions.
o Address tree response (growth) that annual pruning cannot fully 
mitigate to maintain compliance with Minimum Distance 
Requirements
iii. Vegetation Control (Firebreak maintenance) in SRA/FRA/HFTD and HFRA
• All poles supporting equipment not specifically exempted by 14 CCR 
1255
• Additional inventory in HFTD and HFRA supporting the same equipment 
requiring firebreaks in SRA and FRA
o These poles are all inventoried and evaluated for risk.
▪ Low risk poles are not maintained unless conditions change 
to elevated risk.
▪ Solid Blade disconnects and split-bolt only locations are not 
mitigated with firebreak maintenance.
• Work takes place year-round, and majority of inventory is treated at least 
1 time per year. 
b) We interpret this question to address voltages of less than 750 volts on pole-to-pole 
configurations. The following programs target work on OH facilities:
i. Annual Routine Tree Inspection (system wide-all line miles), resulting pruning 
and tree removals.
• Pruning to mitigate strain or abrasion on the assets.
• Mitigation up to complete tree removal for hazardous tree conditions 
identified during these inspections or brought to PG&amp;E’s attention by 
other inspection programs, customer or agency notifications.
c) We interpret this question to address voltages of less than 750 volts on pole-to_x0002_service configurations. The following programs target work on OH facilities:
i. Mitigation up to complete tree removal for hazardous tree conditions identified 
during System Inspections (not Vegetation Management program inspections) 
resulting in EC notifications sent to Vegetation Management for mitigation.
ii. Conditions brought to PG&amp;E’s attention by other inspection programs, 
customer, or agency notifications. 
iii. Vegetation Management program inspections is not focused on these lines 
however if inspector notice any conditions need work.
d) PG&amp;E does not currently have a Vegetation Management program with UG ROW 
maintenance in scope</t>
  </si>
  <si>
    <t>Cherimae Vail</t>
  </si>
  <si>
    <t>Sarah Carlson
Andy Abranches
Joe Echols
Kamran Rasheed</t>
  </si>
  <si>
    <t>Please estimate the typical, annual cost per mile of vegetation management activities that PG&amp;E performs around the following line types:
a) Aboveground distribution mains located in HFTD/HFRA.
b) Aboveground distribution secondaries located in HFTD/HFRA.
c) Aboveground distribution services located in HFTD/HFRA.
d) Right-of-way for underground distribution located in HFTD/HFRA.</t>
  </si>
  <si>
    <t>a) Please see table below for Routine and Second Patrol annual average cost per mile
of VM Distribution programs based on 2022 annual spend and 2022 actual miles.
PG&amp;E tracks costs for the entire VM program and does not break these numbers 
out by Non-HFTD versus HFTD/HFRA, etc.
Please note that annual costs per mile are currently unavailable for TRI, FTI, and 
VMOM as these programs were introduced in 2023.
Program Cost Per Mile
Routine $8,650 based on 2022
Second Patrol $2,745 based on 2022
FTI Unavailable
TRI Unavailable
VMOM Unavailable
b) VM activities on aboveground distribution secondaries occur simultaneously with 
the activities completed for distribution mains. Please see table in part ‘A’ for the 
average cost per mile for VM activities completed within the Routine and Second 
Patrol program.
WMP-Discovery2023_DR_CalAdvocates_032-Q005 Page 2
c) Please see table in part ‘A’ for any costs associated with VM activities in 
HFTD/HFRA.
d) Not applicable as VM does not conduct inspections on right-of-way (ROW) for 
underground distribution lines.</t>
  </si>
  <si>
    <t>Angie Sanford</t>
  </si>
  <si>
    <t>Cal Advocates understands that, in every project to replace overhead bare distribution with covered conductor, PG&amp;E performs pole loading calculations for every pole in the project.
a) Is the above characterization correct? Please elaborate if incorrect.
b) Does PG&amp;E have a threshold safety factor (or other result from a pole loading calculation) at which it will replace poles in a project?
c) If the answer to part (b) is yes, please describe PG&amp;E’s threshold(s).
d) If the answer to part (b) is no, please explain how PG&amp;E determines which poles to replace in a project.</t>
  </si>
  <si>
    <t>a) PG&amp;E performs pole loading calculations for every pole that will be supporting the 
covered conductor.
b) PG&amp;E adheres to the requirements of General Order 95, Rule 44. In addition, for 
covered conductor projects, we adhere to our fire area design guidance, which is 
detailed in Chapter 15 of our Electric Design Manual, the relevant portion of which 
is included as attachment “WMP-Discovery2023_DR_CalAdvocates_032-
Q006Atch01.pdf.”
c) Please see the response to subpart (b), which explains the guidelines we follow.
d) Not applicable, please see the response to subpart (b).</t>
  </si>
  <si>
    <t>Please provide the results of all pole loading calculations performed as part of all bare-to-covered conductor replacement projects in 2022 and 2023 (as of October 1, 2023). This should contain the following at minimum:
a) Pole IDs.
b) Estimated safety factor before conductor replacement (bare conductor).
c) Estimated safety factor after conductor replacement (covered conductor).
d) Determination of whether the pole needed replacement based on safety factor.
e) Whether the pole was actually replaced.</t>
  </si>
  <si>
    <t>Please reference attachment, “WMP-Discovery2023_DR_CalAdvocates_032-
Q007Atch01.xlsx” for the list of pole loading calculations performed as part of covered 
conductor projects that were constructed in 2022 and have completed the quality 
verification process. Projects constructed in 2023 are still undergoing quality verification 
and have not been included in this report.
The report contains the following information:
1. The Pole SAP Equipment ID for the in-service poles.
2. The Bending Safety Factor after covered conductor installation.
3. The In-Service Pole Status; options for this data field are as follows:
• “Existing” means that the pole did not need to be replaced as a result of 
covered conductor installation.
• “Replaced” means that the pole was replaced as part of the covered 
conductor installation project.
• “New” means that the pole is newly required as part of the covered 
conductor installation project. A pole did not exist in this location prior to the 
covered conductor installation project.
4. Pole Material; options for this data field are as follows:
WMP-Discovery2023_DR_CalAdvocates_032-Q007 Page 2
• Wood.
• Composite.
5. Grade of Construction; options for this data field are as follows:
• A.
• B.
• C.
6. Loadcase; options for this data field are as follows:
• GO 95.
• NESC.
a) This information has been included in the attachment, as described in item 1 above.
b) PG&amp;E’s estimating process does not include performing a pole loading calculation 
of the pole in the configuration prior to covered conductor installation. We model 
the pole with the covered conductor and equipment for the new project and make a 
determination as to whether the pole is adequately sized to remain in-service. If a 
pole replacement is required, the pole loading calculation is performed for the new 
pole.
c) This information has been included in the attachment, as described in item 2 above.
d) This information has been included in the attachment, as described in item 3 above.
e) This information has been included in the attachment, as described in item 2 above. 
All replaced poles are noted as “Replaced</t>
  </si>
  <si>
    <t>For each year from 2020 through 2023, please provide ten randomly-selected pole loading calculations performed as part of a bare-to-covered conductor replacement project. For these calculations, please provide:
a) The full calculation input(s).
b) The full calculation output(s).
c) Any interpretations associated with the calculation (for example, an engineer’s determination that the calculation demonstrates a pole must be replaced).</t>
  </si>
  <si>
    <t>a) - c) PG&amp;E is providing the requested ten randomly selected pole loading calculations 
for covered conductor projects from 2020, 2021, and 2022. Please see
attachment “WMP-Discovery2023_DR_CalAdvocates_032-
Q008Atch01CONF.zip” for the thirty pole loading calculations provided. Each of 
these pole loading calculations contains the inputs, outputs, and associated 
information (interpretations) to identify if the pole is new or existing.
Projects constructed in 2023 are still undergoing quality verification and have not 
been included.</t>
  </si>
  <si>
    <t>Set WMP-33</t>
  </si>
  <si>
    <t>Please provide an Excel sheet listing (as rows) each asset work order (or “tag”) that was open as of 
June 30, 2023, and was a Level A or B tag. For each tag, provide the following information in 
separate columns:
a) Work order ID number
b) Equipment type
c) HFTD tier
d) Asset type: Distribution or transmission
e) GO 95 Rule 18 priority level of the tag
f) Utility-specific priority level (A or B)
g) Date the tag was originally created
h) Due date of the original work order
i) Most recent date the work order was reinspected or modified (if applicable)
j) Due date of the work order after it was reinspected or modified (if applicable)
k) Date the work order was completed &amp; closed, if any.
Note: parts (a) through (j) should match the QDR for Q2 of 2023.</t>
  </si>
  <si>
    <t>Please see attachment “WMP-Discovery2023_DR_CalAdvocates_033-
Q001Atch01.xlsx” for the requested data. 
The data in columns A through J of the attachment has been provided from the 2023 Q2 
QDR for any tags where the original priority (column F) is A or B, or where the utility_x0002_specific priority level at the end of Q2 is A or B (column M). Two columns, K and L, have 
been provided for the date the tag was completed and closed. Column K indicates the 
date the work was completed in the field and column L indicates the date of closure in 
SAP. Field completion and closure dates were pulled on November 21.</t>
  </si>
  <si>
    <t>Aaron Louie</t>
  </si>
  <si>
    <t>https://www.pge.com/content/dam/pge/docs/outages-and-safety/outage-preparedness-and-support/CalAdvocates_033.zip</t>
  </si>
  <si>
    <t>Andrea Morales
Matt Horowitz
Mina Amir</t>
  </si>
  <si>
    <t>Bryon Winget
Ryan Blake</t>
  </si>
  <si>
    <t>DRU14429</t>
  </si>
  <si>
    <t>Please provide an Excel sheet listing (as rows) each asset work order (or “tag”) that was open as of 
September 25, 2023, and was a Level A or B tag. For each tag, provide the following information in 
separate columns:
a) Work order ID number
b) Equipment type
c) HFTD tier
d) Asset type: Distribution or transmission
e) GO 95 Rule 18 priority level of the tag
f) Utility-specific priority level (A or B)
g) Date the tag was originally created
h) Due date of the original work order
i) Most recent date the work order was reinspected or modified (if applicable)
j) Due date of the work order after it was reinspected or modified (if applicable)
k) Date the work order was completed &amp; closed, if any.</t>
  </si>
  <si>
    <t>On November 11, 2023, PG&amp;E confirmed with Cal Advocates that providing data as of 
September 30, 2023, is sufficient for this response.
Please see attachment “WMP-Discovery2023_DR_CalAdvocates_033-
Q002Atch01.xlsx” for the requested data.
The data in columns A through J of the attachment has been provided from the 2023 Q3 
QDR for any tags where the original priority (column F) is A or B, or where the utility_x0002_specific priority level at the end of Q3 is A or B (column M). Two columns, K and L, have 
been provided for the date the tag was completed and closed. Column K indicates the date the work was completed in the field and column L indicates the date of closure in 
SAP. Field completion and closure dates were pulled on November 21.</t>
  </si>
  <si>
    <t>Please provide an Excel sheet listing (as rows) each asset work order (or “tag”) that was open as of 
November 8, 2023, and was a Level A or B tag. For each tag, provide the following information in 
separate columns:
a) Work order ID number
b) Equipment type
c) HFTD tier
d) Asset type: Distribution or transmission
e) GO 95 Rule 18 priority level of the tag
f) Utility-specific priority level (A or B)
g) Date the tag was originally created
h) Due date of the original work order
i) Most recent date the work order was reinspected or modified (if applicable)
j) Due date of the work order after it was reinspected or modified (if applicable)
k) Date the work order was completed &amp; closed, if any.</t>
  </si>
  <si>
    <t>Please see attachment “WMP-Discovery2023_DR_CalAdvocates_033-
Q003Atch01.xlsx” for the requested data.
The data provided was calculated using the Quarterly Data Report logic run on 
November 9, 2023. Since the QDR pulls from a database that lags SAP by one day, the 
output reflects the data in SAP for November 8, 2023. The data in columns A through J 
has been provided for tags where the original priority (column F) is A or B, or where the 
utility-specific priority level on November 8 is A or B (column M). Two columns, K and L, 
have been provided for the date the tag was completed and closed. Column K indicates 
the date the work was completed in the field and column L indicates the date of closure 
in SAP. Field completion and closure dates were pulled on November 21.</t>
  </si>
  <si>
    <t>Set WMP-34</t>
  </si>
  <si>
    <t>The following questions pertain to PG&amp;E’s 2023-2025 WMP Revision 3, submitted on September 27, 2023.
Page 1122 of your 2023 WMP R3 discusses the 2022 EPSS Reliability Study’s Multiple Outage Reviews (MOR).
Filsinger Energy Partners’ PG&amp;E Independent Safety Monitor Status Update Report, October 6, 2023 (ISM Report 3) also discusses the MOR program at p. 12, stating:5
In 2022, over 200 circuits underwent these in-depth reviews, generating approximately 1,400 action items. This program continued into 2023 with 35 circuits having had a detailed MORE (with several of these circuits being on their second or third review) through early August, generating an additional 135 MORE (sic) action items.”
a) Please provide a table or Excel sheet showing the results of each MOR for 2022, including the following, in separate columns:
i. The CPZs that underwent review,
ii. The result of each CPZ’s review,
iii. If the CPZ’s review had action items generated,
iv. Details about each action item, if applicable,
v. If an action item was not created, provide a brief explanation as to why,
vi. The status of each action item,
vii. Completion due date of each action item,
viii. The date each action item was completed, if applicable,
ix. If an action item was not completed by its due date, provide a brief explanation as to why it was not completed on time,
b) Please provide a table or Excel sheet showing the results of each MOR for 2023, including the following, in separate columns:
i. The CPZs that underwent review,
ii. The result of each CPZ’s review,
iii. If the CPZ’s review had action items generated,
iv. Details about each action item, if applicable,
v. If an action item was not created, provide a brief explanation as to why,
vi. The status of each action item,
vii. Completion due date of each action item,
viii. The date each action item was completed, if applicable, and
ix. If an action item which was not completed by its due date, provide a brief explanation as to why it was not completed on time,</t>
  </si>
  <si>
    <t xml:space="preserve">In the summer of 2022, an initial Multiple Outage Review and Evaluation (MORE) 
process began, with the objective to examine circuits where there was an increased 
frequency of customers experiencing EPSS outages. The daily outage review was 
initiated internally amongst the EPSS Program Operations team, initially targeting two 
weeks for responses to initiated Action Items at the circuit level. The targeted timeframe 
was an internal goal for the EPSS Operations team in 2022 and was not an established 
metric across the PG&amp;E enterprise. As a result, reasonings for delayed completion of 
Action Items are not readily available as the target timeframe was internal to the EPSS
Program Management Office.
The MORE process was formalized in 2023 and evolved from a circuit level view to a 
more targeted device level view with increased maturity. The MORE process has 
comparatively more details in 2023 than in 2022 due to refinements in technology and 
processes. This includes the migration of Action Item tracking from a manual process in 
2022 to a digital platform in 2023. As a result of the migration to a technology-based
tracking system, there are duplicate records for the same actions, as indicated in the 
attached data. If an Action Item was created in both the digital platform and the manual 
tracker during the transition period and was marked complete in the digital platform but 
not the legacy manual tracker, that has been marked accordingly in the attached data. 
When reviewing circuits or devices for review in 2022 and 2023, the EPSS Operations 
Team determined whether additional mitigation actions would or would not be initiated 
from the EPSS Operations Team to improve reliability. This could have been the result 
of factors including, but not limited to, EPSS outage profiles, ongoing actions by other 
PG&amp;E teams, external escalations, and known issues with a repeat device or circuit.
Please see “WMP-Discovery2023-2025_DR_CalAdvocates_034-Q001Atch01.xlsx” for 
details regarding questions (i)-(ix) for parts (a) and (b) for 2022 and 2023, respectively. </t>
  </si>
  <si>
    <t>Justin Hagler</t>
  </si>
  <si>
    <t>https://www.pge.com/assets/pge/docs/outages-and-safety/outage-preparedness-and-support/CalAdvocates_034.zip</t>
  </si>
  <si>
    <t>Saritha Basani</t>
  </si>
  <si>
    <t>Brienden Realph
Katherine Hee</t>
  </si>
  <si>
    <t>Extension granted to 1/19/2024 due to SMEs needing additional time. KXFK</t>
  </si>
  <si>
    <t>a) Please explain the criteria for including a CPZ in a MOR for 2022.
b) Please explain the criteria for including a CPZ in a MOR for 2023.
c) Please explain the criteria for not including a CPZ in a MOR for 2022.
d) Please explain the criteria for not including a CPZ in a MOR for 2023.</t>
  </si>
  <si>
    <t>The criteria for a Multiple Outage Review and Evaluation (MORE) evolved in response 
to an increased number of customers experiencing outages due to EPSS protection 
across the system. The MORE process was formalized in 2023 and evolved from a 
circuit level view to a more targeted device level view with increased maturity. In both 
years, the primary determinant of circuits and devices being reviewed was the number 
of EPSS outages. 
a) For 2022, the outage review process included the following for EPSS circuits:
• Number of EPSS Outages (with a minimum of five for the circuit)
• Escalations from EPSS Leadership
• Escalations from Customer Team 
• Escalations from Regional VP Team
• Circuits by EPSS CEMI 5+ count
b) For 2023, the criteria for the MORE process included the following for EPSS 
devices:
• Number of EPSS Outages on a rolling 60-day basis (with a minimum of three in 
that timespan for the device)
• Escalations from EPSS Leadership
• Escalations from Customer Team
• Escalations from Regional VP Team
c) If a circuit did not meet the criteria above in part (a), it was not reviewed as a part of 
the outage review process in 2022. 
d) If a device did not meet the criteria above in part (b), it was not reviewed as a part 
of the MORE process in 2023.</t>
  </si>
  <si>
    <t>Regarding circuits with EPSS capabilities:
a) Provide a table or Excel sheet of complaints and claims filed by customers related to outages on circuits with EPSS settings enabled at the time of outage. For each item, provide the following information in separate columns:
a. The Circuit name and ID associated with the complainant;
b. The date each complaint or claim was received;
c. Description of each complaint/claim;
d. Resolution of each complaint/claim;
e. Due date of each resolution;
f. Actual completion date of each resolution.
b) Provide an updated excel table of “EPSS Outages Monthly Report_20220118.xlsx” provided to SED that includes a column for “CPZ” in the “EPSS Outages – 2021 Season” tab.</t>
  </si>
  <si>
    <t>a)
i-v) Please see “WMP-Discovery2023-2025_DR_CalAdvocates_034-Q003Atch01.xlsx” 
and “WMP-Discovery2023-2025_DR_CalAdvocates_034-Q003Atch02CONF.xlsx” for 
CPUC complaint information and claims information related to EPSS. Please note, 
EPSS related complaints are only tracked through complaints provided to PG&amp;E by 
the CPUC, which is the data provided in the spreadsheet. Details of the complaint 
and resolution are in the individual cells in the excel file. Please note, there are no 
due dates for claims and the date given is the date the claim was closed. 
We are searching our records for other customer complaints regarding EPSS 
and will supplement this response if identified.
b) Please see “WMP-Discovery2023-2025_DR_CalAdvocates_034-Q003Atch03.xlsx”
that includes the requested circuit segment information in column “S”.</t>
  </si>
  <si>
    <t>Joe Segura (a)
Katherine Hee (b)</t>
  </si>
  <si>
    <t>PG&amp;E’s 2023 WMP R3, p. 1048, states “Name changes including the absorption of CPZs into others resulting in the original CPZ no longer existing.”
Additionally, p. 410, in Table RN-PG&amp;E-23-05-1 (Circuit Segments in the 2022 WMP Undergrounding Workplan but Not Listed in the 2023-2026 Undergrounding Workplan) states, “(a) PG&amp;E often changes circuit segment names when additional segmenting devices are placed on the grid or other grid design changes such as switching occur.”
a) Describe PG&amp;E’s circuit segment naming convention when a segmenting device is installed or other grid change occurs (e.g., a segmenting device divides one CPZ into two) and the time period after which the name change(s) would go into effect (e.g., immediately after grid change, end of month, end of fiscal year, etc.)
b) Have any of the CPZs with EPSS enabled had a change of name from month to month in the EPSS Monthly Reports to SED, since the first EPSS report was submitted?
c) If the answer to part (b) is yes, provide a list of CPZs with previous name(s), current name, date the name change occurred, and the reason for the name change, description of the state of the CPZ (e.g., active or inactive). NOTE: This should include intermediate name changes (e.g., suppose that CPZ A divides into CPZ A and CPZ B in March 2022, but then in March 2023 CPZ B becomes CPZ C such that CPZ B no longer exists).</t>
  </si>
  <si>
    <t>a) PG&amp;E’s circuit segment naming convention for a Circuit Protection Zone (CPZ) is a 
concatenation of typically: the five (5) digit Substation ID, four (4) digit Feeder ID, 
and variable-digit Protective Device ID. Note that while the term ‘CPZ’ typically 
refers to the segmentation of our primary distribution system using only SCADA 
enabled (e.g., remote access) devices, differing PG&amp;E programs may commonly 
use this term to describe the segmentation of the same system based on the 
specific needs or purpose of their program. For example, the EPSS program 
defines the CPZs used in their program leveraging only the EPSS-capable devices 
that are used to enable and disable EPSS settings daily.
b) Yes.
c) Given the generalized definition of the term ‘Circuit Protection Zone’ described in 
response a) above, PG&amp;E does not collect, analyze, and retain CPZ name changes 
at the requested level of granularity. PG&amp;E is able to support CalAdvocates in 
providing data should specific requests for a geographic area, customer 
demographic, comparisons between programs, or other purpose be required.</t>
  </si>
  <si>
    <t xml:space="preserve">John Birch
</t>
  </si>
  <si>
    <t>Extension granted to 1/22/2024 due to SMEs needing additional time and DRU request. KXFK</t>
  </si>
  <si>
    <t>Provide an Excel spreadsheet of all distribution circuits in HFTDs or High Fire Risk Areas (HFRAs), or crossing HFTD and HFRA boundaries, existing as of January 1, 2023 (as rows) that includes the following information in separate columns:
a) Circuit Name
b) Circuit ID
c) City
d) County
e) Division (e.g., Los Padres Division) 6
f) Date PG&amp;E first activated EPSS settings on any part of the circuit7
g) Total Customers
h) Number of CPZs contained on the circuit
i) Circuit SAIDI for 2017
j) Circuit SAIDI for 2018
k) Circuit SAIDI for 2019
l) Circuit SAIFI for 2017
m) Circuit SAIFI for 2018
n) Circuit SAIFI for 2019
o) Circuit MAIFI for 2017
p) Circuit MAIFI for 2018
q) Circuit MAIFI for 2019</t>
  </si>
  <si>
    <t>Please see “WMP-Discovery2023-2025_DR_CalAdvocates_034-Q005Atch01.xlsx” for 
sub-parts a-b and e-q. Data for city (sub-part c) and county (sub-part d) are excluded 
due to circuits passing through multiple cities and counties. Circuits are not individually 
related to a city or county.
For sub-part f, no circuits had EPSS settings in 2017-2019. The first version of EPSS 
settings was created in 2021.</t>
  </si>
  <si>
    <t>John Birch (a-h)
Tom Huynh (i-q)</t>
  </si>
  <si>
    <t>Please divide the data presented in question 5 into performance quartiles based on SAIDI and SAIFI. (An example table is included below the question’s subparts.)
a) Of the distribution circuits listed in response to Question 5, identify, in Excel spreadsheet format, the best performing (i.e., circuits experiencing the least number of sustained outages) 25% circuits by average combined SAIFI for years 2017 to 2019 in each of your divisions.
b) Of the distribution circuits listed in response to Question 5, identify in an Excel spreadsheet format the worst performing (i.e., circuits experiencing the most sustained outages) 25% circuits by average combined SAIFI for years 2017 to 2019 in each of your divisions.
c) Of the distribution circuits listed in response to Question 5, identify in an Excel spreadsheet format the best performing SAIDI (i.e., circuits experiencing the shortest duration of sustained outages) 25% circuits by average combined for years 2017 to 2019 in each of your divisions.
d) Of the distribution circuits listed in response to Question 5, identify in an Excel spreadsheet format the worst performing (i.e., circuits experiencing the longest duration of sustained outages) 25% circuits by average combined SAIDI for years 2017 to 2019 in each of your divisions.
Example Table: Question 6, Part a)
Division
Circuit Name
Average SAIFI 2017-2019
Los Padres
San Francisco 1101
1.080
Los Padres
Los Angeles 1102
1.011
North Valley
Sacramento 1103
0.98</t>
  </si>
  <si>
    <t>Please see “WMP-Discovery2023-2025_DR_CalAdvocates_034-Q005Atch01.xlsx” for 
sub-parts a-d.</t>
  </si>
  <si>
    <t>Provide an Excel table that lists (as rows) each sustained outage that occurred from January 1, 2017 through December 31, 2022 on any of the circuits identified in your response to Question 6. For each outage, the Excel table should include the following information in separate columns:
a) Outage ID
b) Circuit Name
c) Circuit ID
d) Division
e) Was EPSS enabled on this circuit at the time of the outage?
f) When was this circuit made EPSS-capable?
g) FNL (First No Light)
h) Outage End Day &amp; Time
i) CESO (Count of Customers Experiencing Sustained Outages)
j) Customer Minutes
k) Cause
l) Restoration Time (Minutes)</t>
  </si>
  <si>
    <t>ll sustained outages with information for a-e, and g-l are provided in “WMP_x0002_Discovery2023-2025_DR_CalAdvocates_034-Q007Atch01.xlsx.” In regard to sub-part f, 
the information of when the circuit was first made EPSS capable is provided in “WMP_x0002_Discovery2023-2025_DR_CalAdvocates_Q34-Q007Atch02.xlsx.”</t>
  </si>
  <si>
    <t>Provide an Excel table that lists (as rows) each momentary outage that occurred from January 1, 2017 through December 31, 2022 on any of the circuits identified in your response to Question 6. For each outage, the Excel table should include the following information in separate columns:
a) Outage ID
b) Circuit Name
c) Circuit ID
d) Division
e) Was EPSS enabled on this circuit at the time of the outage?
f) When was this circuit made EPSS-capable?
g) FNL (First No Light)
h) Outage End Day &amp; Time
i) CESO (Count of Customers Experiencing Sustained Outages)
j) Customer Minutes
k) Cause (if known)
l) Was the circuit patrolled in response to the momentary outage?</t>
  </si>
  <si>
    <t>All momentary outages with information for a-e, and g-l are provided in “WMP_x0002_Discovery2023-2025_DR_CalAdvocates_034-Q008Atch01.xlsx.” In regard to sub-part f, 
the information of when the circuit was first made EPSS enabled is provided in “WMP_x0002_Discovery2023-2025_DR_CalAdvocates_034-Q007Atch02.xlsx.</t>
  </si>
  <si>
    <t>Tom Huynh
John Birch (e-f)</t>
  </si>
  <si>
    <t>Regarding PG&amp;E’s 2021 Reliability Report, PG&amp;E stated “Base reliability projects have been initiated on Garberville 1101 circuit to minimize the impacts of EPSS… and taking a more surgical approach in applying EPSS settings when the circuit is most at risk.”8
However, PG&amp;E did not report an EPSS outage for Garberville 1101 in 2021.9 PG&amp;E’s first reported outage on Garberville 1101 was on July 24, 2022,10 which was after the 2021 Reliability Report was published. Please explain this discrepancy.</t>
  </si>
  <si>
    <t>We confirm that Garberville 1101 had no 2021 outages categorized as EPSS outages
as reported in PG&amp;E January Monthly Report2
. The proposed base reliability projects 
(Fuse Saver installations) as stated in PG&amp;E’s Annual Electric Distribution Reliability 
Report 2021,
1 which was published following the 2021 EPSS pilot effort, and informed 
by learnings from that pilot, were identified as a proactive strategy to both minimize 
wildfire risk while also providing reliability improvement benefits under EPSS 
enablement conditions.</t>
  </si>
  <si>
    <t>Tom Huynh
John Birch</t>
  </si>
  <si>
    <t>Regarding PG&amp;E’s 2021 Reliability Report, PG&amp;E stated “Base reliability project has been initiated on Otter 1102 circuit to minimize the impacts of EPSS… and taking a more surgical approach in applying EPSS settings when the circuit is most at risk.” 11
However, PG&amp;E did not report an EPSS outage for Otter 1102 in 2021.12 PG&amp;E’s first reported outage on Otter 1102 was on August 19, 2022,13 which was after the 2021 Reliability Report was published. Please explain this discrepancy.</t>
  </si>
  <si>
    <t>We confirm Otter 1102 had no 2021 outages categorized as EPSS outages as reported 
in PG&amp;E January Monthly Report2
. The proposed base reliability project (Fuse Saver 
installation) as stated in PG&amp;E Annual Electric Distribution Reliability Report 2021,
which was published following the 2021 EPSS pilot effort and informed by learnings of 
that pilot, were identified as a proactive strategy to both minimize wildfire risk while also 
providing reliability improvement benefits under EPSS enablement conditions.</t>
  </si>
  <si>
    <t>In PG&amp;E’s November 2023 EPSS Monthly report, PG&amp;E reports that there have been 28 outages on EPSS-enabled Transmission lines (T-EPSS) outages in the year to date.
a) Are there downstream outages (e.g., to distribution customers that may be served from a substation that may be fed by the transmission line) that result from outages that occur on EPSS-enabled transmission lines?
b) Did any of the 28 reported T-EPSS outages in 2023 cause downstream impacts to other transmission or distribution customers?
c) If the answer to part (b) is yes, please describe the extent of the downstream impacts.
d) If the answer to part (b) is yes, are those downstream outages reported as EPSS outages in PG&amp;E’s monthly EPSS reports or in any other reporting venue?
e) If the answer to part (b) is yes, why did PG&amp;E not have a backup or contingency transmission circuit(s) in place to avoid downstream distribution outages?</t>
  </si>
  <si>
    <t xml:space="preserve">a) Yes, a Distribution outage may occur as a result of an outage on an EPSS-enabled 
Transmission line.
b) The T-EPSS outages reported in the EPSS Monthly Report represent the outages
on Distribution lines that resulted from outages on Transmission lines while EPSS 
settings were enabled. 
c) Please see response b) above.
d) Please see response b) above. 
e) Transmission EPSS settings are only enabled on radial transmission lines to reduce 
impacts on the bulk electrical system. By design, these transmission lines serve as 
the only normal source for the substation(s) they feed and as such, distribution 
circuits will be de-energized if an outage is experienced on the transmission circuit.
This would be true when there is an outage on those transmission circuits 
regardless of EPSS enablement. </t>
  </si>
  <si>
    <t>John Birch</t>
  </si>
  <si>
    <t>Set WMP-35</t>
  </si>
  <si>
    <t>In Table 9-2 of PG&amp;E’s 2023-2025 WMP R4 submitted January 8th, 2024, PG&amp;E indicates that 
system hardening is planned for certain frequently de-energized circuits. Please update Table 9-2 by providing the estimated completion year and quarter for each of the mitigation actions listed in the right-most column (“Measures taken, or planned to be taken, to reduce the need for and impact of future PSPSP of circuit”). If the timetable for completion is unknown or undetermined, please so state.</t>
  </si>
  <si>
    <t>Please see attachment “WMP-Discovery2023-2025_DR_CalAdvocates_035-Q001Atch01.xlsx” for an updated Table 9-2 as of February 12, 2024. We included the original Table 9-2 of PG&amp;E’s 2023-2025 WMP R4 in columns B to J and appended a new column, column K, with updated information about Measures Taken, or Planned to be Taken, to Reduce the Need for and Impact of Future PSPS of Circuit. New content that has been appended is identified by red text. Additionally, we have added Line Removal work where applicable on some circuits, which was not included in the original Table 9-2; however, was part of PG&amp;E’s GH-01 System Hardening workplan.
This attachment corresponds with the version of Table 9-2 located on pages 908-909 of our 2023-2025 WMP R4. Please let us know if you would also like the requested information for the second version of Table 9-2 that starts on page 1509 of our 2023-2025 WMP.</t>
  </si>
  <si>
    <t>Franky Lao</t>
  </si>
  <si>
    <t>https://www.pge.com/assets/pge/docs/outages-and-safety/outage-preparedness-and-support/CalAdvocates_035.zip</t>
  </si>
  <si>
    <t>Alex Quintana</t>
  </si>
  <si>
    <t>Underground Data Requests / Julie Cerio / Jerry Santos
Merih Tekeste
Brad Koelling
Gareth Stamp</t>
  </si>
  <si>
    <t>Matt Pender
Megan Ardell
Shawn Holder</t>
  </si>
  <si>
    <t>Set WMP-36</t>
  </si>
  <si>
    <t>PG&amp;E provided the following table in the response to CalAdvocates-PGE-2023WMP-06 question 5:
Please provide an updated table showing actual values for 2023 and forecast values for 2024, with the EVM transitional programs disaggregated into the three initiatives described in PG&amp;E’s response to CalAdvocates-PGE-2023WMP-06, Q5:
1.Tree Removal Inventory
2.Focused Tree Inspections
3.VM for Operational Mitigations.</t>
  </si>
  <si>
    <t>Please see the updated table below for the requested information.
2023 Actuals (in $1,000s)
2024 Forecast (in $1,000s)
Routine $785,446 $694,225
Second Patrol $125,148 $98,112
WMP-Discovery2023-2025_DR_CalAdvocates_036-Q001
VC (Pole Clearing) $22,826 $25,353
Tree Removal Inventory $34,947 $52,153 
VM for Operational Mitigations $13,280 $22,872 
Focused Tree Inspections in 
AOC
$27,275 $81,342 
Total $1,008,922 $974,05</t>
  </si>
  <si>
    <t>https://www.pge.com/assets/pge/docs/outages-and-safety/outage-preparedness-and-support/CalAdvocates_036.zip</t>
  </si>
  <si>
    <t>Chris Wong/VM Team</t>
  </si>
  <si>
    <t>Sarah Carlson
Matt Whorton</t>
  </si>
  <si>
    <t>Lauren Ruby</t>
  </si>
  <si>
    <t>Please disaggregate the data in Table 11 of PG&amp;E’s 2023 Q4 QDR such that there is only one Utility Initiative Tracking ID for each row. If this is not possible, please explain why and clarify the methodology for grouping certain tracking IDs.</t>
  </si>
  <si>
    <t>Please refer to the upcoming 2023 WMP Annual Report on Compliance (ARC) that 
PG&amp;E is filing with the Office of Energy Infrastructure Safety on April 2, 2024. We will 
provide Cal Advocates a copy of this document once it is finalized and filed with the 
Office of Energy Safety.
In the 2023 ARC, PG&amp;E provides its 2023 actual expenditure and planned budget by 
Utility Initiative Tracking ID to the best of its ability. Utility Tracking IDs are tied to the 
targets and objectives that PG&amp;E has outlined in its 2023-2025 WMP and is a subset of 
the total investments that PG&amp;E has made to mitigate wildfires. Please note that our 
2023 Q4 QDR, Table 11, provides what we consider to be a more complete view of our 
wildfire prevention and management investments.
Furthermore, some targets and objectives have expenditures that are limited to Provider 
Cost Centers (PCCs), which are the costs associated with the departments or groups 
that provide services to the greater company. The cost of these services is allocated 
across multiple workstreams and are not directly charged to specific projects that can 
be aligned to a specific WMP initiative. For example, an engineering team may be 
responsible for evaluating and composing reports on different technologies for potential 
use across the company. One of the technologies they evaluate may contribute to an 
objective set forth in the WMP; however, the time that team spends on that specific 
evaluation, as opposed to all the other evaluations they conduct, is not tracked in a 
fashion that allows for an accurate accounting of expenditures aligned to this report.</t>
  </si>
  <si>
    <t>Chris Wong 
Kamran Bhatti</t>
  </si>
  <si>
    <t>Green Power Institute (GPI)</t>
  </si>
  <si>
    <t>002</t>
  </si>
  <si>
    <t>2(a)</t>
  </si>
  <si>
    <t>Please provide the number of distribution line miles PG&amp;E will perform trimming on to achieve enhanced clearances (&gt; 12’).</t>
  </si>
  <si>
    <t>PG&amp;E does not have any procedural guidance requiring trimming beyond 12 feet on
any program, including the Enhanced Vegetation Management (EVM) Program, which
concluded at the end of 2022. PG&amp;E follows the recommendation in General Order 95,
Rule 35, Appendix E, and PG&amp;E Distribution Standards which recommend a minimum
12-foot radial clearance at time of trim in High Fire-Threat Districts (HFTD). PG&amp;E also
extends this minimum clearance recommendation to tree work within HFRA when
possible. For these reasons, PG&amp;E is unable to quantify how many distribution line
miles are trimmed beyond 12 feet.
There are approximately 26,000 HFTD/HFRA circuit miles within PG&amp;E service
territory.</t>
  </si>
  <si>
    <t>Zoe Harrold</t>
  </si>
  <si>
    <t>https://www.pge.com/assets/pge/docs/outages-and-safety/outage-preparedness-and-support/GPI_002.zip</t>
  </si>
  <si>
    <t>8.2.3.3</t>
  </si>
  <si>
    <t>Clearance</t>
  </si>
  <si>
    <t>ACI 23-19 Continued Progresion of Vegatation Management Maturity</t>
  </si>
  <si>
    <t>1st amended response</t>
  </si>
  <si>
    <t>Table 7 of PG&amp;E’s 2023 Q4 QDR does not reflect the planned or actual net addition or removal values reported in Table 8.
a) Please explain this discrepancy.
b) Is Table 7 or Table 8 accurate?</t>
  </si>
  <si>
    <t>a) The data used in Table 7 is extracted from PG&amp;E’s GIS systems, and other critical 
databases.The data in PG&amp;E’s GIS systems are also utilized for the submission of 
the Spatial Quarterly Data Report. Per the Data Guidelines, Table 7 breaks down
utility equipment and customer counts across multiple service area designations. 
Table 8 provides a summary of projected and actual additions or removals of 
equipment in their service territory across service area designations. PG&amp;E 
interprets Table 8 as the Quarterly Net Change in system year-over-year. For 
example, the calculation for Q4 2023’s metric uses the difference between Q4 2023 
and Q4 2022 to obtain the value. 
b) Table 7 and Table 8 are both accurate, and Table 8 is formulaically derived from 
Table 7.</t>
  </si>
  <si>
    <t>Jay Leyno</t>
  </si>
  <si>
    <t>Table 9 of PG&amp;E’s 2023 Q4 QDR reports on the utility’s infrastructure upgrades.
a) Please provide clarification on how PG&amp;E interprets and uses the term “utility infrastructure upgrades”.
b) Per data guidelines version 3.2, these values should be “Numeric ≥ 0, or blank”. Please explain the negative values reported for metric number 1.d.3.c.i in Q3 2023 and Q4 2023.</t>
  </si>
  <si>
    <t xml:space="preserve">a) For our 2023 QDR submissions, the term “utility infrastructure upgrades”
encompasses all work performed under GH-01, specifically: overhead conductor 
hardening, undergrounding, and line removal. Additional details about this work can 
be found in WMP commitment GH-01, System Hardening, in Section 8.2.1.2 of our 
2023-2025 WMP (pages 396-399).
b) The negative values reported were a mathematical error. Upon review of the 
calculation and associated method used to report the data reported in Table 9, we
corrected the quarterly data reported as Metric Type 1 Number of Overhead Circuit 
Miles Planned for Upgrade.
Please see the updated Table 9 below, with the corrections incorporated into the 
Table 9 template. This data included below is the cumulative, year-to-date System 
Hardening miles completed by quarter based on GH-01 WMP target commitment. 
PG&amp;E will submit a corrected QDR to Energy Safety’s QDR docket. </t>
  </si>
  <si>
    <t>Merih Tekeste
UG Team</t>
  </si>
  <si>
    <t>Megan Ardell
Matt Pender</t>
  </si>
  <si>
    <t>Please reference “WMP-Discovery2023-2025_DR_CalAdvocates_036-
Q002Supp01Atch01.pdf” for a copy of the 2023 WMP Annual Report on Compliance
(ARC) and please reference “WMP-Discovery2023-2025_DR_CalAdvocates_036-
Q002Supp01Atch02.xlsx” for associated attachments to the ARC.</t>
  </si>
  <si>
    <t>Set WMP-40</t>
  </si>
  <si>
    <t>PG&amp;E states on page 23 of its 2025 WMP Update regarding its workplan for undergrounding and covered conductor projects:
PG&amp;E is currently refining our workplans for both overhead hardening and undergrounding projects through the end of the GRC period (2026) to account for the direction provided in D.23-11-069. As we update the workplan, we continue the approach described in the Base 2023-2025 WMP of intentionally building additional miles into the workplan to account for unforeseen delays to individual projects such as property access, weather, permitting, land rights acquisition, materials, or other constraints. Thus, some of the projects included in this workplan may not be completed in the 2023 to 2026 timeframe. Generally, PG&amp;E will continue working on these projects until they can be completed. Finally, additional projects may be identified and added to the workplan going forward for potential completion between 2023 and 2026.
a) Please identify PG&amp;E’s intended cost recovery venue for the abovementioned undergrounding projects not completed in the 2023-26 timeframe.
b) Please identify PG&amp;E’s intended cost recovery venue for the abovementioned overhead hardening projects not completed in the 2023-26 timeframe.
c) Please identify PG&amp;E’s intended cost recovery venue for the abovementioned “additional projects” that may be identified and added to the workplan.</t>
  </si>
  <si>
    <t>a. The cost recovery venue for undergrounding projects depends on the year in which 
the project becomes operational (i.e. is electrified). Any undergrounding project 
made operational in 2023-2026 will be recovered through PG&amp;E’s 2023 General 
Rate Case (GRC) via the Wildfire Mitigation Balancing Account (WMBA). 
PG&amp;E plans to submit its SB 884 10-Year Undergrounding Plan with a currently 
anticipated program launch date of January 1, 2027 and proposes that any 
undergrounding project that is operational on or after January 1, 2027 would be 
recovered through PG&amp;E’s SB 884 10-Year Undergrounding Plan.
While PG&amp;E’s intent is to launch the SB 884 undergrounding program in 2027, 
PG&amp;E is currently awaiting the SB 884 10-Year Plan guidelines from Energy Safety. 
Based on the review timeline of the legislation (i.e., nine-month review by Energy 
Safety, two months for electric utilities to submit to the CPUC, and nine-month 
review by CPUC), if final guidelines are issued mid-year 2024, the earliest we could 
possibly receive approval for our SB 884 Plan and cost recovery would be in mid_x0002_2026. Thus, PG&amp;E anticipates our Plan period would begin January 1, 2027 –
meaning that projects included in our SB 884 Plan would begin to be electrified in 
2027. The Plan launch in January 2027 assumes Energy Safety and the CPUC 
approve our Plan and cost recovery without requiring significant changes to our 
planned program. 
Furthermore, given the typical undergrounding project lifecycle of approximately 
two or more years, electrifying projects in 2027 will require project readiness work 
in 2025 and 2026. Thus, PG&amp;E would begin incurring costs in 2025 and 2026 for 
projects that will become used and useful in the SB 884 Plan period of 2027 and 
beyond. PG&amp;E’s cost recovery application will include these costs for readiness 
work for projects that become operative during the SB 884 Plan period. 
b. Any overhead hardening projects not fully completed in the 2023-2026 GRC 
timeframe will continue to be recovered through PG&amp;E’s next GRC period via the 
WMBA. 
c. Please see the responses to subparts (a) and (b) for the requested information.</t>
  </si>
  <si>
    <t>Miles Gordon</t>
  </si>
  <si>
    <t>https://www.pge.com/assets/pge/docs/outages-and-safety/outage-preparedness-and-support/CalAdvocates_040.zip</t>
  </si>
  <si>
    <t>Section 8.1.2 - Grid Design and System Hardening</t>
  </si>
  <si>
    <t>8.1.2.2 Undergrounding of electric lines and/or equipment</t>
  </si>
  <si>
    <t>2.1.1.2 GH-04 Undergrounding</t>
  </si>
  <si>
    <t>Andrew Trombley
Alex Quintana</t>
  </si>
  <si>
    <t xml:space="preserve">System Hardening
Merih Tekeste
Brad Koelling
Heidi Ramos
UG Data Requests
Jerry Santos
Julie Cerio
Lucy Morris
</t>
  </si>
  <si>
    <t>Megan Ardell</t>
  </si>
  <si>
    <t>DRU13430</t>
  </si>
  <si>
    <t>PG&amp;E states on page 23 of its 2025 WMP Update regarding its workplan for undergrounding projects:
PG&amp;E is currently refining our workplans for both overhead hardening and undergrounding projects through the end of the GRC period (2026) to account for the direction provided in D.23-11-069.
Additionally, PG&amp;E’s Base 2023-2025 WMP R5 at page 408 states annual undergrounding mileage targets or forecasts: 350 miles in 2023, 250 miles in 2024, 330 miles in 2025, and 440 miles in 2026.
With respect to undergrounding projects specifically:
a) D.23-11-069 sets annual risk reduction targets to be achieved by undergrounding.4 In the 2023-2025 WMP period as a whole, does PG&amp;E currently expect to fall short of, meet, or exceed the risk reduction target established in the GRC proceeding?
b) According to PG&amp;E’s current workplan, what is the amount of risk reduction that PG&amp;E expects to achieve in 2024 due to undergrounding projects?
c) How does your answer to part (b) compare to the risk reduction target established in D.23-11-069?
d) According to PG&amp;E’s current workplan, what is the amount of risk reduction that PG&amp;E expects to achieve in 2025 due to undergrounding projects?
e) How does your answer to part (d) compare to the risk reduction target established in D.23-11-069?
f) Does PG&amp;E anticipate completing additional undergrounding mileage in 2023-2026 beyond the GRC-authorized 1,230 undergrounding miles?
g) If yes, please state the number of miles and PG&amp;E’s intended cost recovery venue for said miles.</t>
  </si>
  <si>
    <t>a. PG&amp;E intends to meet the cumulative system hardening risk reduction requirement 
of 18% by 2026, using the risk reduction methodology described in Advice Letter 
7150-E-A.
b. Based on the workplan as of February 22, 2024, and using the GRC risk reduction 
methodology described in Advice Letter 7150-E-A, the 2024 target-informed risk 
reduction for undergrounding projects is currently forecasted to be approximately 
1.6%.
Using the WMP risk reduction method (risk reduction based on WDRM v3 only), the 
target-informed anticipated risk reduction for undergrounding projects currently 
forecasted for completion in 2024 is approximately 1.5%.
Note: these values only include projects in Maintenance Activity Type (MAT) codes 
08W and 3UG.
c. Annual risk reduction forecasts established in D.23-11-069 are cumulative for the 
GRC period (2023-2026). Risk reduction forecasts for specific mitigation types
were not established. The response to subpart (b) includes the undergrounding 
contribution to the GRC System Hardening cumulative risk reduction target (to be 
achieved by 2026) noted above and shown in the table below.
System Hardening GRC Risk Reduction Targets (per D.23-11-069, OP 23)
Date 12/31/2023 12/31/2024 12/31/2025 12/31/2026
Overall 
Target: 
2023-2026
Cumulative Risk 
Reduction Target 2% 5% 10% 18% 18%
For all system hardening work, including overhead covered conductor, underground 
and line removal, the 2024 cumulative risk reduction target established in D.23-11-
069 is 5% for 2023-2024. Based on the system hardening workplan as of February 
22, 2024 and using the GRC risk reduction methodology described in Advice Letter 
7150-E-A, PG&amp;E’s current forecasted cumulative risk reduction for system 
hardening in 2023-2024 is 4.7% (MAT codes 3UG and 08W only). The actual risk 
reduction values of completed system hardening work are expected to meet the 
overall cumulative target of 18% by 2026.
Note, as described in the 2023 WMP ACI 22-16, the workplans purposefully build in 
additional miles compared to the proposed targets at that time to account for 
the fact that project dependencies and construction issues may arise and delay 
some projects. Therefore, the cumulative mileage and risk reduction associated 
with the workplan are currently overstated as compared to what would be 
accomplished in accordance with the target. To account for this, the risk reduction 
reported in this response has been proportionately adjusted to align the anticipated 
risk reduction with the target miles.
d. The system hardening workplan associated with years 2025 and 2026 is currently 
combined, as the projects associated with each year are still being finalized. Based 
on the workplan as of February 22, 2024 and using the GRC risk reduction 
methodology described in Advice Letter 7150-E-A, the 2025-2026 target-informed
risk reduction for undergrounding projects is currently forecasted to be 
approximately 8.3%.
Using the WMP risk reduction method (risk reduction based on WDRM v3 only), the 
target-informed anticipated risk reduction for undergrounding projects currently 
forecasted for completion in 2025-2026 is approximately 8.4%.
Note: these values only include projects in MAT codes 08W and 3UG.
e. As mentioned in subpart (c), risk reduction targets established in D.23-11-069 are 
cumulative for the GRC period (2023-2026). Risk reduction targets for specific 
mitigation types were not established. The response to sub-part d includes the 
undergrounding contribution to the GRC System Hardening cumulative risk 
reduction target noted above and shown in the table below.
System Hardening GRC Risk Reduction Targets (per D.23-11-069, OP 23)
Date 12/31/2023 12/31/2024 12/31/2025 12/31/2026
Overall 
Target: 
2023-2026
Cumulative Risk 
Reduction Target 2% 5% 10% 18% 18%
For all system hardening work, including overhead covered conductor, underground 
and line removal, the 2025 cumulative risk reduction target established in D-23-11-
069 is 10% for 2023-2025, and 18% for 2023-2026. Based on the system hardening 
workplan as of February 22, 2024 and using the GRC risk reduction methodology 
described in Advice Letter 7150-E-A, PG&amp;E’s current forecasted cumulative risk 
reduction for system hardening in 2025-2026 and 2023-2026 is 13.7% and 18.4%, 
respectively (MAT codes 3UG and 08W only).
Note, as described in the 2023 WMP ACI 22-16, the workplans purposefully build in 
additional miles compared to the proposed targets at that time to account for the 
fact that project dependencies and construction issues may arise and delay some 
projects. Therefore, the cumulative mileage and risk reduction associated with the 
workplan are currently overstated as compared to what would be accomplished in 
accordance with the target. To account for this, the risk reduction reported in this 
response has been proportionately adjusted to align the anticipated risk reduction 
with the target miles.
f. PG&amp;E does not currently anticipate materially exceeding the 1,230 miles of 
undergrounding targeted in the 2023 GRC decision. PG&amp;E intends to align with the 
authorized 2023 GRC system hardening cost cap of $4.723 billion and 18% 
cumulative risk reduction target. PG&amp;E may continue to complete undergrounding 
work beyond the 1,230 miles if those miles are within authorized costs. PG&amp;E 
would count those miles as contributing to the four-year cumulative risk reduction 
requirement.
g. If undergrounding miles are completed beyond the 1,230 estimated miles but are 
within the authorized costs and contribute to the risk reduction requirements, PG&amp;E 
will recover costs in the GRC Wildfire Mitigation Balancing Account (WMBA).</t>
  </si>
  <si>
    <t>PG&amp;E states on page 23 of its 2025 WMP Update regarding its workplan for covered conductor projects:
PG&amp;E is currently refining our workplans for both overhead hardening and undergrounding projects through the end of the GRC period (2026) to account for the direction provided in D.23-11-069.
With respect to covered conductor projects specifically:
a) D.23-11-069 sets annual risk reduction targets to be achieved by installing covered conductor. In the 2023-2025 WMP period as a whole, does PG&amp;E currently expect to fall short of, meet, or exceed the risk reduction target established in the GRC proceeding?
b) According to PG&amp;E’s current workplan, what is the amount of risk reduction that PG&amp;E expects to achieve in 2024 due to covered conductor projects?
c) How does your answer to part (b) compare to the risk reduction target established in D.23-11-069?
d) According to PG&amp;E’s current workplan, what is the amount of risk reduction that PG&amp;E expects to achieve in 2025 due to covered conductor projects?
e) How does your answer to part (d) compare to the risk reduction target established in D.23-11-069?
f) Does PG&amp;E anticipate completing additional covered conductor mileage in 2023-2026 beyond the GRC-authorized 778 covered conductor miles?
g) If yes, please state the number of miles and PG&amp;E’s intended cost recovery venue for said miles.</t>
  </si>
  <si>
    <t>a. PG&amp;E intends to meet the cumulative system hardening risk reduction requirement 
of 18% by 2026 using the risk reduction methodology described in Advice Letter 
7150-E-A.
b. Based on the workplan as of February 22, 2024 and referencing the GRC risk 
reduction methodology described in Advice Letter 7150-E-A, the 2024 target_x0002_informed risk reduction for overhead hardening projects is currently forecasted to be 
approximately 0.6%. 
Using the WMP risk reduction method (risk reduction based on WDRM v3 only), the 
target-informed anticipated risk reduction for overhead hardening projects currently 
forecasted for completion in 2024 is approximately 0.1%.
Note: these values only include projects in Maintenance Activity Type (MAT) codes 
08W and 3UG.
c. Annual risk reduction forecasts established in D.23-11-069 are cumulative for the 
GRC period (2023-2026). Risk reduction forecasts for specific mitigation types 
were not established. The response to subpart (b) includes the overhead hardening
contribution to the GRC System Hardening cumulative risk reduction target noted 
above and shown in the table below.
System Hardening GRC Risk Reduction Targets (per D.23-11-069, OP 23)
Date 12/31/2023 12/31/2024 12/31/2025 12/31/2026
Overall 
Target: 
2023-2026
Cumulative Risk 
Reduction Target 2% 5% 10% 18% 18%
For all system hardening work, including overhead covered conductor, underground 
and line removal, the 2024 cumulative risk reduction target established in D.23-11-
069 is 5% for 2023-2024. Based on the system hardening workplan as of February 
22, 2024 and using the GRC risk reduction methodology described in Advice Letter 
7150-E-A, PG&amp;E’s current forecasted cumulative risk reduction for system 
hardening in 2023-2024 is 4.7% (MAT codes 3UG and 08W only). The actual risk 
reduction values of completed system hardening work is expected to meet the 
overall cumulative target of 18% by 2026.
Note, as described in the 2023 WMP ACI 22-16, the workplans purposefully build in 
additional miles compared to the proposed targets at that time to account for the 
fact that project dependencies and construction issues may arise and delay some 
projects. Therefore, the cumulative mileage and risk reduction associated with the 
workplan are currently overstated as compared to what would be accomplished in 
accordance with the target. To account for this, the risk reduction reported in this 
response has been proportionately adjusted to align the anticipated risk reduction 
with the target miles.
d. The system hardening workplan associated with years 2025 and 2026 is currently 
combined, as the projects associated with each year are still being finalized. Based 
on the workplan as of February 22, 2024 and referencing the GRC risk reduction 
methodology described in Advice Letter 7150-E-A, the 2025-2026 target-informed 
risk reduction for overhead hardening projects is currently forecasted to be 
approximately 5.0%
Using the WMP risk reduction method (risk reduction based on WDRM v3 only), the 
target-informed anticipated risk reduction for overhead hardening projects currently 
forecasted for completion in 2025-2026 is approximately 4.3%.
Note: these values only include projects in MAT codes 08W and 3UG.
e. As mentioned in subpart (c), risk reduction targets established in D.23-11-069 are 
cumulative for the GRC period (2023-2026). Risk reduction targets for specific 
mitigation types were not established. The response to subpart (d) includes the 
overhead hardening contribution to the GRC System Hardening cumulative risk 
reduction target noted above and shown in the table below.
System Hardening GRC Risk Reduction Targets (per D.23-11-069, OP 23)
Date 12/31/2023 12/31/2024 12/31/2025 12/31/2026
Overall 
Target: 
2023-2026
Cumulative Risk 
Reduction Target 2% 5% 10% 18% 18%
For all system hardening work, including overhead covered conductor, underground 
and line removal, the 2025 cumulative risk reduction target established in D.23-11-
069 is 10% for 2023-2025, and 18% for 2023-2026. Based on the system hardening 
workplan as of February 22, 2024 and using the GRC risk reduction methodology 
described in Advice Letter 7150-E-A, PG&amp;E’s current forecasted cumulative risk 
reduction for system hardening in 2025-2026 and 2023-2026 is 13.7% and 18.4%, 
respectively (MAT codes 3UG and 08W only).
Note, as described in the 2023 WMP ACI 22-16, the workplans purposefully build in 
additional miles compared to the proposed targets at that time to account for the 
fact that project dependencies and construction issues may arise and delay some 
projects. Therefore, the cumulative mileage and risk reduction associated with the 
workplan are currently overstated as compared to what would be accomplished in 
accordance with the target. To account for this, the risk reduction reported in this 
response has been proportionately adjusted to align the anticipated risk reduction 
with the target miles.
f. Please see the response to CalAdvocates_040_Q002, subpart (f), PG&amp;E has the 
same position as it relates to Overhead Hardening target miles as articulated in the 
response to Q2 (f) for undergrounding.
g. Please see the response to CalAdvocates_040_Q002, subpart (g) PG&amp;E has the 
same position as it relates to Overhead Hardening target miles as articulated in the 
response to Q2 (g) for undergrounding.</t>
  </si>
  <si>
    <t>8.1.2.1 Covered Conductor Installation – Distribution</t>
  </si>
  <si>
    <t>2.1.4.1 GH-11 Traditional Overhead Hardening Conductor</t>
  </si>
  <si>
    <t>PG&amp;E states on page 25 of its 2025 WMP Update: “PG&amp;E proposes to add a 2025 target (System Hardening – Transmission Conductor Segment Replacement (GH-11)) to perform conductor segment replacement on two transmission lines.”
a) Was the abovementioned work requested and authorized in PG&amp;E’s Test Year 2023 GRC?
b) If yes, please provide the exhibit and page number in PG&amp;E’s Test Year 2023 GRC testimony that discusses this work, as well as the relevant Major Activity Type (MAT) code or codes.
c) If yes, please provide the final authorized funding amount for this program as set forth in D.23-11-069, with a citation to the relevant pages of that decision.5</t>
  </si>
  <si>
    <t>a) No. System Hardening - Transmission Conductor Segment Replacement was not 
forecast or authorized in the 2023 General Rate Case (GRC). 
b) Not applicable, please see the response to subpart (a).
c) Not applicable, please see the response to subpart (a).</t>
  </si>
  <si>
    <t>8.1.2.5.1 Traditional Overhead Hardening – Transmission Conductor</t>
  </si>
  <si>
    <t xml:space="preserve">Kathy Wade (GRC)
System Hardening
Merih Tekeste
Brad Koelling
Heidi Ramos
UG Data Requests
Jerry Santos
Julie Cerio
Lucy Morris
</t>
  </si>
  <si>
    <t>Vincent Tanguay (GRC)
Megan Ardell</t>
  </si>
  <si>
    <t>PG&amp;E states on page 3 of its 2025 WMP update that it is introducing a new evolution of its Wildfire Distribution Risk Model (WDRM), called WDRM v4. It states, “The outputs from the WDRM v4 are expected to inform some risk-prioritized, short-cycle work in 2025 and other risk-prioritized long-cycle work in 2026 and beyond.”
a) Please identify each WMP initiative for which WDRM v4 is expected to “inform risk-prioritized short-cycle work in 2025.”
b) Please identify each WMP initiative for which WDRM v4 is expected to “inform risk-prioritized long-cycle work in 2026 and beyond.”
c) When will WDRM v4 begin to inform the scoping and execution of undergrounding projects?
d) When does PG&amp;E expect to begin constructing undergrounding projects that are scoped using WDRM v4?
e) When will WDRM v4 begin to inform the scoping and execution of covered conductor projects?
f) When does PG&amp;E expect to begin constructing covered conductor projects that are scoped using WDRM v4?</t>
  </si>
  <si>
    <t>a. At this time, 2025 workplans are still being developed. PG&amp;E cannot say with 
certainty which WMP initiatives for which WDRM v4 are expected to “inform risk_x0002_prioritized short-cycle work in 2025.” PG&amp;E’s 2026-2028 WMP will provide details on 
workplans drawing on the WDRM v4 for insights.
b. PG&amp;E cannot say with certainty what long-cycle work it is expected to inform risk_x0002_prioritized long-cycle work in 2026 and beyond.” PG&amp;E’s 2026-2028 WMP will 
provide details on workplans drawing on the WDRM v4 for insights.
c. WDRM v4 will begin to inform scoping of undergrounding projects as early as the 
second half of 2024 for undergrounding projects planned for completion in 2027 and 
beyond.
d. For undergrounding projects scoped using WDRM v4, PG&amp;E anticipates that some 
planning activities in 2025 and preparatory work for civil construction may begin in 
2026 for projects to be completed in 2027.
e. WDRM v4 will begin to inform scoping of overhead hardening (covered conductor)
projects as early as the second half of 2024 for projects expected to be completed in 
2027 and beyond.
f. For overhead hardening (covered conductor) projects scoped using WDRM v4, 
PG&amp;E anticipates that some planning activities in 2025 and preparatory work for civil 
construction may begin in 2026 for projects to be completed in 2027.</t>
  </si>
  <si>
    <t>Section 6 - Risk Methodology and Assessment</t>
  </si>
  <si>
    <t>6.1.2 Summary of Risk Models</t>
  </si>
  <si>
    <t>B.1.1. WDRM v4</t>
  </si>
  <si>
    <t>Richard Anderson
UG Team
Jerry Santos
Julie Cerio
Lucy Morris
Byron Winget
Natalie Dawley
Michelle Sakamoto
Merih Tekeste</t>
  </si>
  <si>
    <t>Jon Eric Thalman
Megan Ardell</t>
  </si>
  <si>
    <t>Andy Abranches
Matt Pender</t>
  </si>
  <si>
    <t>extension requested</t>
  </si>
  <si>
    <t>PG&amp;E states on page 3 of its 2025 WMP update that it is introducing a new evolution of its Wildfire Distribution Risk Model (WDRM), called WDRM v4. It states, “The outputs from the WDRM v4 are expected to inform some risk-prioritized, short-cycle work in 2025 and other risk-prioritized long-cycle work in 2026 and beyond.”
a) Is WDRM v4 expected to inform scoping and execution of any undergrounding projects that will be performed in 2025 and 2026?
b) If the answer to part (a) is yes, please explain how PG&amp;E intends to report this risk reduction in its System Hardening Accountability Report (SHAR) required by D.23-11-069.6
c) Is WDRM v4 expected to inform scoping and execution of any covered conductor projects that will be performed in 2025 and 2026?
d) If the answer to part (c) is yes, please explain how PG&amp;E intends to report this risk reduction in the SHAR.</t>
  </si>
  <si>
    <t>a. As noted in response to Request 5(c) of this data request, WDRM v4 may begin to 
inform scoping of undergrounding projects as early as the second half of 2024 for 
undergrounding projects planned for completion in 2027 and beyond.
b. The scope of the SHAR includes System Hardening work completed in the GRC 
period (2023-2026). Projects in this time period are not currently anticipated to be 
informed by WDRM v4. In the event projects selected by WDRM v4 do end up being 
planned for completion during this time period, WDRM v4 information would be 
included in the SHAR in the existing risk-related fields (i.e., Applicable Risk Model, 
Risk Reduction %, etc.).
c. As noted in response to Request 5(e) of this data request, WDRM v4 may begin to 
inform the scoping of overhead hardening (covered conductor) projects as early as 
the second half of 2024 for projects planned for completion in 2027 and beyond.
d. Please see the response to subpart (b) above for how PG&amp;E reports this risk 
reduction in the SHAR.</t>
  </si>
  <si>
    <t>Richard Anderson
UG Team
Jerry Santos
Julie Cerio
Lucy Morris
Byron Winget
Natalie Dawley
Michelle Sakamoto</t>
  </si>
  <si>
    <t>PG&amp;E states on page 51 of its 2025 WMP Update that, in response to ACI PG&amp;E-23-05 – Updating Grid Hardening Decision Making, “PG&amp;E is developing a WBCA [Wildfire Benefit Cost Analysis] tool to incorporate cost effectiveness components, reliability considerations, and location-specific mitigation effectiveness calculations.” PG&amp;E further states that undergrounding projects “scoped with the WBCA in 2024 and 2025 will likely have a completion date in 2027 or later.”
a) Will the WBCA tool be used to scope any projects that will be tracked in the System Hardening Accountability Report required by D.23-11-069? 7
b) If the answer to part (a) is yes, please explain how this will be identified in the SHAR.
c) If the answer to part (a) is yes, please identify any changes to the SHAR template (e.g. adding fields) that would need to be made to include the necessary information to track such projects.
d) Does PG&amp;E expect to request any changes to the SHAR to facilitate tracking projects scoped using the WBCA? Please explain your response.</t>
  </si>
  <si>
    <t>a. No, the System Hardening Accountability Report (SHAR) required by D.23-11-069
will only include projects completed in the GRC period (2023 – 2026). Project details 
will not be included for projects that will be completed in 2027 and beyond. At this 
time, we are intending for projects selected using the WBCA tool in accordance with 
SB 884 to be completed in 2027 and beyond. 
In the event projects selected using the WBCA are planned for completion during the 
GRC time period (2023-2026), these projects will be tracked in the SHAR as
required by D.23-11-069.
b. Not applicable, please see the response to subpart (a) above. 
c. Not applicable, please see the response to subpart (a) above. 
d. No, please see the response to sub-part (a) above for the requested explanation.</t>
  </si>
  <si>
    <t>11.4 ACI PG&amp;E-23--05 – Updating Grid Hardening Decision Making</t>
  </si>
  <si>
    <t>ACI 23-05 Updating Grid Hardening Decision Making</t>
  </si>
  <si>
    <t>Set WMP-41</t>
  </si>
  <si>
    <t>a) Please list all distinct risk scores generated by PG&amp;E’s WDRM v4. For example, WDRM v3 generated 17 different risk scores.4
b) For each risk score in part (a), please provide a category or brief description of the type of risk the score represents.
c) For each risk score in part (a), please provide a brief explanation of how PG&amp;E intends to use that risk score.
d) For each risk score in part (a), please list all PG&amp;E wildfire mitigation initiatives that are informed by that risk score (if PG&amp;E expects to utilize a risk score to inform a mitigation initiative in the future, please so note).
e) For each risk score in part (a), please state the most granular level available for that risk score. For example, in WDRM v3, the most granular level available would be the risk scores associated with individual 100m x 100m pixels.
f) For each risk score in part (a), please state the granularity at which the risk score is used to inform wildfire mitigation initiatives (e.g. circuit segment, circuit, individual asset, individual miles, etc.).</t>
  </si>
  <si>
    <t>There are 23 event probability models from WDRM v4 that produce ignition risk values: • Animal – Bird • Animal – Squirrel • Animal – Other • Capacitor Bank • DPD • Fuse • Primary Conductor – Line Slap • Primary Conductor – Wire Down • Primary Conductor – Other • Secondary Conductor • Support Structure - Leaking • Support Structure – Equipment • Switch • Third Party – Balloon • Third Party – Vehicle • Third Party – Other • Transformer – Equipment • Transformer – Leaking • Vegetation – Branch • Vegetation – Trunk • Vegetation – Other • Voltage Regulator • Other Equipment Responses to subparts (b) through (f) of this request are described in the table below.
bability 
Risk Score
b)
Category / 
Description
c)
Intended Use
d) 
Mitigation 
Initiatives
e)
Granularity
f)
Risk 
Granularity
Animal – Bird Ignition risk caused by 
bird contact
Inform mitigation for bird 
related ignitions
TBD* Pixel (100m2
) Circuit 
Segment
Animal – Squirrel Ignition risk caused by 
squirrel contact
Inform mitigation for squirrel 
related ignitions
TBD* Pixel (100m2
) Circuit 
Segment
Animal – Other Ignition risk caused by 
contact other than bird 
and squirrel
Inform mitigation for other 
animal related ignitions
TBD* Pixel (100m2
) Circuit 
Segment
Capacitor Bank Ignition risk caused by 
capacitor bank failures
Inform mitigation for 
capacitor bank related 
ignitions
TBD* Asset Asset
Dynamic Protective 
Device (DPD)
Ignition risk caused by 
DPD failures
Inform mitigation for DPD 
related ignitions
TBD* Asset Asset
Fuse Ignition risk caused by 
fuse failures
Inform mitigation for fuse 
related ignitions
TBD* Asset Asset
Primary Conductor –
Line Slap
Ignition risk caused by 
primary conductor 
failures due to line slap
Inform mitigation for primary 
conductor line slap related 
ignitions
TBD* Asset Asset
Primary Conductor –
Wire Down
Ignition risk caused by 
primary conductor 
failures due to wire 
down
Inform mitigation for primary 
conductor wire down related 
ignitions
TBD* Asset Asset
Primary Conductor –
Other
Ignition risk caused by 
primary conductor 
failures other than line 
slap and wire down
Inform mitigation for other 
primary conductor related 
ignitions
TBD* Asset Asset
Secondary 
Conductor
Ignition risk caused by 
secondary conductor 
failures
Inform mitigation for 
secondary conductor related 
ignitions
TBD* Pixel Circuit 
Segment
Support Structure –
Electrical Failure
Ignition risk caused by 
support structure 
electrical failures
Inform mitigation for support 
structure electrical related 
ignitions
TBD* Asset Asset
Support Structure –
Equipment Failure
Ignition risk caused by 
support structure 
equipment (pole and 
attachment) failures
Inform mitigation for support 
structure equipment related 
ignitions
TBD* Asset Asset
Switch Ignition risk caused by 
switch failures
Inform mitigation for switch 
related ignitions
TBD* Asset Asset
Third Party – Balloon Ignition risk caused by 
mylar balloon contact
Inform mitigations for 
balloon related ignitions
TBD* Pixel (100m2
) Circuit 
Segment
Third Party – Vehicle Ignition risk caused by 
vehicle contact
Inform mitigations for 
vehicle related ignitions
TBD* Pixel (100m2
) Circuit 
Segment
Third Party – Other Ignition risk caused by 
contact other than 
balloon and vehicle
Inform mitigations for other 
cause related ignitions
TBD* Pixel (100m2
) Circuit 
Segment
Transformer –
Equipment
Ignition risk caused by 
pole mounted 
transformer equipment 
failures
Inform mitigations for 
transformer equipment 
related ignitions
TBD* Asset Asset
Transformer –
Leaking
Ignition risk caused by 
leaking transformers
Inform mitigations for 
leaking transformer related 
ignitions
TBD* Asset Asset
Vegetation – Branch Ignition risk caused by 
tree branch failure
Inform mitigations for tree 
branch failure related 
ignitions
TBD* Pixel (100m2
) Circuit 
Segment
Vegetation – Trunk Ignition risk caused by 
tree trunk failure
Inform mitigations for tree 
trunk failure related ignitions
TBD* Pixel (100m2
) Circuit 
Segment
Vegetation – Other Ignition risk caused by 
vegetation failures 
other than tree branch 
and trunk failures
Inform mitigations for 
vegetation related ignitions 
other than tree trunk and 
branch
TBD* Pixel (100m2
) Circuit 
Segment
Voltage Regulator Ignition risk caused by 
voltage regulator and 
shunt capacitor failures
Inform mitigation for voltage 
regulator related ignitions
TBD* Asset Asset
Other Equipment Ignition risk from 
causes not specified by 
the other 22 event 
probability models
Inform mitigation for other 
equipment related ignitions 
not covered by a specific 
equipment model
TBD* Pixel (100m2
) Circuit 
Segment
*To be determined in 2026-2028 Base WMP.</t>
  </si>
  <si>
    <t>https://www.pge.com/assets/pge/docs/outages-and-safety/outage-preparedness-and-support/CalAdvocates_041.zip</t>
  </si>
  <si>
    <t>Richard Anderson</t>
  </si>
  <si>
    <t xml:space="preserve">Jon Eric Thalman </t>
  </si>
  <si>
    <t>a) Please list all composite (or aggregate) risk scores generated by PG&amp;E’s WDRM v4. For example, WDRM v3 generated five composite risk scores.
b) For each risk score in part (a), please provide a category or brief description of the type of risk the score represents.
c) For each risk score in part (a), please provide a brief explanation of how PG&amp;E intends to use that risk score.
d) For each risk score in part (a), please list all PG&amp;E wildfire mitigation initiatives that are informed by that risk score (if PG&amp;E expects to utilize a risk score to inform a mitigation initiative in the future, please so note).
e) For each risk score in part (a), please state the most granular level available for that risk score.
f) For each risk score in part (a), please state the granularity at which the risk score is used to inform wildfire mitigation initiatives (e.g. circuit segment, circuit, individual asset, individual miles, etc.).</t>
  </si>
  <si>
    <t>There are three composite risk scores available from WDRM v4 at a circuit segment 
level that produce ignition risk values:
• All (Total Risk);
• System Hardening; and
• Vegetation.
Responses to parts (b) through (f) of this request are described in the table below.
a)
Composite
Risk Score
b)
Category / Description
c)
Intended Use
d) Mitigation 
Initiatives
e)
Granularity
f)
Risk 
Granularity
All
Composite
All 23 event risk drivers Inform on total system 
risk
TBD* Asset and
Pixel (100m2
)
Circuit 
Segment
System 
Hardening 
Composite
21 event risk drivers that System 
Hardening mitigation addresses, 
excludes:
•Support Structure – Electrical
•Transformer – Leaking
Inform System 
Hardening prioritization
System 
Hardening
Asset and
Pixel (100m2
)
Circuit 
Segment
Vegetation 3 event risk drivers that vegetation 
mitigation addresses, includes:
•Vegetation – Branch
•Vegetation – Trunk
•Vegetation – Other
Inform mitigation aimed 
at reducing vegetation 
related ignitions
TBD* Pixel (100m2
) Circuit 
Segment
*To be determined in 2026-2028 Base WMP.</t>
  </si>
  <si>
    <t>Questions 3 and 4 refer to the risk scores generated from WDRM v4. This should be understood to refer to PG&amp;E’s responses to questions 1 and 2 above. If PG&amp;E possesses geospatial data that is not in the specific format requested in questions 3 and 4, but that PG&amp;E believes substantially contains the information requested in questions 3 and 4, please contact the originators to discuss the format of your responses.
Question 3
Please provide a GIS file that details the most granular level (as discussed in questions 1(e) and 2(e)) available for each risk score identified in questions 1(a) and 2(a). This file should contain the following:
a) Geometric features detailing the most granular level available for each risk score. This may be polygons that depict “pixels,” lines that depict circuit segments, points that depict assets, or other geometry that best suits the relevant risk scores. If multiple risk scores share geometry (e.g., multiple risk scores that are calculated at the “pixel” level), there is no need to include multiple layers that depict the same physical geometry.
b) For each geometric feature, please include all relevant risk scores from questions 1(a) and 2(a) as attributes.</t>
  </si>
  <si>
    <t>a) Please see “WMP-Discovery2023-2025_DR_CalAdvocates_041-
Q003Atch01CONF.zip” for GIS files which include the combined pixel-based 
models (Vegetation, Animal, Third Party, Secondary Conductor, and Other 
Equipment), and individual Asset Equipment models. Please note, Asset Equipment 
model results are referenced to point geometry locations, while the pixel-model 
results are referenced to 100m-by-100m square grid pixel locations that overlay the 
PG&amp;E service territory.
When converting PG&amp;E native data sets into GIS format, the original model column 
names were unfortunately truncated to 10-character lengths for GIS Field names. 
This truncation made identifying contributing model results in composite files 
difficult. Therefore, more descriptive Field names were substituted for the truncated 
versions. A companion Excel workbook, “WMP-Discovery2023-
2025_DR_CalAdvocates_041-Q003Atch02.xlsx,” has been provided with GIS File 
specific tabs to cross-reference the substituted Field names to the original model 
result.
b) Please see the answer to subpart a) above.</t>
  </si>
  <si>
    <t>Richard Anderson
Eszter Tompos</t>
  </si>
  <si>
    <t>4/25/2024 - extension needed for Q3, Q4, Q6, and Q7 to 4/29 due to file size and time needed to QC. kxfk
4/18/2024 - per Mona Hedin, Q3, Q4, Q6, Q7 have been extended to 4/26 due to SME delay. kxfk</t>
  </si>
  <si>
    <t>Please provide a GIS file that details the risk scores at the same granularity that is currently used to inform wildfire mitigation measures (as discussed in questions 1(f) and 2(f)). This file should contain the following:
a) Geometric features detailing the relevant geometry for each risk score. This may be polygons that depict “pixels,” lines that depict circuit segments, points that depict assets, or other geometry that best suits the relevant risk scores. If multiple risk scores share geometry (e.g., multiple risk scores that are used to inform mitigation measures at the circuit segment level), there is no need to include multiple layers that depict the same physical geometry.
b) For each geometric feature, please include all relevant risk scores from questions 1(a) and 2(a) as attributes.
c) For each geometric feature, include the circuit identification number as an attribute.
d) For each geometric feature, include the circuit name as an attribute.
e) For each geometric feature, include the circuit segment name as an attribute.
f) As needed, include unique identification for each geometric feature (e.g., asset ID, substation name, etc.)</t>
  </si>
  <si>
    <t>Please see attachment “WMP-Discovery2023-2025_DR_CalAdvocates_041-
Q003Atch01CONF.zip” for the requested System Hardening and Vegetation 
Management composite models.</t>
  </si>
  <si>
    <t>Question 5 refers to the risk scores generated from WDRM v4. This should be understood to refer to PG&amp;E’s responses to questions 1 and 2 above.
Please provide a spreadsheet that lists (as rows) each circuit-segment that is included in the Wildfire Distribution Risk Model v4. This spreadsheet should include, at minimum, the following columns.
a) Name or ID number of each circuit segment.
b) Circuit name for the circuit that each segment is part of.
c) Circuit ID for the circuit that each segment is part of.
d) Nominal voltage.
e) The pixel count of the circuit segment (as applicable, e.g., for pixel-based sub-models).
f) The average risk value(s) associated with each pixel along the circuit segment (as applicable, e.g., for pixel-based sub-models).
g) The asset count of the circuit segment (as applicable, e.g., for asset-based sub-models).5
h) The risk value(s) associated with each asset along the circuit segment (as applicable, e.g., for asset-based sub-models).5
i) The risk per line mile of the circuit-segment (as applicable).
j) Total circuit-miles on the circuit-segment.
k) Total overhead circuit-miles on the circuit-segment.
l) Total non-HFTD overhead circuit-miles on the circuit-segment.
m) Total Tier 2 overhead circuit-miles on the circuit-segment.
n) Total Tier 3 overhead circuit-miles on the circuit-segment.
o) Total underground circuit-miles on the circuit-segment.
p) Total non-HFTD underground circuit-miles on the circuit-segment.
q) Total Tier 2 underground circuit-miles on the circuit-segment.
r) Total Tier 3 underground circuit-miles on the circuit-segment.
s) A separate, labeled column for each risk score identified in question 1(a) that is used at the circuit-segment level to inform wildfire mitigation initiatives. (May require multiple columns.)
t) A separate, labeled column for each composite risk score identified in question 2(a) that is used at the circuit-segment level to inform wildfire mitigation initiatives. (May require multiple columns.)</t>
  </si>
  <si>
    <t>a) - t) Please see attachment “WMP-Discovery2023-2025_DR_CalAdvocates_041-
Q005Atch01.xlsx” for the requested information.
ATTACHMENT:
WMP-Discovery2023-2025_DR_CalAdvocates_041-Q005Atch01.xlsx</t>
  </si>
  <si>
    <t>Pages 9-11 of PG&amp;E’s 2025 WMP Update discuss version 4 of PG&amp;E’s Wildfire Consequence Model. Please provide a GIS file that details the most granular level available for the Wildfire Consequence Model, version 4. This file should contain the following:
a) Geometric features detailing the most granular level available for consequence (it is Cal Advocates’ understanding that the consequence model uses “pixels”).
b) For each geometric feature, please include all relevant consequence values (if there are multiple) as attributes.</t>
  </si>
  <si>
    <t>Please see attachment “WMP-Discovery2023-2025_DR_CalAdvocates_041-
Q003Atch01CONF.zip” for a GIS file containing for the requested Wildfire Consequence 
(WFC) v4 model pixel results.</t>
  </si>
  <si>
    <t>Please provide a GIS file that details the most granular level available for the Wildfire Consequence Model version used in the WDRM v3. This file should contain the following:
a) Geometric features detailing the most granular level available for consequence (it is Cal Advocates’ understanding that the consequence model uses “pixels”).
b) For each geometric feature, please include all relevant consequence values (if there are multiple) as attributes.</t>
  </si>
  <si>
    <t>Please see attachment “WMP-Discovery2023-2025_DR_CalAdvocates_041-
Q003Atch01CONF.zip” for a GIS file containing the requested Wildfire Consequence 
(WFC) v3.4 model pixel results.</t>
  </si>
  <si>
    <t>a) Has E3 or another entity completed an independent review of the WDRM v4?
b) If the answer to part (a) is yes, please provide a copy of any reports and outputs from the independent review.
c) If the answer to part (a) is no, when does PG&amp;E expect the review to be completed?</t>
  </si>
  <si>
    <t>a) E3 is currently conducting an independent review of the WDRM v4.
b) The E3 review is scheduled to be available by the end of Q2 2024.
c) Please see the response to subpart (b) above.</t>
  </si>
  <si>
    <t>a) Has PG&amp;E created a detailed overview document that details the WDRM v4, similar to the “2021 Wildfire Distribution Risk Model Overview” that PG&amp;E submitted following the public workshop held on October 5 and 6, 2021?
b) If the answer to part (a) is yes, please provide a copy of the document.
c) If the answer to part (a) is no, does PG&amp;E plan to create such a document?
d) If the answer to part (c) is no, please explain why not.
e) If the answer to part (c) is yes, when does PG&amp;E expect the document to be completed?</t>
  </si>
  <si>
    <t>a) PG&amp;E is currently creating the detailed overview documentation for the WDRM v4. 
It is scheduled to be available by the end of Q2 2024.
b) Not applicable, please see the response to subpart (a) above.
c) Not applicable, please see the response to subpart (a) above.
d) Not applicable, please see the response to subpart (a) above.
e) Please see the response to subpart (a) above.</t>
  </si>
  <si>
    <t>MGRA</t>
  </si>
  <si>
    <t>Data Request No. 9</t>
  </si>
  <si>
    <t>Table PG&amp;E-B.1.1-2 Event Probability Model Predictive Performance
In the table, predictive ability for drivers of ignitions from Primary Conductor
(Other, Wire Down) fare relatively poorly compared to regular attributes. Explain
why this is so.</t>
  </si>
  <si>
    <t>This is a topic of current study. The wire-down model addresses primary wire-down 
ignitions due to equipment failures and not vegetation related failures. Current 
investigations are focused on the fact that most failure events occur in coastal areas 
and ignitions do not follow the same pattern. Work is ongoing to improve the model’s
ability to represent this spatial pattern</t>
  </si>
  <si>
    <t>Joseph Mitchell</t>
  </si>
  <si>
    <t>https://www.pge.com/assets/pge/docs/outages-and-safety/outage-preparedness-and-support/MGRA_009.zip</t>
  </si>
  <si>
    <t>11.4 ACI PG&amp;E-23--25 Fire Potential Index (FPI) and Ignition Probability Weather (IPW) Enhancements</t>
  </si>
  <si>
    <t>ACI 23-25 Fire Potential Index and Ignition Probability Weather Enhancements</t>
  </si>
  <si>
    <t>Please provide information available on the introduction of “an assessment of dry
wind conditions for predicting areas of high consequence”.</t>
  </si>
  <si>
    <t>As indicated on page 10 of the 2025 PG&amp;E WMP Update, one of the key updates to the 
v4 Wildfire Consequence (WFC) model is the addition of an analog for Red Flag 
conditions. Red Flag conditions are correlated with fire outcomes. However, due to 
inconsistencies with the way Red Flag conditions are forecast and reported, a proxy for 
Red Flag conditions has been developed that is consistent across the territory. The 
WFC model uses one of the definitions for Red Flag conditions found in Northern 
California and estimates the so-called “dry wind” conditions from PG&amp;E historic 
meteorology data. 
Dry wind conditions enter as a partition in the baseline consequence model, similar to 
the way the risk bowtie uses Red Flag warnings. Like Red Flag warnings, dry wind 
remains correlated with severe fire outcomes. However, the additional explanatory 
power of dry wind over the predicted destructive condition has proven to be more 
modest.</t>
  </si>
  <si>
    <t>Will this “dry wind” consequence assessment also be couple to driver weather days
also characterized by high winds?</t>
  </si>
  <si>
    <t>PG&amp;E interprets this question to be requesting whether the dry wind definition 
corresponds to days with drier weather and higher winds. In this case, yes, the dry wind 
definition is based on relative humidity being lower than a threshold and the wind speed 
being higher than a threshold. In this way, it does serve to identify dry and windy days.</t>
  </si>
  <si>
    <t>Will the “dry wind” weather days be associated with a probability driver also
correlated with “dry wind” weather days and if howso.</t>
  </si>
  <si>
    <t>PG&amp;E interprets this question to ask whether the dry wind days data, used in the 
development of Wildfire Consequence, is directly used in the development of the 
probability of ignition sub models. If so, the response is: no, but the same source 
meteorological wind and humidity observations used in the development of the dry wind 
days in the wildfire consequence model are used in the development of the probability 
of ignition sub-models.</t>
  </si>
  <si>
    <t>PS-07: Reduce PSPS Impacts to Customers (Section 9.1.5)
For the 22k to 13k reduction in customers exposed to PSPS events, how much of
the reduction is due to 1) undergrounding 2) Motorized Switch Operations (MSOs),
and 3) other factors.</t>
  </si>
  <si>
    <t>All of the reduction from 22k to 13k is attributed to undergrounding. As mentioned in 
section B.2.1.1.3 of the 2025 WMP, the number of undergrounding miles for 2025 was 
adjusted from 550 miles to 330 miles, therefore the reduction in customer events 
mitigated corresponds proportionally to the decrease in undergrounding miles
completed. No customer events mitigated from Motorized Switch Operations (MSO)
replacements are expected in 2025 as the program is expected to be completed in 
2024.</t>
  </si>
  <si>
    <t>9.0  Public Safety Power Shutoff</t>
  </si>
  <si>
    <t>9.1.5 Performance Metrics Identified by the Electrical Corporation</t>
  </si>
  <si>
    <t xml:space="preserve">2.1.1.3 PS-07: Reduce PSPS Impacts to Customers </t>
  </si>
  <si>
    <t>Wilson Wong</t>
  </si>
  <si>
    <t>PSPS PMO
UG Team
Jerry Santos
Julie Cerio
Lucy Morris</t>
  </si>
  <si>
    <t>Shawn Holder
Megan Ardell</t>
  </si>
  <si>
    <t>Matt Pender/Mark Quinlan</t>
  </si>
  <si>
    <t>Explain how MSO reduces PSPS incidence.</t>
  </si>
  <si>
    <t>For clarification, Motorized Switch Operator (MSO) devices do not reduce “PSPS 
incidence,” but rather the scope of customer impact during a PSPS event.
While MSO devices were intended to serve as a sectionalizing device, PG&amp;E identified 
MSO devices as an ignition risk when operated while energized due to the chance of 
arc flashes. As a result, MSO devices are not operated while energized, but must first 
be de-energized before they can be operated. 
If an MSO device is selected for a PSPS event, the next upstream non-MSO device 
must first be used to temporarily de-energize the MSO device, so that the MSO device 
can be operated while de-energized. The non-MSO device is closed to energize up to 
the now-open MSO device.
This procedure eliminates the ignition risk from the MSO device but results in a short 
duration PSPS outage for the customers located between the MSO device and the 
upstream device. If the MSO device is replaced with a non-MSO device such as 
reclosers, subsurface equipment, and other vacuum switch equipment approved for 
current usage, these short duration outage customers will no longer experience any 
outage during the PSPS event because the replacement devices can be opened directly 
without needing to utilize an upstream device.</t>
  </si>
  <si>
    <t>Matt Pender
Mark Quinlan</t>
  </si>
  <si>
    <t>Does MSO also allow for EPSS to be enabled as a function of weather conditions?</t>
  </si>
  <si>
    <t>Motor Switch Operator (MSO) devices are not capable of fault protection and therefore 
are not part of EPSS. As part of the MSO initiative in the WMP, these units are being 
replaced with either a line recloser, an automated switch, or a manual switch. If the line 
recloser option is selected, those replaced devices will have EPSS capability and be 
enabled during EPSS weather conditions.</t>
  </si>
  <si>
    <t>8.1.8 Grid Operations and Procedures</t>
  </si>
  <si>
    <t>8.1.8.1.1 Protective Equipment and Device Settings</t>
  </si>
  <si>
    <t>Katherine Hee
James Tuccillo</t>
  </si>
  <si>
    <t>Mark Quinlan
Martin Wyspianski</t>
  </si>
  <si>
    <t>If not, is EPSS enabled based on weather conditions and if so how?</t>
  </si>
  <si>
    <t>Yes, EPSS is enabled and disabled based on forecasted weather conditions. EPSS 
settings are enabled or disabled based on criteria approved by our Wildfire Risk 
Governance Steering Committee. This criteria is based on 2km-by-2km model outputs 
from our Fire Potential Index (FPI) model. PG&amp;E’s FPI model is trained to identify 
localized wildfire risk based on a variety of key risk indicators derived from fire science 
as well as lessons learned from previous catastrophic wildfires.</t>
  </si>
  <si>
    <t>Katherine Hee</t>
  </si>
  <si>
    <t>Table ACI-PG&amp;E-23-05-3: Ignition mitigation effectiveness For Alt 4 – Covered conductor + EPSS, effectiveness is rated at 78.2%. Alt 9 includes CC + EPSS, but also REFCL and DCD and shows an effectiveness of 65%. How is it possible that adding additional mitigations reduces the effectiveness? If this calculation is in error please provide a corrected value.
Perform this as a circuit analysis, not a substation analysis, assuming all circuits are REFCL enabled.</t>
  </si>
  <si>
    <t>The reported blended average effectiveness for Alt 9 was based on a study focused on 
a specific subset of circuits where REFCL could be utilized. This same Alt 9 analysis 
cannot be performed assuming all circuits are REFCL enabled. The REFCL analysis 
was applied to substations that met the following requirements:
• Single voltage 3 wire 12 kV substation;
• Minimum of 20 OH miles in HFTD;
• Less than 50% of circuit UG; and
• Less than 20% of circuit past autobanks.
The effectiveness of the other mitigation types (CC Overhead, EPSS, DCD) on the Alt 9
population is less in comparison to that of the full population in the Alt 4 study.
Therefore, the overall blended average effectiveness of Alt 9 is lower than Alt 4.</t>
  </si>
  <si>
    <t>UG Team
Julie Cerio
Jerry Santos
Lucy Morris
Benson Wong
James Ash Jr
Brad Koelling</t>
  </si>
  <si>
    <t>Paul McGregor
Eric Lamoureux
Jim Gill</t>
  </si>
  <si>
    <t>Please provide the above table ACI-PG&amp;E-23-05-3 under the assumption that Covered Conductor wildfire ignition reduction effectiveness is 85.0%, not 66.4%.</t>
  </si>
  <si>
    <t>This is not feasible to provide based on the methodology of PG&amp;E’s study. Mitigation 
effectiveness cannot be predetermined (i.e. 85% overall wildfire ignition reduction 
effectiveness is not an input). Rather, the average effectiveness value of 66.4% is the
result of assessing the aggregated mitigation effectiveness against more the 2,000 
modes of failure, each with an effectiveness ranging from 0% to 100%.
Much of the benefits of covered conductor overlap the benefits of the operational 
mitigations, such as EPSS. Because of that, we chose a more granular analysis of 
outage causes to assign effectiveness to differentiate the multiple combined mitigations
so as not to “double count” benefits.</t>
  </si>
  <si>
    <t>UG Team
Benson Wong
James Ash Jr
Brad Koelling</t>
  </si>
  <si>
    <t>p. 57 - Non-Underground Mitigations
“This consideration of location-specific benefits and risks is consistent with the prior decision-tree approach we used to select projects and mitigations for completion in 2023 to 2025.” In what ways does the new calculation differ from the previous decision-tree based analysis and in what ways does it differ?</t>
  </si>
  <si>
    <t>PG&amp;E objects to this question on the grounds that it is vague and ambiguous, including 
that the repetition of the statement “in what ways does [it] differ” may imply that the 
intent of the question may have not been fully articulated. Nonetheless, PG&amp;E 
interprets the question as asking for clarity on the difference between the Wildfire 
Benefit Cost Analysis (WBCA), which we interpret to be the “new calculation” 
referenced in the question, and the tools used to select system hardening projects prior 
to the WBCA tool. We have, therefore, answered based on that understanding of the 
question.
PG&amp;E’s system hardening program starts by using a model to determine where (which 
circuit segments) we should complete wildfire system hardening work. Once a circuit 
segment is selected, PG&amp;E’s Grid Design engineers use a decision tree to evaluate the 
sections of that circuit segment to determine the right mitigation approach along the 
circuit segment. The primary element that has changed over the last few years is the 
“model” used to select the majority of circuit segments to then be scoped for hardening, 
for example:
• Projects selected using PG&amp;E’s Wildfire Distribution Risk Model (WDRM) v2 
identified work located in the top 20% circuit segments, selected solely based on 
wildfire risk scores, and
• Projects selected using WDRM v3 incorporated feasibility factors in combination 
with wildfire risk scores to create a Wildfire Feasibility Effectiveness (WFE) score.
Going forward, the WBCA is an analytical framework that will compute the total lifetime 
costs and total lifetime benefits of different mitigations, and combinations of mitigations, 
at the circuit segment level. As discussed in our 2025 WMP update, the WBCA tool 
incorporates wildfire risk, as well as reliability, public safety, and cost efficiency in 
accordance with the requirements of SB 884. Reliability and public safety are new 
inputs to the selection process that is used by the WBCA which informs the selection of 
hardening projects from these additional inputs. The cost efficiency data incorporated 
into WBCA is more comprehensive than the feasibility score used in WFE. Cost 
efficiency accounts for benefits associated with wildfire, public safety, and reliability risk 
reduction, as well as costs associated with vegetation management, lifecycle 
maintenance costs/operating expenses of various mitigations. Cost efficiency also 
includes the upfront capital installation costs which were previously incorporated into the 
WFE score. 
Once a project is selected for hardening using the appropriate model as described 
above, the decision tree was/is used to assess circuit segment factors along the length 
of the segment to: (a) incorporate the reality that all conditions are not uniform along the 
length of a circuit segment and different approaches may be necessary within a single 
circuit segment; and (b) account for additional factors not fully captured by the model
used to select projects. These factors include: (1) tree fall-in risk; (2) ingress/egress risk;
and (3) PSPS mitigation (see PG&amp;E’s 2023-2025 Base WMP R5 at page 430).
In summary, the decision tree approach used by our Grid Engineers to scope hardening
projects is very similar from 2023-2025 and into the future. What is changing is our 
analytical “model” being used to select which circuit segments to harden as the WBCA 
tool represents a meaningful step forward, incorporating additional inputs (as described 
above) from the WDRM v2 or WDRM v3/WFE models that were used in the past to 
select nearly all of the 2023-2025 projects.</t>
  </si>
  <si>
    <t>UG Team
Benson Wong
James Ash Jr</t>
  </si>
  <si>
    <t>Paul McGregor
Megan Ardell</t>
  </si>
  <si>
    <t>Table ACE PG&amp;E-23-06-01
Please provide the slides presented at these workshops, redacted for any confidential material.</t>
  </si>
  <si>
    <t>Please reference the table below for presentation materials for the workshops identified.
Workshop Title Attachment Name
Kickoff and Corrosion Testing 
Date: May 3, 2023
WMP-Discovery2023-2025_DR_MGRA_009-Q012Atch01.pdf
Aging Susceptibility 
Date: June 12, 2023
WMP-Discovery2023-2025_DR_MGRA_009-Q012Atch02.pdf
New Technologies 
Date: July 17, 2023
WMP-Discovery2023-2025_DR_MGRA_009-Q012Atch03.pdf
Maintenance and Inspections 
Date: July 24, 2023
WMP-Discovery2023-2025_DR_MGRA_009-Q012Atch04.pdf
Effectiveness Testing 
Date: August 7, 2023
WMP-Discovery2023-2025_DR_MGRA_009-Q012Atch05.pdf
Workshop Title Attachment Name
New Technologies – EFD 
Date: September 20, 2023
WMP-Discovery2023-2025_DR_MGRA_009-Q012Atch06.pdf
New Technologies 
Date: November 8, 2023
WMP-Discovery2023-2025_DR_MGRA_009-Q012Atch07.pdf</t>
  </si>
  <si>
    <t>11.4 ACI PG&amp;E-23-06 – Continuation of Grid Hardening Joint Studies</t>
  </si>
  <si>
    <t>ACI 23-06 Continuation of Grid Hardening Joint Studies</t>
  </si>
  <si>
    <t>Ricky Harris</t>
  </si>
  <si>
    <t>Early Fault Detection/Distribution Fault Anticipation
Are EFD circuits being deployed on circuits that are being scoped for undergrounding?</t>
  </si>
  <si>
    <t>PG&amp;E has avoided selecting circuits/circuit segments with known undergrounding 
schedules for Early Fault Detection (EFD) deployment.</t>
  </si>
  <si>
    <t>11.4 ACI PG&amp;E-23-07 – Deployment of New Technologies</t>
  </si>
  <si>
    <t>ACI 23-07 – Deployment of New Technologies</t>
  </si>
  <si>
    <t>Kaet Bulkowski</t>
  </si>
  <si>
    <t>Chris Brady
Ravi Nair
Nick Babb</t>
  </si>
  <si>
    <t>Craig Kurtz
Andy Abranches</t>
  </si>
  <si>
    <t>What would be the final year that a circuit will be undergrounded that might potentially be implemented with an EFD?</t>
  </si>
  <si>
    <t>Not applicable, please see the response to Question No. 13 for an explanation.</t>
  </si>
  <si>
    <t>PSPS PMO
Ravi Nair
UG Team
Jerry Santos
Julie Cerio
Lucy Morris</t>
  </si>
  <si>
    <t>Craig Kurtz
Megan Ardell</t>
  </si>
  <si>
    <t>Please provide a list of reportable ignitions for the last two years including the
following additional attributes:
a. rating system at the time of the ignition (R0, R1, R2, etc)
b. whether circuit was implemented with active DCD
c. whether circuit was implemented with active EPSS
d. whether PSPS was activated anywhere on the system.</t>
  </si>
  <si>
    <t>Please see attachment “WMP-Discovery2023-2025_DR_MGRA_009-Q015Atch01.xlsx” 
for the requested information.
Please note that for subpart (a), PG&amp;E produces Fire Potential Index (FPI) ratings only 
for circuits with a Fire Index Area (FIA).</t>
  </si>
  <si>
    <t>Please provide a list of outages for the last two years including the following additional attributes:
a. rating system at the time of the outage (R0, R1, R2, etc)
b. whether circuit was implemented with active DCD
c. whether circuit was implemented with active EPSS</t>
  </si>
  <si>
    <t>Please see attachment “WMP-Discovery2023-2025_DR_MGRA_009-Q016Atch01.xlsx” for the requested information.</t>
  </si>
  <si>
    <t xml:space="preserve">Katherine Hee
Shaun Tanner
Tom Huynh
John Birch
</t>
  </si>
  <si>
    <t>j1oz - 4/12/24 - extension granted per meeting with MGRA</t>
  </si>
  <si>
    <t>Set WMP-42</t>
  </si>
  <si>
    <t>Page 10 of PG&amp;E’s 2025 WMP Update states that, for version 4 of PG&amp;E’s Wildfire Consequence Model, PG&amp;E increased the fire simulation time from eight to 24 hours.
a) List the reasons why PG&amp;E chose to increase the fire simulation time to 24 hours.
b) Is PG&amp;E aware of any potential detrimental effects associated with increasing the fire simulation time from eight to 24 hours?
c) If the answer to part (b) is yes, list any such potential detrimental effects.
d) What has PG&amp;E done so far to validate the accuracy of 24-hour fire simulations?</t>
  </si>
  <si>
    <t>a) There were two main drivers for evaluating and eventually utilizing longer fire 
simulations:
1. Expert consensus. Interveners and the E3 model validation for the WDRM v3 
model recommended moving to longer simulation times to capture fire impacts.
2. As outlined in more detail in the response to Request No. 002, there is a slightly 
more robust relationship between simulation acreage and actual acreage burned 
in historic fires.
b) No.
c) Not applicable, please see the response to subpart (b) above.
d) As outlined in the response to Request No. 002, there is a slightly more robust 
relationship between simulation acreage and acreage burned in historic fires.</t>
  </si>
  <si>
    <t>https://www.pge.com/assets/pge/docs/outages-and-safety/outage-preparedness-and-support/CalAdvocates_042.zip</t>
  </si>
  <si>
    <t>6.0  Risk Methodology and Assessment</t>
  </si>
  <si>
    <t>6.2.2.2 Consequence</t>
  </si>
  <si>
    <t>Jon Eric Thalman
Benson Wong
James Ash</t>
  </si>
  <si>
    <t>Page 1021 of PG&amp;E’s 2023-2025 WMP R4 states, in response to ACI PG&amp;E-22-05,
In general, 24-hour simulations result in higher impacts as simulated fires are more likely to reach highly populated areas despite decreasing reliability on the weather forecasts as time progresses, and unknown suppression effectiveness over time. Sensitivity analysis is continuing, and PG&amp;E will be able to provide results in 2023 that quantify the effectiveness of shorter versus longer simulation durations.
a) Describe the result of the sensitivity analysis discussed above.
b) Provide any written results, reports, or other output of the sensitivity analysis discussed above.</t>
  </si>
  <si>
    <t>a) PG&amp;E ran comparisons of both 24-hour and 8-hour simulations for historical fires in 
the VIIRS dataset (fires detected from space in California above latitude 35.5, not 
restricted to fire season). The plot below is a comparison between actual acreage 
burned measured via satellite (y axis) against simulated acreage burned by 
Technosylva (x axis) for 24-hour and 8-hour simulations. Every dot represents a 
historic fire and a paired Technosylva simulation. The correlation between acres 
burned and Technosylva simulated acres burned is slight. Please see below for the
output of this analysis.
By binning the simulation acreage (x) values and averaging the historical acres (y) 
burned per bin, we can discern a more nuanced relationship. See below.
The trend in the orange dots (24-hr simulation) is smoother than the trend in the blue 
dots (8-hr) especially where the y-axis predictions rise above the blue line. WFC 
takes this to mean that 24-hr TS simulations &gt;1000 acres are more reliably 
predictive of larger historical fires. This is the primary support for utilizing 24-hour 
simulations in the WFC.
b) Please see response to subpart a) above.</t>
  </si>
  <si>
    <t>Page 7 of PG&amp;E’s 2025 WMP Update states, with regard to PG&amp;E’s distribution event probability models, “Significant efforts were made to improve asset, ignitions, and outage data quality.”
List and explain the significant efforts discussed above.</t>
  </si>
  <si>
    <t>As mentioned on page 7 of PG&amp;E’s 2025 WMP, the following is a more detailed list of 
specific data quality improvements that are a result of the continuous effort to improve 
the quality and utilization of model data for assets, ignitions, and outages.
Asset data quality improvements included:
• Tracing asset failures and asset history back in time to identify the asset that failed 
and its characteristics.
• Gathering asset information related to causal pathways as recommended by Subject 
Matter Experts (SMEs). 
o For support structures, this included:
• Incorporating pole remaining strength as a feature in the model.
o For primary conductors, this included:
• Gathering distribution load flow software outputs.
• Shifting conductor material and size types from categorical model inputs to 
continuous model inputs (i.e. conductor diameter, conductor strength, and 
conductor weight).
• Using LiDAR data and splice observations where available in HFTD areas.
• Incorporating Finite Element Analysis (FEA) model developed by the 
Applied Technology Services (ATS) team that assessed fault current and 
wind-driven line slap scenarios.
• Including open tags.
o For dynamic protective devices, fuses, switches, capacitor banks, and voltage 
regulators:
• Gathering asset attributes as captured in EDGIS over time (2016-2022).
• Including open tags.
o Creating methodologies to estimate asset age when missing.
• Reporting asset data quality issues to the Asset Knowledge Management team to 
resolve.
Ignition data quality improvements were primarily focused on:
• Enhancing wildfire ignition data for use in the wildfire consequence model.
• Reporting data quality issues back to the Ignitions Investigation team to resolve.
Outage data quality improvements included:
• Improving the incorporating vegetation outage report latitude &amp; longitude locations to 
improve outage fault locations.
• Utilizing latitude &amp; longitude locations from notification repair records where 
available to improve outage fault locations.
• Assigning historical equipment failure-caused outages to the equipment ID of the 
asset that failed.
• Working with Distribution Asset Strategy to help improve field personnel reporting of 
outages.
• Shifting to a data pipeline that updates daily to categorize emergent outages to the 
appropriate model.
• Developing 100% unit test coverage of data pipeline supporting functions to 
enhance reliability of the data.</t>
  </si>
  <si>
    <t>Nick Babb
Jon Eric Thalman</t>
  </si>
  <si>
    <t>Table PG&amp;E-B.1.1-1 on page 8 of PG&amp;E’s 2025 WMP Update indicates that WDRM v4 includes wind direction in its vegetation models.
a) Describe how wind direction is incorporated in the vegetation models in WDRM v4.
b) List the data sources that PG&amp;E uses to incorporate wind direction into its risk model.
c) Describe the benefits of incorporating wind direction into the risk model.</t>
  </si>
  <si>
    <t>The basis for incorporating wind direction comes from the paper “Towards Simulation 
and Risk Assessment of Weather-Related Outages” by Rui Yao found here: 
https://web.eecs.utk.edu/~kaisun/papers/2018-TSG_Yao_Weather.pdf
Within this paper, a probability density function is defined (equation 14) which quantifies 
the probability per angle that anything from a spatial location, in this case a tree’s 
location, will project itself into a conductor given the conductor’s normal vector and 
direction of the wind. This probability density is integrated along the conductor, via the 
angle, to calculate the total probability of strike given a wind’s direction, the tree’s 
location, and the location of the conductor segment. 
Due to the unavailability of LiDAR for the distribution system, Planet’s canopy height 
raster (Fall 2020) is used, the snapshot of the distribution grid (v4) and an average 
distribution line height of 8 meters to determine which of the pixels within the canopy 
height raster which can fall into a conductor and, approximately, which pixels 
kinematically have a chance of branches/debris from the tree falling into a conductor.
For wind vectors, Meteorology’s POMMS system is used. The data is in 2 km by 2 km 
cells and communicates the wind vector components at 10m and the roughness length 
to easily calculate speeds at heights other than 10m. This data occurs in one-hour 
intervals and covers the years 2015 to 2021. Only the fire season and wind speeds 
above 6.7 meters per second is considered. Please note that the value 6.7 m/s was the 
value that the odds of a tree falling in a storm are equal to a tree falling not in a storm 
studied in the paper.
The covariate calculation is as follows:
The grid is divided into segments of 5 meters in length. For each 5-meter segment, and 
for each strike tree for that segment, the total probability along that 5-meter segment is 
calculated for all one-hour intervals of wind speeds greater than 6.7 m/s. All calculated 
probabilities are summed over that time for each tree-segment pair. A second quantity 
is calculated by weighting each hourly probability by the increased odds of wind 
damage during the storm by turning the log-odds (equation 13) into a probability, then 
multiply by the directional probability and finally multiplying by the inverse distance from 
the vegetation pixel to the 5-meter segment before summing over time. The total wind 
direction index is then found for each 5-meter segment by summing over all trees that 
influence it. Finally, each 5-meter segment is assigned to a pixel of the 100-meter-by_x0002_100-meter resolution raster used in the WDRM and all segment’s indices found within a 
single pixel are summed. Two more indices are formed by taking the above two 
quantities and dividing by the total number of trees within the 100-meter pixel for a total 
of four new wind directional covariates.
Wind is a vector quantity and has magnitude and direction. Magnitude has been present 
in the WDRM before but has been a low-value covariate. The reason for this is that 
higher speeds don’t necessarily mean higher risk when the wind direction is pointing 
away from an asset and the tree is oriented in location which is not impactful to the line.</t>
  </si>
  <si>
    <t>6.2.1</t>
  </si>
  <si>
    <t>6.2.1 Risk and Risk Component Identification</t>
  </si>
  <si>
    <t>Jon Eric Thalman
Meteorology Team
VMDR</t>
  </si>
  <si>
    <t>Jon Eric Thalman
Scott Strenfel</t>
  </si>
  <si>
    <t>Andy Abranches
Mark Quinlan</t>
  </si>
  <si>
    <t>Page 16 of PG&amp;E’s 2025 WMP Update states, “in the WTRM v2 update, we corrected this overly conservative estimate by applying a remaining strength of 92% (equivalent to Condition Code 2) to reinforced poles, in order to provide more accurate results.”
State the basis for applying a remaining strength of 92% to reinforced poles.</t>
  </si>
  <si>
    <t>The WTRM uses condition codes assigned by an inspector based on ground and visual 
inspections of the pole. The condition codes range from 1 = no visible damage, to 3 = 
moderate damage, to 5 = immediate safety concern. The framework estimates the 
remaining strength from the condition codes using a simple linear relationship between 
condition codes and remaining strength. The translation line is anchored at two points, 
condition code = 1 is translated to remaining strength = 100% (no damage) while a 
condition code = 3 is translated to remaining strength = 67% or 2/3rd. The strength ratio 
of 2/3rd is based on California General Order 95 which is a threshold for repair or 
replacement of a component. The two anchor points define the translation and other 
condition codes are translated either by linear interpolation or linear extrapolation. 
Based on input from SME workshops, the strength degradation associated with a 
condition code of 2 has been reduced by half from 1/6th to 1/12th. The consensus 
feedback from the workshops was that a 1/6 strength reduction was unrealistically 
conservative for elements that exhibit only cosmetic damage (e.g. light surface 
corrosion).
Condition 
Code
Remaining Strength 
(%)
1 100
2 92
3 67
4 50
5 33
As noted in the question, the 92% remaining strength was intended to be consistent 
with a condition code of 2, which is typically used for a less than perfect condition that 
does not require repair. This was considered slightly conservative for a reinforcement 
that is as strong as the pole, which was Asset Strategy’s understanding of the intent of 
pole reinforcements by their vendor. PG&amp;E continues to evaluate this assessment.</t>
  </si>
  <si>
    <t>B.1.2. WTRM v2</t>
  </si>
  <si>
    <t>Page 17 of PG&amp;E’s 2025 WMP Update states, “When viewed on a line weighted basis, the relative average risk of each transmission line can be viewed for insights. It should be noted that these mile weighted values will tend to highlight short lines such as taps.”
a) Does PG&amp;E plan to correct for the fact that mile weighted values tend to highlight short lines?
b)If the answer to part (a) is yes, explain the methods PG&amp;E plans to use.
c) If the answer to part (a) is no, explain why not.</t>
  </si>
  <si>
    <t>a. No, PG&amp;E does not plan to attempt to correct the fact the mile weighted values can 
tend to highlight shorter lines.
b. Not applicable.
c. The probability of failure (pf) and risk in the WTRM framework is calculated at the 
level of each structure. This pf/risk value can then be used to assign an average 
pf\risk value at the transmission line level which would be average of pf/risk values 
across all structures on the transmission line. While the model interface includes line 
level values (average, sum and max) for reference and the granularity of the model 
at the structure level also enables calculation of mile weighted values, these values 
are only used for reference. As the note indicates, the values are not always directly 
actionable without taking into account the fact that any such analysis can result in 
highlighting lines that are short. During the Asset Management planning process, the 
values at the structure level are mainly used for making decisions on asset 
repair/replacement.</t>
  </si>
  <si>
    <t>Page 24 of PG&amp;E’s 2025 WMP Update states that PG&amp;E is adjusting target PS-07 (Reduce PSPS Impacts to Customers) in 2025 downward by 40% to account for a 40% decrease in underground miles.
Does PG&amp;E expect a similar reduction in the number of EPSS customer events mitigated in 2025? Explain your answer.</t>
  </si>
  <si>
    <t>While PG&amp;E anticipates EPSS outage volume would reduce commensurately with 
reduced overhead line exposure, specific EPSS-related outage targets specifically 
considering reduced UG work have not been calculated. As risk is the primary driver of 
PG&amp;E’s approach to selecting sites to underground, it is possible portions of a circuit 
versus the entire circuit may be scoped for undergrounding. As such, portions of the 
circuit remaining in High Fire Risk Areas (HFRAs) and EPSS buffer areas may continue 
to be protected by EPSS-capable devices and would be enabled when criteria are met. 
It is possible a fault may occur downstream of one of these devices when enabled, 
resulting in an outage impacting downstream customers, regardless of undergrounding 
status. 
If undergrounding were to replace all HFRA and EPSS buffer overhead line exposure of 
a circuit, the circuit would be removed from EPSS scope which would significantly 
reduce EPSS enablement. Opportunities for full undergrounding continue to be 
evaluated during project scoping, focusing on undergrounding in areas where it can be 
most beneficial in reducing wildfire risk as well as PSPS and EPSS impact reduction for 
customers and critical facilities.</t>
  </si>
  <si>
    <t>11.4 ACI PG&amp;E-23--14 Effectiveness Analysis for EPSS Including Implementation of DCD</t>
  </si>
  <si>
    <t>ACI 23-14 Effectiveness Analysis for EPSS</t>
  </si>
  <si>
    <t>Wilson Wong 
Saritha Basani</t>
  </si>
  <si>
    <t>Tommy Van
Katherine Hee</t>
  </si>
  <si>
    <t>Shawn Holder
Eric Lamoureux</t>
  </si>
  <si>
    <t>Page 29 of PG&amp;E’s 2025 WMP Update states that PG&amp;E’s 2025 forecast capital expenditure associated with covered conductor installation will increase by a factor of 5.8, from $41.4 million to $241.6 million.
The updated Table PG&amp;E-8.1.2-1 on page 402 of PG&amp;E’s 2023-2025 WMP R5 redline indicates that, in 2025, the mileage associated with covered conductor installation will increase by a factor of 4, from 50 miles to 200 miles.
Please explain why PG&amp;E’s capital forecast for 2025 will increase by a factor of 5.8 while the mileage will increase by a factor of 4.</t>
  </si>
  <si>
    <t>The primary driver for the capital expenditure increase ratio being larger than the 
mileage increase ratio is the allocation of future year readiness costs. For any given 
year, the budget allocation includes costs for the current year construction costs and 
readiness/planning costs (Scoping, Design, Permitting, Pre-Construction activities) for 
future year projects. For the original 2025 capital forecast in the 2023 WMP, 
approximately $35.7 million was allocated for 2025 construction costs and $5.7 million
for future year readiness. For the updated 2025 capital forecast, approximately $184.6
million was allocated for 2025 construction costs and $57.1 million for future year 
readiness. The significant increase in future year readiness cost between the original 
and updated forecast is due to the 2026 mileage differences (50 miles in the original 
2023 WMP and 348 miles in the update).
The secondary driver for the capital expenditure increase ratio being larger than the 
mileage increase ratio is the change in the unit cost assumption. In the 2023 WMP, the 
OH unit costs used in the capital forecast model was $0.83 million/mile which was 
based on completed 2021 and 2022 projects. For the update, the unit cost was updated 
to $1.00 million/mile based on completed 2023 projects.</t>
  </si>
  <si>
    <t>4.0 Overview of WMP</t>
  </si>
  <si>
    <t>4.3 Proposed Expenditures</t>
  </si>
  <si>
    <t>2.3 Expenditures</t>
  </si>
  <si>
    <t>Jack Liu
Chris Wong
UG Team
Julie Cerio
Jerry Santos
Lucy Morris
Merih Tekeste</t>
  </si>
  <si>
    <t>Matt Whorton
Megan Ardell</t>
  </si>
  <si>
    <t>In comparison to PG&amp;E’s WDRM v3, does WDRM v4:
a) Move 10 percent or more of ignition risk into or out of the top ignition risk circuits, segments, or spans? If yes, please provide the data in the format of Table 1-1 in section 1.1.1 of the 2025 Wildfire Mitigation Plan Update Guidelines for both WDRM v3 and v4.
b) Move 10 percent or more of PSPS risk into or out of the top PSPS risk circuits, segments, or spans? If yes, please provide the data in the format of Table 1-2 in section 1.1.1 of the 2025 Wildfire Mitigation Plan Update Guidelines for both WDRM v3 and v4.</t>
  </si>
  <si>
    <t>PG&amp;E clarifies that the referenced Table1-1 in Section 1.1.1 was not provided in the 
2025 update, as directed by the Office of Energy and Infrastructure Safety (OEIS) since 
it is not intended to be operationalized in 2025. Furthermore, the requested data 
pertains to the WDRM v4 which was recently approved for use in developing workplans 
that will be described in PG&amp;E’s 2026-2028 WMP. As such the requested data were not 
used in the development of workplans described in PG&amp;E’s 2025 WMP update. 
a. Yes, 10 percent or more of WDRM v3 circuit segments move out of the top 10 
percent of circuit segments in WDRM v4 when prioritizing by average circuit 
segment wildfire risk. Please reference “WMP-Discovery2023-
2025_DR_CalAdvocates_042-Q009Atch01.xlsx” for the requested data.
b. The PSPS model is separate from the WDRM and has not been updated since 
PG&amp;E’s 2024 WMP. As such the population of top 10 percent of PSPS risk has 
not changed.
ATTACHMENT:
WMP-Discovery2023-2025_DR_CalAdvocates_042-Q009Atch01.xlsx</t>
  </si>
  <si>
    <t>Jon Eric Thalman
Nick Babb</t>
  </si>
  <si>
    <t>Set WMP-43</t>
  </si>
  <si>
    <t>There does not appear to be an option of covered conductor with both EPSS and DCD.
a) Did PG&amp;E consider an alternative that consists of covered conductor with EPSS and DCD?
b) If the answer to part (a) is yes, why is this option not included as one of the possible alternatives in the WBCA?
c) If the answer to part (a) is no, why not?</t>
  </si>
  <si>
    <t>a) Yes, PG&amp;E did consider an alternative option consisting of covered conductor with
both EPSS and DCD, which is provided in Table ACI-PG&amp;E-23-05-3 as, “Alt. 4 –
Covered conductor (CC) Overhead with EPSS.” Please note, this option is not 
labeled in the table as DCD enabled; however, all EPSS options include DCD. 
b) Please see the response to subpart (a). The Alt. 4 option referenced above is 
included in one of the possible alternatives in the WBCA.
c) Please see the response to subpart (a).</t>
  </si>
  <si>
    <t>https://www.pge.com/assets/pge/docs/outages-and-safety/outage-preparedness-and-support/CalAdvocates_043.zip</t>
  </si>
  <si>
    <t xml:space="preserve">Brad Koelling
</t>
  </si>
  <si>
    <t>The blended average effectiveness for alternative 9 (REFCL with covered conductor, EPSS, and DCD) is lower than alternative 4 (covered conductor with EPSS).
a) Why does the effectiveness for alternative 9 appear lower than alternative 4, although alternative 9 appears to include more mitigation techniques?</t>
  </si>
  <si>
    <t>The reported blended average effectiveness for Alt 9 was based on a study focused on 
a specific subset of circuits and associated substations where REFCL could be utilized.
Please see the response to Request No. 6 for details on this study. 
The effectiveness of Alternative 9 is less in comparison to that of the full population in 
the Alternative 4 study primarily due to the following reasons:
(1) Different study periods were used to determine the outages addressed by each 
alternative based on data availability (2017 – 2020 for Alt. 9 REFCL and 2015-
2022 for Alt. 4), and
(2) The Alt 9 effectiveness results were based on 133 substations vs. 435 
substations (that were split into CPZ’s) studied in Alt 4.
The blend of outages and mitigations assessed for each alternative resulted in different 
overall effectiveness values.</t>
  </si>
  <si>
    <t>System Hardening- Brad Koelling/Merih Tekeste /UG</t>
  </si>
  <si>
    <t>Megan Ardell/Jim Gill</t>
  </si>
  <si>
    <t>Matt Pender/Martin Wyspianski</t>
  </si>
  <si>
    <t>List the assumptions unique to each of the ten alternatives.</t>
  </si>
  <si>
    <t>The assumptions for each of the 10 alternatives are as follows.
Alt. 1 – Baseline
There are no assumed savings or ignition reduction in the Baseline scenario.
Alt. 2 – Underground Primary 
All primary overhead outages for lines that are undergrounded are mitigated, 100% of 
ignition risk is reduced. Secondary/service conductor phase-to-phase outage ignition 
reduction is significant, however, there is still a chance for contact failure.
Secondary/service conductor phase-to-ground ignition reduction is less than average. 
No additional ignition risk reduction is achieved via enhanced settings.
Alt. 3 – Underground All 
All primary and secondary overhead outages for lines that are undergrounded are 
mitigated, 100% of ignition risk is reduced. No additional ignition risk reduction is
achieved via enhanced settings.
Alt. 4 – Covered Conductor (CC) Overhead with EPSS and DCD
Phase-to-phase outage ignition risk is mostly reduced, but overhead construction still 
leaves potential for ignition. Phase-on-ground and line-to-ground outage ignition 
reduction was less than average (40%). Splice/jumper failure ignition risk is mostly 
reduced, but overhead construction still leaves potential for ignition. Pole/crossarm 
failure ignition risk reduction is significant, but there is still a chance for contact failure.
Secondary/service conductor phase-to-phase outage ignition risk reduction is significant
but there is still a chance for contact failure. Secondary/service conductor phase-to-ground outage ignition risk reduction was less than average. Additional ignition risk
mitigation is achieved via enhanced settings.
Alt. 5 – Bare Conductor Rebuild with EPSS and DCD
Replacing overhead conductor, including removing splices &amp; replacing jumpers, 
reduced most of the risk of those conductor ignition types, however, there is still 
potential for ignition. There is no phase-to-phase and phase-to-ground outage ignition 
reduction. Additional ignition risk mitigation is achieved via enhanced settings.
Alt. 6 – Line Removal with Remote Grid 
All primary overhead outages are mitigated, there are no overhead ignition events. 
Secondary/service conductor phase-to-phase outage ignition risk reduction is 
significant, however, there is still a chance for contact failure. Secondary/service 
conductor phase-to-ground ignition risk reduction is less than average. There are no
additional ignition reductions achieved via enhanced settings.
Alt. 7 – EPSS including downed conductor detection (DCD)/Partial Voltage (with bare 
conductor)
Phase-to-phase outage ignition risk is mostly reduced, but overhead construction still 
leaves potential for ignition. Phase-on-ground and line-to-ground outage ignition 
reduction was less than average (40%). No effectiveness savings for secondary/service. 
Alt. 8 – EPSS and PSPS (with bare conductor)
The analysis for alternative 8 varies from the prior 7 alternatives due to the inclusion of 
PSPS. This is because unplanned outages cannot occur simultaneously to pro-active 
PSPS de-energization. Instead, alternative 7 was used as the basis for step 1 of the 
analysis to establish the effectiveness of bare conductor with EPSS as 60.4%. 
Subsequently, the observed effectiveness of PSPS, 78%, was added as an incremental
reduction to the residual risk post-alternative 7. The resulting calculation is shown 
below:
Effectiveness = 60.4% + 78% x (100%-60.4%) = 91.3%
Alt. 9 – Rapid Earth Fault Current Limiter (REFCL), CC Overhead, EPSS and DCD
REFCL only mitigates risk for phase to ground faults. REFCL Transient Outage (90%) –
Transient type faults that the three second delay would prevent from impacting the 
system. Savings also applied to unknown cause outages with line-to-ground fault 
targets. Additionally, with instantaneous setting enabled REFCL Single Line to Ground 
80% effective, REFCL Double Line to Ground faults 65% effective. Additionally, please 
see the response to Request No. 6 for additional details of high-level bank screening 
assumptions.
Covered Conductor Rebuild – New
The analysis for Covered Conductor Rebuild – New mirrors the baseline assumptions of 
Alternative 4 without considering EPSS/DCD</t>
  </si>
  <si>
    <t>Patrick McCabe</t>
  </si>
  <si>
    <t>4/15 - j1oz - new due date per call with CALPA</t>
  </si>
  <si>
    <t>The table notes, “All of these effectiveness values represent a blended average effectiveness at the circuit segment level with the exception of ‘Alt. 9 – REFCL, CC Overhead, EPSS and DCD’ which is a substation effectiveness score. Not all substations are capable of having REFCL applied, and it cannot be isolated to a circuit segment only.”
a) Explain the difference in “substation effectiveness score” and “blended average effectiveness at the circuit segment level.”
b) Does alternative nine assume that, for circuits where REFCL cannot be applied to the substation, there are no mitigations applied?
c) If the answer to part (b) is yes, state the basis for this assumption.
d) Describe how PG&amp;E would implement alternative 9 on circuits served by substations where REFCL could be applied.
e) Describe how PG&amp;E would implement alternative 9 on circuits served by substations where REFCL could not be applied.</t>
  </si>
  <si>
    <t>a) “Substation effectiveness score” starts with a pass/fail preliminary review. All 
requirements for REFCL must be met to pass. The preliminary screening 
requirements are:
o Single voltage 3 wire 12 kV substation;
o Minimum of 20 OH miles in HFTD;
o No Autotransformer located inside the substation; 
o The total charging current not exceeding 167 Amps for each Distribution 
Transformer Bank in a substation; and
o Less than 20% of circuit mileage past autotransformers outside of the 
substation
Blended average effectiveness refers to the average effectiveness of REFCL based on 
weather days with instantaneous off/on. 
b) For substations where REFCL cannot be applied due to technical feasibility, we 
excluded these from the study all together. Therefore, Alternative 9 only shows 
effectiveness on substations that met the high-level requirements for REFCL 
implementation.
c) The substations that were excluded were not included in the base dataset for the 
REFCL effectiveness calculation.
d) To implement REFCL on these circuits, additional engineering review of the 
substation layout would be performed to ensure adequate room for installation of the 
REFCL equipment and review of substation and distribution equipment ratings to 
identify necessary upgrades to allow for REFCL operation. REFCL would be applied 
independently of other mitigations. Additional CPZ level review would be needed to 
determine which segments should receive covered conductor and which should 
include underground in a blend such that we don’t compromise REFCL.
e) PG&amp;E would not implement alternative 9 on substations that do not meet the 
preliminary review for REFCL requirements. These substations would be evaluated 
for Alternatives 1-8.</t>
  </si>
  <si>
    <t>yes</t>
  </si>
  <si>
    <t>Alternative 8 is the only alternative that appears to include PSPS.
a) Is PSPS considered in any of the other alternatives?
b) Why is the effectiveness for alternative 8 higher than similar alternatives that appear to include more mitigation techniques?
c) If the answer to part (a) is no, why not?</t>
  </si>
  <si>
    <t>a) No, PSPS is not considered in any of the other alternatives.
b) This effectiveness value was calculated in a different manner from others in the 
study. For alternative 8, the observed effectiveness of PSPS (78%) was applied to 
the residual risk post-alternative 7. This resulted in an effectiveness of:
60.4% + 78% x (100%-60.4%) = 91.3%.
With the exception of alternatives 8 &amp; 9, each effectiveness value was calculated 
based on each mitigation’s expected effectiveness in preventing an ignition resulting 
from over 2,000 unplanned failure modes (outage types) captured in PG&amp;E’s 
historical HFTD outage dataset between 2015 and 2022. The study for PSPS cannot 
be completed in this same manner because an unplanned outage cannot occur 
simultaneously to pro-active PSPS de-energization.</t>
  </si>
  <si>
    <t>James Ash</t>
  </si>
  <si>
    <t>The table notes, “Not all substations are capable of having REFCL applied, and it cannot be isolated to a circuit segment only.”
a) How many substations does PG&amp;E have that serve circuit segments within its HFTD/HFRA?
b) How many of the substations in your response to part (a) are not capable of having REFCL applied?
c) Provide a list of the substations in part (b). For each substation, state the reasons why REFCL cannot be applied.
d) If PG&amp;E has not conducted the analysis necessary to respond to parts (b) and (c) in full, please explain why not.</t>
  </si>
  <si>
    <t>a) Approximately 435 distribution substations serve circuit segments within 
HFTD/HFRA.
b) After preliminary screening, 302 of these distribution substations are not feasible for 
REFCL deployment.
c) Please see attachment WMP-Discovery2023-2025_DR_CalAdvocates_043-
Q006Atch01.xlsx, which includes a list of all substations within an HFTD/HFRA 
(column A). Column B (Pass/Fail) denotes if the substation meets (Pass) or does not 
meet (Fail) the requirements where REFCL can or cannot be applied.
Substations that are categorized as not feasible (Fail) in the analysis are due to one 
or a combination of the following reasons below:
• Column C (kV): Connected circuits are not 12 kV;
• Column D (3 Wire or 4 Wire): Substations have 4-wire multi-grounded 
distribution circuits connected to the substation or a mix of connections.
• Column E (HFTD Miles): Total HFTD/HFRA circuit miles is less than twenty
miles;
• Column F (Auto in the Sub): Autotransformer located inside the substation.
• Column G (Field Auto Analysis): Circuit mileage downstream of 
autotransformers is greater than twenty percent; and
• Column I (Coil Charge Amps): The total charging current exceeds 167 Amps, 
for each Distribution Substation bank (number of banks per substation 
outlined in Column H). The Coil Charge Amps are calculated as an alternative
way to measure the proportion of a circuit underground (less than 50% of 
circuit is underground). 
d) Not applicable, please see the responses provided in subparts (b) and (c) above.</t>
  </si>
  <si>
    <t>The table lists the assumption, “Mitigation effectiveness for other Environmental caused outages: None for Overhead and All for Underground.”
State the basis for this assumption.</t>
  </si>
  <si>
    <t>The referenced table should not have reflected “None for Overhead and All for 
Underground” for mitigation effectiveness for other environmental caused outages.
Some outage combinations did have a savings assigned in the final study, these were 
mostly related to overhead transformer equipment failures where enhanced safety 
settings or overhead hardening would mitigate risk. The environmental/external basic 
cause is assigned to an outage during a significant weather or environmental event. 
Overhead construction would still be susceptible to earthquakes, erosion, lightning and 
ice events.
The enhanced safety settings and overhead hardening would still apply for transformer 
and equipment failure related outages and reduce the chance of an ignition for some
environmental/external outages.</t>
  </si>
  <si>
    <t>The table lists the assumption, “Analysis assumes no Overhead degradation for life of the asset.”
a) State the basis for this assumption.
b) Does PG&amp;E have plans to include overhead degradation of assets in its mitigation effective analysis in the future?
c) How does the WBCA consider benefits and costs over the lifetime of the asset if the analysis assumes no overhead degradation?</t>
  </si>
  <si>
    <t>a) PG&amp;E chose to consistently assume no degradation of assets in each effectiveness
calculation. Given that the book life of overhead versus underground assets is
comparable, a degradation factor was not considered necessary within the analysis.
b) PG&amp;E does not currently have plans to integrate degradation of assets into 
effectiveness analyses.
c) The net present value of installation costs plus expected lifetime operations and 
maintenance costs are considered in the WBCA. Similarly, the net present value of
risk reduction benefits is considered over the expected life of the asset.</t>
  </si>
  <si>
    <t>The table lists the assumption, “EPSS and DCD are only active when conditions are greater than R1.”
a) State the basis for this assumption.
b) Are weather events an applicable attribute in the outage combinations used in PG&amp;E’s mitigation effectiveness assessments?
c) Please provide a list of all applicable attributes to be used in outage combinations.</t>
  </si>
  <si>
    <t>a) EPSS and DCD settings are not engaged in the system when the FPI rating is R1, 
which forms the basis for this assumption. However, the calculations behind
engaging EPSS are complex and, for more information, please see our Base 2023-
2025 WMP, R5 (April 2, 2024) on page numbers 570-571 and our 2022 Revised 
WMP (July 26, 2022) on page numbers 848-852.1
b) No, a specific weather attribute is not directly included in the outage combination 
analysis.
c) For alternative 1-9, each considered the basic cause, supplemental cause, 
failed/involved equipment, and equipment condition. Additionally, Alt 9 considered 
the type of outage i.e., phase-to-phase, single line-to-ground, and double line-to_x0002_ground to distinguish REFCL’s impact as it has a specific effectiveness for each fault 
type. The FPI rating was considered in the analysis to distinguish when specific 
setting configurations would be enabled for REFCL.</t>
  </si>
  <si>
    <t>Page 66 of PG&amp;E’s 2025 WMP Update states, “The Joint Utilities have met monthly in 2023 to discuss the results of recorded and estimated effectiveness for covered conductor.”
a) Provide the results of recorded effectiveness for covered conductor that were discussed in 2023 for each of the Joint Utilities.
b) Provide the results of estimated effectiveness for covered conductor that were discussed in 2023 for each of the Joint Utilities.
c) List any other findings from the monthly meetings in 2023 noted above.</t>
  </si>
  <si>
    <t>a) Please see attachment “WMP-Discovery2023-2025_DR_CalAdvocates_043-
Q010Atch01.pdf” for the Joint IOU Covered Conductor Working Group Report, which 
includes the results of recorded and estimated effectiveness for covered conductors 
discussed during 2023 monthly Joint Utility meetings.
b) Please see the response to subpart (a) for the requested information.
c) PG&amp;E is not aware of additional findings outside of those in the Joint IOU Covered 
Conductor Working Group Report, identified in subpart (a).</t>
  </si>
  <si>
    <t xml:space="preserve">  Andrew Trombley</t>
  </si>
  <si>
    <t>Issam El Ayadi/Tiffany Pazdan/Matthew Horowitz/Michelle Sakamoto/Natalie Dawley</t>
  </si>
  <si>
    <t>Cal Advocates requested results of meetings held in 2023 regarding the effectiveness for covered conductor.  PG&amp;E’s response appears to be identical to the Joint IOU CC report from its 2023-2025 Base WMP (2023-03-27_PGE_2023_WMP_R0_Appendix D ACI PG&amp;E-22-11_Atch01.pdf, provided to OEIS March 2023), and does not include results of meetings held in 2023.
• Please verify whether PG&amp;E possesses documents responsive to question 10 that include the results of recorded and estimated effectiveness for covered conductor based on meetings held in 2023.  
• If yes, please provide those in response to this data request.</t>
  </si>
  <si>
    <t>Per the supplemental request from Holly Wehrman requested on April 19, 2024:
Cal Advocates requested results of meetings held in 2023 regarding the 
effectiveness for covered conductor. PG&amp;E’s response appears to be identical to 
the Joint IOU CC report from its 2023-2025 Base WMP (2023-03-
27_PGE_2023_WMP_R0_Appendix D ACI PG&amp;E-22-11_Atch01.pdf, provided to 
OEIS March 2023), and does not include results of meetings held in 2023.
• Please verify whether PG&amp;E possesses documents responsive to 
question 10 that include the results of recorded and estimated 
effectiveness for covered conductor based on meetings held in 2023.
• If yes, please provide those in response to this data request.
PG&amp;E responds as follows:
PG&amp;E included the results of the covered conductor working group in the 2023-2025 
WMP Update located on pages 64-67 of the PDF. PG&amp;E does not possess materials in 
addition to what was provided in the 2025 WMP Update.
a) Please see attachment “WMP-Discovery2023-2025_DR_CalAdvocates_043-
Q010Atch01.pdf” for the Joint IOU Covered Conductor Working Group Report,
which includes the results of recorded and estimated effectiveness for covered 
conductors discussed during 2023 monthly Joint Utility meetings.
b) Please see the response to subpart (a) for the requested information.
c) PG&amp;E is not aware of additional findings outside of those in the Joint IOU Covered 
Conductor Working Group Report, identified in subpart (a).</t>
  </si>
  <si>
    <t>Pages 66-67 of PG&amp;E’s 2025 WMP Update list three workshops the Joint Utilities held with Energy Safety: June 2023 Distribution Fault Anticipation, July 2023 Early Fault Detection, August 2023 REFCL.
a) Provide a copy of any materials prepared by PG&amp;E for each of the three workshops.
b) Provide a copy of any reports, minutes, recordings, or other output of the three workshops.
c) List any findings from each of the three workshops.
d) List any action items PG&amp;E took on from each of the three workshops.</t>
  </si>
  <si>
    <t>a) Please see the table below for presentation materials for the workshops identified. 
Workshop Date &amp; Title Attachment Name
June 2023 Distribution Fault 
Anticipation (DFA)
WMP-Discovery2023-2025_DR_CalAdvocates_043-
Q011Atch01.pdf
WMP-Discovery2023-2025_DR_CalAdvocates_043-
Q011Atch02.pdf
July 2023 Early Fault Detection
(EFD)
WMP-Discovery2023-2025_DR_CalAdvocates_043-
Q011Atch03.pdf
August 2023 Rapid Earth Fault 
Current Limiter (REFCL)
WMP-Discovery2023-2025_DR_CalAdvocates_043-
Q011Atch04.pdf
b) No reports, minutes, recordings were taken or prepared at the referenced 
workshops. Please see the response to subpart (a) for the presentation materials 
from the workshops.
c) The findings from the workshops are as follows:
1) For the June 2023 DFA workshop, SCE and SDG&amp;E are finding similar 
successes using this technology as PG&amp;E. SDG&amp;E is using a different 
system, however, are able to find precursors to underground elbow failures.
2) For the July 2023 EFD workshop, SCE is finding similar successes using this 
technology as PG&amp;E and is also using this technology on transmission lines.
3) For the August 2023 REFCL workshop, we did not have any specific 
takeaways or findings.
d) PG&amp;E’s action item from these workshops is to continue the discussions and 
collaboration about uses of EFD and DFA, and implement our WMP commitments
on these technologies. We are also still evaluating the usage of REFCL to determine 
the potential value it could add to our system, if any.</t>
  </si>
  <si>
    <t>Ravi Nair
Eric Schoenman</t>
  </si>
  <si>
    <t>11(s)</t>
  </si>
  <si>
    <t>In response to part (b), PG&amp;E stated, “No reports, minutes, recordings were taken or prepared at the referenced workshops”; however, Slide 6 of attachment 2 lists “meeting minutes” under “next steps.” 
• Please verify whether PG&amp;E possesses any meeting minutes associated with the workshops discussed in question 11.
• If yes, please provide those in response to this data request.</t>
  </si>
  <si>
    <t>Per the supplemental request from Holly Wehrman requested on April 19, 2024:
In response to part (b), PG&amp;E stated, “No reports, minutes, recordings were 
taken or prepared at the referenced workshops”; however, Slide 6 of attachment 
2 lists “meeting minutes” under “next steps.” 
• Please verify whether PG&amp;E possesses any meeting minutes associated 
with the workshops discussed in question 11.
• If yes, please provide those in response to this data request.
PG&amp;E responds as follows:
Southern California Edison (SCE) hosts this workgroup and maintains the workshop 
materials. The “Next Steps” included in “WMP-Discovery2023-
2025_DR_CalAdvocates_043-Q011Atch02.pdf” were to create Meeting Minutes, 
however, SCE did not end up creating the referenced minutes.
a) Please see the table below for presentation materials for the workshops identified. 
Workshop Date &amp; Title Attachment Name
June 2023 Distribution Fault 
Anticipation (DFA)
WMP-Discovery2023-2025_DR_CalAdvocates_043-
Q011Atch01.pdf
WMP-Discovery2023-2025_DR_CalAdvocates_043-
Q011Atch02.pdf
July 2023 Early Fault Detection 
(EFD)
WMP-Discovery2023-2025_DR_CalAdvocates_043-
Q011Atch03.pdf
August 2023 Rapid Earth Fault 
Current Limiter (REFCL)
WMP-Discovery2023-2025_DR_CalAdvocates_043-
Q011Atch04.pdf
b) No reports, minutes, recordings were taken or prepared at the referenced 
workshops. Please see the response to subpart (a) for the presentation materials 
from the workshops.
c) The findings from the workshops are as follows:
1) For the June 2023 DFA workshop, SCE and SDG&amp;E are finding similar 
successes using this technology as PG&amp;E. SDG&amp;E is using a different 
system, however, are able to find precursors to underground elbow failures.
2) For the July 2023 EFD workshop, SCE is finding similar successes using this 
technology as PG&amp;E and is also using this technology on transmission lines. 
3) For the August 2023 REFCL workshop, we did not have any specific 
takeaways or findings.
d) PG&amp;E’s action item from these workshops is to continue the discussions and 
collaboration about uses of EFD and DFA, and implement our WMP commitments 
on these technologies. We are also still evaluating the usage of REFCL to 
determine the potential value it could add to our system, if any.</t>
  </si>
  <si>
    <t>Page 67 of PG&amp;E’s 2025 WMP Update states, “In 2023, the utilities discussed the unit costs of CC and undergrounding and compared, at a high level, the different cost drivers.”
a) Provide the unit costs of covered conductor that were discussed in 2023 for each of the Joint Utilities.
b) Provide the unit costs of undergrounding that were discussed in 2023 for each of the Joint Utilities.
c) Describe the cost drivers that were discussed in 2023 for each of the Joint Utilities.
d) List any other findings from the monthly meetings in 2023 noted above.</t>
  </si>
  <si>
    <t>a) Please see attachment “WMP-Discovery2023-2025_DR_CalAdvocates_043-
Q010Atch01.pdf” for the Joint IOU Covered Conductor Working Group discussion,
which includes the requested cost information. The section discussing covered 
conductor costs begins on page 39.
b) Please see attachment “WMP-Discovery2023-2025_DR_CalAdvocates_043-
Q010Atch01.pdf” for the Joint IOU Covered Conductor Working Group discussion, 
which includes the requested cost information. The section discussing 
undergrounding costs begins on page 40.
c) Please see attachment “WMP-Discovery2023-2025_DR_CalAdvocates_043-
Q010Atch01.pdf” for the Joint IOU Covered Conductor Working Group discussion, 
which includes the requested cost information. The section discussing cost drivers 
begins on page 39.
d) Please see attachment “WMP-Discovery2023-2025_DR_CalAdvocates_043-
Q010Atch01.pdf” for the Joint IOU Covered Conductor Working Group discussion, 
which includes the findings from the monthly meetings.</t>
  </si>
  <si>
    <t>12(s)</t>
  </si>
  <si>
    <t>Cal Advocates requested results of meetings held in 2023 regarding the unit costs and cost drivers of covered conductor and undergrounding.  PG&amp;E’s response refers to the attachment to Question 10 which, as noted above, does not discuss results from 2023 meetings. 
• Please verify whether PG&amp;E possesses documents responsive to question 12 that include the unit costs and cost drivers of covered conductor and undergrounding based on meetings held in 2023.  
• If yes, please provide those in response to this data request.</t>
  </si>
  <si>
    <t>Per the supplemental request from Holly Wehrman requested on April 19, 2024:
Cal Advocates requested results of meetings held in 2023 regarding the unit 
costs and cost drivers of covered conductor and undergrounding. PG&amp;E’s 
response refers to the attachment to Question 10 which, as noted above, does 
not discuss results from 2023 meetings. 
• Please verify whether PG&amp;E possesses documents responsive to 
question 12 that include the unit costs and cost drivers of covered 
conductor and undergrounding based on meetings held in 2023. 
• If yes, please provide those in response to this data request..
PG&amp;E responds as follows:
PG&amp;E does not possess materials in addition to what was provided in the 2025 WMP 
Update.
a) Please see attachment “WMP-Discovery2023-2025_DR_CalAdvocates_043-
Q010Atch01.pdf” for the Joint IOU Covered Conductor Working Group discussion,
which includes the requested cost information. The section discussing covered 
conductor costs begins on page 39.
b) Please see attachment “WMP-Discovery2023-2025_DR_CalAdvocates_043-
Q010Atch01.pdf” for the Joint IOU Covered Conductor Working Group discussion, 
which includes the requested cost information. The section discussing 
undergrounding costs begins on page 40.
c) Please see attachment “WMP-Discovery2023-2025_DR_CalAdvocates_043-
Q010Atch01.pdf” for the Joint IOU Covered Conductor Working Group discussion, 
which includes the requested cost information. The section discussing cost drivers 
begins on page 39.
d) Please see attachment “WMP-Discovery2023-2025_DR_CalAdvocates_043-
Q010Atch01.pdf” for the Joint IOU Covered Conductor Working Group discussion, 
which includes the findings from the monthly meetings.</t>
  </si>
  <si>
    <t>Page 68 of PG&amp;E’s 2025 WMP Update states, with regard to the REFCL pilot at the Calistoga substation, “Although we are committed to continuing this demonstration project, several factors have caused delays in commissioning this program, including equipment failure, extended lead time of equipment, and the need to procure additional equipment to further stabilize the system.”
a) List and describe each equipment failure that occurred during 2021, 2022, or 2023 and delayed the commissioning of the program.
b) List and describe each instance of extended lead time that occurred during 2021, 2022, or 2023 and delayed the commissioning of the program.
c) List and describe PG&amp;E’s current needs to procure additional equipment to further stabilize the system.
d) When does PG&amp;E currently anticipate receiving actionable results from the REFCL pilot at the Calistoga substation?
e) List each of the efforts PG&amp;E made in 2023 to accelerate the REFCL pilot at the Calistoga substation.
f) List each of the efforts PG&amp;E plans to make in 2024 to accelerate the REFCL pilot at the Calistoga substation.
g)
List each of the efforts PG&amp;E plans to make in 2025 to accelerate the REFCL pilot at the Calistoga substation.</t>
  </si>
  <si>
    <t>a) Three equipment failures that occurred during 2021 and 2022 delayed the 
commissioning of the program:
1) In 2021, a substation voltage regulator failure occurred during a test program; 
2) In 2022, a substation grounding transformer failure occurred; and
3) In 2022, a GFN RCC failure occurred.
b) Three instances of extended lead time occurred during 2021 and 2022 that delayed 
the commissioning of the program:
1) In 2021 — mobile test resistor for fault testing;
2) In 2021 — replacement substation voltage regulators; and
3) In 2022 — replacement of grounding transformer and RCC.
c) PG&amp;E has procured a damping resistor to reduce high standing neutral voltage to 
stabilize the operation of the REFCL system. At this time, we have no plans to 
procure additional equipment.
d) PG&amp;E currently anticipates receiving actionable results from the REFCL pilot at the 
Calistoga substation at the end of 2024.
e) In order to accelerate the REFCL pilot at the Calistoga substation in 2023, PG&amp;E
worked with the supplier to design and supply a damping resistor to reduce neutral 
voltage. This was necessary due to PG&amp;E observing high standing neutral voltage 
which could not be reduced even with balancing the ground currents. This forced 
PG&amp;E to temporarily disable REFCL and work with the supplier for the resistor 
installation in order to move the project forward.
f) In order to accelerate the REFCL pilot in 2024, PG&amp;E is installing and testing the 
damping resistor to allow the REFCL system to be put back into service.
g) PG&amp;E cannot, at this time, identify discrete efforts that it will make in 2025 to 
accelerate the REFCL pilot because the 2025 workplan is dependent on the results 
of the work in 2024, which are still unknown.</t>
  </si>
  <si>
    <t>Franz Stadtmueller/Fred Skillman</t>
  </si>
  <si>
    <t>Wen Tu</t>
  </si>
  <si>
    <t>Page 69 of PG&amp;E’s 2025 WMP Update states, “As of December 2023, PG&amp;E moved beyond pilot and into production of these technologies, having deployed EFD technology on 103 locations over 6 distribution circuits and DFA technology at 79 substations.”
a) State the approximate number of circuit miles on which EFD is currently active.
b) State the approximate number of circuit miles on which DFA is currently active.
c) Describe PG&amp;E’s standards and criteria for determining where to install EFD technology.
d) Describe PG&amp;E’s standards and criteria for determining where to install DFA technology.
e) Please describe the results of the pilot program mentioned in the quote above, which prompted PG&amp;E to move into production and deployment of these technologies in December 2023.
f) Provide any reports, analyses, or other documentation of the results of the pilot program.</t>
  </si>
  <si>
    <t>a) PG&amp;E currently has 321 circuit miles currently active for EFD.
b) PG&amp;E currently has 7,536 circuit miles currently active for DFA.
c) EFD circuit/location selection criteria are based on highest HFRA/HFTD risk score, 
reliable cellular coverage availability, and areas that are not significantly included in 
our near-term undergrounding effort.
d) DFA circuit/location selection criteria are based on highest HFRA/HFTD risk score, 
reliability impacted customers (CEMI 2), areas highly-impacted by EPSS, and
reliable cellular coverage availability.
e) Please see the EPIC 2.34 report for the results of the EFD/DFA pilot program, which 
is available at the following link: 
https://www.pge.com/assets/pge/docs/about/corporate-responsibility-and_x0002_sustainability/PGE-EPIC-Project-2.34.pdf. PG&amp;E spent 2022 and 2023 
operationalizing these technologies. This operationalizing work included: (1) 
developing install standards (2022); (2) working to get materials standardized and
established between suppliers and PG&amp;E sourcing (2022); (3) developing 
streamlined alert analysis (2023); and (4) developing investigation workflows (2023).
f) Please see the EPIC 2.34 report, a link to which is provided in response to subpart 
(e) above, for a report and analyses of the EFD/DFA pilot program.</t>
  </si>
  <si>
    <t>Ravi Nair/Eric Schoenman</t>
  </si>
  <si>
    <t>Table ACI-PG&amp;E-23-09-1 on page 75 of PG&amp;E’s 2025 WMP Update lists the number of HFTD structures in each consequence level from E&amp;S to Medium.
a) Provide an updated version of this table with additional rows to show the structures with a consequence rank lower than Medium.
b) Please provide an updated version of this table (including the additional rows from part (a)) that lists structures in the HFTD/HFRA (not only the HFTD).
c) Explain the methodology PG&amp;E used to segregate its plat maps by consequence rank.
d) Provide any procedures, reports, analyses, or other documentation to support your response to part (c).</t>
  </si>
  <si>
    <t>a) Please see below for an updated Table ACI-PG&amp;E-23-09-1.
Consequence 
Rank
All HFTD/HFRA 
Structures
Eyes-on-Risk 
(EOR)
Risk/Structure
E&amp;S 11,464 10.60% 9.2 x 10-6
E&amp;S – Tier 3 2,874 2.80% 9.7 x 10-6
E&amp;S – Tier 
2/HFRA
8,590 7.70% 9.0 x 10-6
High 68,481 37.80% 5.5 x 10-6
High – Tier 3 27,697 15.60% 5.6 x 10-6
High – Tier 
2/HFRA
40,784 22.20% 5.4 x 10-6
Medium 93,218 27.40% 2.9 x 10-6
Medium – Tier 3 33,408 10.00% 3.0 x 10-6
Medium – Tier 
2/HFRA
59,810 17.40% 2.9 x 10-6
Low 485,488 24.30% 0.5 x 10-6
Low – Tier 3 138,965 8.50% 0.6 x 10-6
Low – Tier 
2/HFRA
346,523 15.80% 0.5 x 10-6
b) Table ACI-PG&amp;E-23-09-1 includes HFTD/HFRA structures in its Tier 2 counts and 
should have been labeled as such to begin with. PG&amp;E has corrected the labels in 
the table above.
c) PG&amp;E uses WDRM v3 to create the maps, which provides wildfire consequence 
scores at the structure level. For HFTD and HFRA areas, these consequence scores 
are the basis for plat map consequence scores and inspection frequencies. The 
WDRM v3 risk model calculates wildfire probabilities of ignition, consequence, and 
risk scores for structures in the overhead distribution system in areas of PG&amp;E’s 
service territory.
d) Please see “Section 4 – Source Data” in attachment WMP-Discovery2023-
2025_DR_CalAdvocates_043-Q015Atch01.pdf” for the requested procedure.</t>
  </si>
  <si>
    <t>11.4 ACI PG&amp;E-23-09 – Decrease in Detailed Distribution Inspections</t>
  </si>
  <si>
    <t>ACI 23-09 – Decrease in Detailed Distribution Inspections</t>
  </si>
  <si>
    <t>Jared Leong</t>
  </si>
  <si>
    <t>Table ACI-PG&amp;E-23-09-1 on page 75 of PG&amp;E’s 2025 WMP Update lists the number of HFTD structures in each consequence level from E&amp;S to Medium.
a) Has PG&amp;E used the WDRM v4 to re-rank its structures and plat maps? If no, explain why not.
b) If the answer to part (a) is no, does PG&amp;E plan to use the WDRM v4 to re-rank its structures and plat maps? If no, explain why not.
c) If the answer to either parts (a) or (b) is yes, does PG&amp;E plan to adjust its detailed inspection program to use the updated plat map ranking? If no, explain why not.
d) If the answer to part (c) is yes, will PG&amp;E use the same inspection frequencies for the updated plat map ranking? If no, explain why not.
e) If the answer to part (c) is yes, when does PG&amp;E plan to adjust its detailed inspection program to use the updated plat map ranking?</t>
  </si>
  <si>
    <t>a) Yes, PG&amp;E has used WDRM v4 to see how its structures and plat maps would rank 
under the new modeling.
b) Not applicable, please see the response to subpart (a) above.
c) Yes, PG&amp;E plans to adjust its detailed inspection program to use the updated plat 
map ranking that incorporates WDRV v4.
d) Yes, PG&amp;E currently plans to use the same inspection frequencies for the updated 
plat map ranking.
e) PG&amp;E currently plans to adjust its detailed inspection program to use the updated 
plat map ranking in 2025.</t>
  </si>
  <si>
    <t>Jared Leong/Joanna Sturges/Jon Eric Thalman</t>
  </si>
  <si>
    <t>Martin Wyspianski/Andy Abranches</t>
  </si>
  <si>
    <t>Page 76 of PG&amp;E’s 2025 WMP Update states,
Inspecting high consequence assets annually by ground would increase both the eyes-on-risk and the cost of the inspection plan relative to inspecting these assets every other year. PG&amp;E calculates that approximately 37,000 additional inspections would need to be performed annually at a cost of roughly $4.3 million. Similarly, inspecting medium consequence structures every other year would result in 15,000 more inspections at an additional annual cost of $1.7 million.
a) What would be the annual cost of performing approximately 37,000 additional detailed aerial inspections of high consequence assets?
b) What would be the annual cost of performing approximately 15,000 additional detailed aerial inspections of medium consequence assets?
c) What would be the estimated benefit, in dollars, of inspecting high consequence assets annually?
d) What would be the estimated benefit, in dollars, of inspecting medium consequence assets annually?</t>
  </si>
  <si>
    <t>a) The annual cost of performing approximately 37,000 additional detailed aerial 
inspections of high consequence assets is roughly $5.5 million.
b) The annual cost of performing approximately 15,000 additional detailed aerial 
inspections of medium consequence assets is roughly $2.25 million.
c) PG&amp;E does not quantify the estimated benefit, in dollars, of inspecting high or 
medium consequence assets annually. The main benefit of additional inspections is 
identifying additional maintenance needs, but PG&amp;E does not have a standardized 
approach to calculating a dollar benefit associated with identifying additional 
notifications, as PG&amp;E treats inspections as a foundational program that supports
PG&amp;E’s maintenance program. As noted in our 2025 WMP Update, additional 
inspection finds do not mitigate risk unless maintenance work is actually performed. 
d) Please see the response to subpart (c) above for the requested explanation.</t>
  </si>
  <si>
    <t>Aasha Sachdev
Joanna Sturges</t>
  </si>
  <si>
    <t>Data Request No. 10</t>
  </si>
  <si>
    <t>Please provide a spreadsheet listing (as rows) of every undergrounding project
completed during the period of January 1, 2023, through December 31, 2023,
including non-WMP projects. For each project, please provide the following
information (as columns):
a) Project ID number or other identifier
b) Circuit ID
c) ID of each circuit segment that was entirely undergrounded in the project
d) ID of each circuit segment that was partially undergrounded in the project
e) Total overhead circuit-miles removed
f) Total circuit-miles of underground conductor installed
g) Total miles of trenching required
h) Total electric costs of the project (i.e., costs attributed to your electric facilities),
including costs for planning, design, permitting, and construction
i) Total number of customers served by the project
j) Total number of minutes of PSPS experienced by the project circuit segments
since 2019.</t>
  </si>
  <si>
    <t>Please see attachment “WMP-Discovery2023-2025_DR_MGRA_010-Q001Atch01.xlsx,” worksheet “Q1 a-h”, for a list of PG&amp;E’s system hardening projects with undergrounding miles—as well as the Community Rebuild undergrounding miles— completed in 2023. Descriptions of the included fields are as follows:
a)
In worksheet “Q1 a-h”, please see column A (Order).
b)
In worksheet “Q1 a-h”, please see column B (Circuit ID), also included are the following related fields:
•
Column C (Circuit Name);
•
Column D (Circuit Protection Zone (CPZ)).
c)
Not applicable. To date, no circuit segment (referred to as a CPZ in this response) has been fully undergrounded. When PG&amp;E undergrounds a CPZ, 100% of the pre-existing overhead circuitry is not replaced because one or more of the following reasons may be applicable:
•
Hardening applied to a CPZ can be a hybrid of mitigation methods (overhead hardening, undergrounding, line removal).
•
There are portions of the CPZ in locations that are infeasible to replace with underground circuitry (e.g. water crossings).
•
Hardening a CPZ may be split into multiple sub-projects, each focused on different portions of the CPZ. Various project specific constraints (e.g. permits) lead to multi-year hardening of a whole CPZ.
d)
Please see the response to subpart (c). All circuit segments (referred to as a CPZ in this response) identified in this response are considered partially undergrounded; therefore, that field is not included in the attachment.
e)
PG&amp;E interprets the request for “Total overhead circuit-miles removed” as the distance of existing overhead infrastructure that was replaced with underground infrastructure in an undergrounding project.
This information is not provided in this response because PG&amp;E currently does not have complete tabular data to provide the total overhead circuit-miles removed relating to the undergrounding project. This information is actively being consolidated and will be available in PG&amp;E’s System Hardening Accountability Report in accordance with the requirements of GRC 23-11-069 (OP 20–23).
f)
In worksheet “Q1 a-h”, please see column T (UG – 2023 Complete). This includes the undergrounding miles completed in 2023.
In worksheet “Q1 a-h”, please see column L (Total Planned UG Miles). This includes the sum of all undergrounding miles planned for the project for all years, including 2023 miles completed and pre- and post-2023, where applicable.
Also provided is mileage for our other system hardening methods (overhead hardening and line removal).
g)
Trenching length data is not currently captured; therefore, that field is not provided in the attachment.
h)
In worksheet “Q1 a-h”, please see column AA (Total Estimated Actual Cost). PG&amp;E interprets “electric costs” as project costs associated with starting and completing an electric undergrounding project; therefore, both incurred and forecasted costs for the project are included.
i)
In worksheet “Q1 i-j,” please see column B (Customer Count – April 2024). PG&amp;E does not currently have a complete mapping of customer counts by undergrounding order (job). PG&amp;E is proving the number of customers associated with a CPZ as of April 2024 where undergrounding work has taken place in 2023.
Note, the customers reported by CPZ are not representative of the customers impacted by a specific undergrounding project.
j)
In worksheet “Q1 i-j,” please see columns C and D. PSPS minutes are measured at the customer level, but PG&amp;E does not currently have a completed mapping of customers to undergrounding orders (jobs). PG&amp;E is providing two measures associated with total number of minutes of PSPS experienced by the project CPZs since 2019 where undergrounding work has taken place in 2023:
1.
The minutes reported in column C (Sum of PSPS Minutes for Average Customer Outage on CPZ) is a total of the average customer outage duration from events in 2019-2023.
2.
The minutes reported in column D (Sum of PSPS Minutes for Maximum Event Duration on CPZ) is a total from events in 2019-2023, measuring the duration from the beginning of the first outage start and concluding with the last outage end.
PG&amp;E points out that the minutes reported in column C may be less than the minutes reported in column D for the following reasons:
•
Some customers may experience multiple short-duration outages within the same PSPS event, such as microgrid switching. Column C reports the duration as the sum of these multiple outage durations, while column D calculates the time period between the earliest outage start (among these multiple outages) and the last outage end.
•
Customers located on the same CPZ may be restored at different times. This results in the average outage duration reported, in column C, being lower than the duration reported in column D (which uses the restoration time of the last customer as the end time).
Note, the PSPS minutes reported by CPZ is not representative of the outages on a specific portion of that CPZ that is in scope of a specific undergrounding project.</t>
  </si>
  <si>
    <t>https://www.pge.com/assets/pge/docs/outages-and-safety/outage-preparedness-and-support/MGRA_010.zip</t>
  </si>
  <si>
    <t>UG Team
Jerry Santos
Julie Cerio
Lucy Morris
PSPS Team</t>
  </si>
  <si>
    <t>Megan Ardell
Shawn Holder</t>
  </si>
  <si>
    <t>Please provide a spreadsheet listing (as rows) of every planned undergrounding
projected to be fully or partially completed by the end of 2025. This includes work
currently underway, completed in 2024, or to be performed in 2024.
a) Order number
b) Program
c) Circuit ID number
d) Circuit-segment name or ID number (if the project affects more than one circuitsegment,
please identify each one)
e) Relevant wildfire risk score(s) from the wildfire risk model that you are using to
estimate distribution risk in your 2025 WMP Update filing
f) The expected or actual start date of the project
g) The expected completion date of the project
h) Length (in circuit miles) of underground conductor to be installed prior to the
end of 2025
j) Length (in circuit miles) of overhead conductor to be permanently removed prior
to the end 2025 and replaced by underground conductor (note that this may differ
slightly from the previous section due to differing overhead and underground
routes)
k) Length (in circuit miles) of overhead conductor to be permanently removed in
2025 and not replaced with covered conductor or undergrounded)
l) Total number of customers served by the project
m) Total number of minutes of PSPS experienced by the project circuit segments
since 2019.</t>
  </si>
  <si>
    <t>Please see attachment “WMP-Discovery2023-2025_DR_MGRA_010-Q002Atch01.xlsx”, worksheet “Q2 a-k” for a list of PG&amp;E’s forecasted undergrounding projects for 2024-2026. Please note that the forecasted miles for 2025 and 2026 have been combined in this report as the projects associated with each of these years are still being finalized. A description of the included fields is as follows:
a)
In worksheet “Q2 a-k”, please see column A (Order).
b)
In worksheet “Q2 a-k”, please see column B (Category).
c)
In worksheet “Q2 a-k”, please see column C (Circuit ID) and column D (Circuit Name).
d)
In worksheet “Q2 a-k”, please see column E (Circuit Protection Zone (CPZ)).
e)
In worksheet “Q2 a-k”, please see column H (Applicable Risk Score) and column G (Applicable Risk Model).
f)
In worksheet “Q2 a-k”, please see column I (Est. Construction Start Date). This date represents the estimated date construction will be initiated on the project, recognizing there are additional phases prior to the construction start (e.g., planning, design, estimating, permitting).
g)
In worksheet “Q2 a-k”, please see column J (Est. Project End Date). The year included represents when the newly installed undergrounded lines are planned for electrification and the project is considered complete. Since the key criteria for reporting miles as complete is not the construction end date, but the fire risk safety audit completion and electric energization, please note that a project can have a construction end dates at the end of year, but may be associated with the following year given they passed the fire risk safety audit in the later year. This dynamic is common within the year as well.
h)
In worksheet “Q2 a-k”, please see column M (Total Planned UG Miles). The sum of all undergrounding miles planned for the project for 2024-2026. As noted above the, forecasted miles for 2025 and 2026 have been combined in this report.
i)
[Noting that this Data Request skipped subpart (i) and, therefore, no response is included.]
j)
PG&amp;E interprets the data requested as the distance of existing overhead infrastructure that was replaced with underground infrastructure in an undergrounding project.
This information is not provided in this response because PG&amp;E currently does not have complete tabular data to provide the total overhead circuit-miles removed relating to the undergrounding project.
k)
In worksheet “Q2 a-k”, please see column N (Total Planned Removal Miles). This includes the sum of all Line Removal miles planned for the project for 2024-2026.
WMP-Discovery2023-2025_DR_MGRA_010-Q002 Page 3
As noted above,
the, forecasted miles for 2025 and 2026 have been combined in this report.
l)
In worksheet “Q2 l-m,” please see column B for data, and see the response to MGRA 010-Question 001 subpart i of this data request for an explanation.
m)
In worksheet “Q2 l-m,” please see columns C and D for data. Additionally, please see the response to Request No. 1, subpart (j) of this data request for a further explanation.</t>
  </si>
  <si>
    <t>Are DCD algorithms based on prevailing weather conditions? If so, please describe
how sensitivity of DCD is adjusted according to weather.</t>
  </si>
  <si>
    <t>The Downed Conductor Detection (DCD) algorithm and corresponding protective function element is directly tied to EPSS enablement criteria. No additional weather or enablement criteria is applied when enabling DCD.</t>
  </si>
  <si>
    <t>James Tuccillo</t>
  </si>
  <si>
    <t>During todays (April 8th) meet and confer, the ADMS technology was mentioned
that could allow much faster switching of fast trip configurations. Please describe
ADMS and for what mitigations it could be used, and how much it might help to
improve the false trip rate.</t>
  </si>
  <si>
    <t>Advanced Distribution Management System (ADMS) is an operating platform where supervisory control and data acquisition (SCADA), the real-time system network model, and other operational applications are used to monitor and control the grid. The EPSS application within ADMS currently being developed will be used to streamline the routine enablement and disablement of EPSS devices as an operational mitigation to current manual practices. The ADMS EPSS application will not directly impact the way EPSS performs as a protective function and therefore will not have an effect on the false trip rate.</t>
  </si>
  <si>
    <t>James Tuccillo
ADMS Team</t>
  </si>
  <si>
    <t>Please provide the 2022 and 2023 EPSS reliability studies referred to on p. 8 and p.
12 of
TN13808_20240402T112956_20240402_PGE_2025_WMPUpdate_R0_ACI2315_
Atch01.pdf.</t>
  </si>
  <si>
    <t>For the narrative associated with PG&amp;E’s 2022 EPSS Reliability Study, please reference pdf page 1120 at the following link: https://www.pge.com/assets/pge/docs/outages-and-safety/outage-preparedness-and-support/pge-wmp-r4-010824.pdf
Please also reference “WMP-Discovery2023-2025_DR_MGRA_010-Q005Atch01.xlsx” for the 2022 EPSS Reliability Study.
For PG&amp;E’s 2023 EPSS Reliability Study, please reference the following attachments:
•
WMP-Discovery2023-2025_DR_MGRA_010-Q005Atch02.pdf
•
WMP-Discovery2023-2025_DR_MGRA_010-Q005Atch03.xlsx</t>
  </si>
  <si>
    <t>Katherine Hee
Saritha Basani</t>
  </si>
  <si>
    <t>As per discussions in the April 8th meet and confer, please provide distribution
unplanned outage data for the 2023 calendar year in any format required to remove
transmission data or any other confidential information. This can be unrelated to
the format required by the Spatial Quarterly Data Report.</t>
  </si>
  <si>
    <t>Please see attachment “WMP-Discovery2023-2025_DR_MGRA_010-Q006Atch01.xlsx” for the requested information.</t>
  </si>
  <si>
    <t xml:space="preserve">Tom Huynh </t>
  </si>
  <si>
    <t>Set WMP-44</t>
  </si>
  <si>
    <t>Page 52 of PG&amp;E’s 2025 WMP Update states:
We assessed the effectiveness of each of the mitigation alternatives against more than 2,200 outage combinations that have occurred in PG&amp;E’s HFTD during wildfire season. PG&amp;E SMEs reviewed each of the outage combinations…and assigned an effectiveness rating for each mitigation at preventing each outage combination.
a) How many SMEs were involved in reviewing outage combinations and assigning effectiveness ratings?
b) Please describe the methods used by PG&amp;E SMEs to review outage combinations and assign effectiveness ratings.
c) Do the 2,200 outage combinations represent a specific time period? Please explain your answer.
d) Do the 2,200 outage combinations include outage combinations that occurred in PG&amp;E’s HFRA but not in the HFTD? Please explain your answer.</t>
  </si>
  <si>
    <t>a) For the initial qualitative assessment, experts in the Electric Distribution Engineering, 
EPSS, Remote Grid, Electric Distribution Reliability and REFCL teams were 
engaged with the Grid Design team. Three experts on the Design team reviewed the 
data from Grid Design. In addition, several data analysts were included in the 
calculations of the effectiveness. 
b) The following steps were taken to review outage combinations and determine 
effectiveness ratings: 
• Outages were initially reviewed by similar outage (or outage cause) types, for 
example splice failure, vegetation, bird, etc.;
• Reviewed line by line to confirm accuracy; and
• Methodology checked and confirmed by additional Grid Design SME’s.
c) The outage cause, equipment outage combinations were based on the 2015-2022 
study period’s outage history in the HFTD. 
d) No, the study that was produced for the WMP was a snapshot of the HFTD 
information only. There is currently no tool that can pull HFRA information for each 
outage; the existing tool was only designed to perform spatial analysis on HFTD 
layer and information.</t>
  </si>
  <si>
    <t>https://www.pge.com/assets/pge/docs/outages-and-safety/outage-preparedness-and-support/CalAdvocates_044.zip</t>
  </si>
  <si>
    <t>UG Team
Jerry Santos
Julie Cerio
Lucy Morris
SH Team</t>
  </si>
  <si>
    <t>Jim Gill
Megan Ardell</t>
  </si>
  <si>
    <t>Page 54 of PG&amp;E’s 2025 WMP Update states, “To determine circuit segment-level mitigation effectiveness, the WBCA will adjust for the outage combinations likely to occur on a given circuit segment, their estimated frequency, and their contribution to overall risk on the circuit segment.”
a) Please describe the methods used in the WBCA to adjust for the outage combinations likely to occur on a given circuit segment.
b) Please describe the methods used in the WBCA to adjust for the estimated frequency of outage combinations on a given circuit segment.
c) Please describe the methods used in the WBCA to adjust for the contribution of outage combinations to overall risk on a given circuit segment.</t>
  </si>
  <si>
    <t>a) As stated on pp. 51-52 of PG&amp;E’s 2025 WMP Update, “outage combinations”, 
refers to “potential ignition(s) resulting from particular combinations of unplanned 
outage events and equipment attributes”. The likely “outage combinations” on a 
given circuit segment are based on the fifteen unique probability of ignition risk sub_x0002_drivers output from Version 3 of the Wildfire Distribution Risk Model (WDRM v3). 
These include:
• Vegetation (Branch);
• Vegetation (Trunk);
• Vegetation (other);
• Animal (Bird);
• Animal (Squirrel);
• Animal (other);
• Third Party (Balloon);
• Third Party (Vehicle);
• Third Party (other);
• Primary Conductor;
• Secondary Conductor;
• Equipment (Support Structure);
• Equipment (Transformer);
• Equipment (Voltage Control); and
• Equipment (other).
b) As described above, each circuit segment has a unique likelihood of an outage and 
ignition based on the 15 subdrivers from WDRM v3. In the WBCA, based on the 
mitigation effectiveness of associated with each individual subdriver, the residual 
frequency on a given circuit segment can be computed. 
As a hypothetical example, the mitigation effectiveness for a program is 50% for 
vegetation (branch) and 60% for equipment (support structure). Circuit segment #1 
has a vegetation (branch) subdriver frequency of 0.2 and equipment (support 
structure) subdriver of 0.8. Circuit segment #2 has a vegetation (branch) subdriver 
frequency of 0.5 and equipment (support structure) subdriver of 0.5. The resulting 
mitigation frequency for CS #1 is (0.2)*(1-50%) + (0.8)*(1-60%) = 0.42 frequency or 
58% effective while CS #2 mitigation frequency is (0.5)*(1-50%) + (0.5)*(1-60%) = 
0.45 or 55% effective. 
As a result, even though the circuit segments start with the same baseline 
frequency, due to the difference in the frequency of the individual 15 subdrivers and 
its associated mitigation effectiveness, the resulting change in frequency is different 
for each circuit segment.
c) Similar to the response to part b, each circuit segment has a unique risk based on 
the 15 subdrivers from WDRM v3. In the WBCA, based on the mitigation 
effectiveness of associated with each individual subdriver, the residual risk on a 
given circuit segment can be computed. 
As a hypothetical example, the mitigation effectiveness for a program is 50% for 
vegetation (branch) and 60% for equipment (support structure). Circuit segment #1 
has a vegetation (branch) subdriver risk 2 and equipment (support structure) 
subdriver of 8. Circuit segment #2 has a vegetation (branch) subdriver risk of 5 and 
equipment (support structure) subdriver of 5. The resulting mitigation risk for CS #1 
is (2)*(1-50%) + (8)*(1-60%) = 4.2 risk or 58% effective while CS #2 mitigation 
frequency is (5)*(1-50%) + (5)*(1-60%) = 4.5 or 55% effective. 
As a result, even though the circuit segments start with the same baseline risk, due 
to the difference in the risk of the individual 15 subdrivers and its associated 
mitigation effectiveness, the resulting change in risk is different for each circuit 
segment.</t>
  </si>
  <si>
    <t xml:space="preserve">Benson Wong
James Ash
</t>
  </si>
  <si>
    <t>Page 54 of PG&amp;E’s 2025 WMP Update states, “To determine circuit segment-level mitigation effectiveness, the WBCA will adjust for the outage combinations likely to occur on a given circuit segment, their estimated frequency, and their contribution to overall risk on the circuit segment.”
a) Will the WBCA adjust for outage combinations on a scale smaller than a circuit segment? For example, a very long circuit segment may not have uniform outage characteristics along its entire length.
b) If the answer to part (a) is yes, please explain the methods and criteria PG&amp;E plans to use to adjust the WBCA for outage combinations on a scale smaller than a circuit segment.
c) If the answer to part (a) is no, please explain why not.</t>
  </si>
  <si>
    <t>a) The WBCA will not adjust for outage combinations on a scale smaller than a circuit 
segment.
b) Not applicable, please see the response to subpart (a) above.
c) Outputs from the Wildfire Distribution Risk Model (WDRM) are aggregated to the 
circuit segment level as the best model view for system hardening work. While 
individual pixel level data is available, the circuit segment view has less noise than 
the pixel level output. As such, the mean probability of ignition for each sub-driver, 
as output from WDRM, is assumed to be uniform across an entire circuit segment.
Accordingly, the risks from individual sub-driver “outage combinations” are assumed 
to be uniform across that circuit segment as well.</t>
  </si>
  <si>
    <t>Page 56 of PG&amp;E’s 2025 WMP Update discusses Undergrounding versus Overhead Hardening. Undergrounding is stated to have greater total permanent risk reduction, but it takes longer and costs more to install.
a) Has PG&amp;E conducted an analysis of its transmission and distribution system to determine the estimated remaining useful life of its assets?
b) If the answer to part (a) is yes, does PG&amp;E consider the remaining life of assets when evaluating benefits of overhead hardening, which is faster to deploy?
c) If the answer to part (a) is yes, please provide any applicable analysis relevant to the condition of PG&amp;E’s transmission and distribution system assets.</t>
  </si>
  <si>
    <t>a) No, the Wildfire Transmission Risk Model (WTRM) and Wildfire Distribution Risk 
Model (WDRM) incorporate age, in addition to other parameters, to assess risk 
based on the probability of an asset failure leading to an ignition occurring and the 
consequence of a wildfire if it were to occur. The model helps determine whether 
assets may require mitigation response. For example, an asset with high wildfire risk 
may drive the response of a detailed inspection, which could then result in the need 
to replace or repair the asset. The age of the asset when it requires replacement 
pinpoints the end of its useful life. Therefore, while the WTRM and WDRM help 
determine what assets are most likely to fail, they do not specifically predict the date 
an asset will fail, i.e. its “useful life.”
b) Not applicable, please see the response to subpart (a) above.
c) Not applicable, please see the response to subpart (a) above.</t>
  </si>
  <si>
    <t>Issam El Ayadi
Tiffany Pazdan
Matthew Horowitz
Michelle Sakamoto
Natalie Dawley
Benson Wong
James Ash</t>
  </si>
  <si>
    <t>Andy Abranches/Martin Wyspianski</t>
  </si>
  <si>
    <t>Page 57 of PG&amp;E’s 2025 WMP Update states, “Regarding cost effectiveness scores, the undergrounding projects in PG&amp;E’s current workplan were previously selected using a methodology (WDRM V2 and V3) that did not incorporate cost effectiveness scores for individual projects. Therefore, cost effectiveness scores are not available.”
a) Define the term “undergrounding project” in the above statement.
b) Has PG&amp;E used the outputs from WDRM v4 to calculate the cost effectiveness scores for the undergrounding projects in PG&amp;E’s current workplan?
c) If the answer to part (b) is yes, please provide the cost effectiveness scores for all projects in PG&amp;E’s current undergrounding workplan.
d) If the answer to part (b) is no, explain why not.
e) Does PG&amp;E plan to use the outputs from WDRM v4 to calculate the cost effectiveness scores for the undergrounding projects in PG&amp;E’s current workplan?
f) If the answer to part (e) is yes, when does PG&amp;E anticipate completing this analysis?
g) If the answer to part (e) is no, explain why not.</t>
  </si>
  <si>
    <t>a) As stated in PG&amp;E’s Comments on CPUC Safety Policy Division staff’s original 
proposed guidelines for the SB 884 program (September 27, 2023), PG&amp;E defines 
a “project” at the circuit segment level (also referred to as circuit protection zone 
(CPZ)) because our current risk model measures risk at the circuit segment level 
and does not have more granular risk detail. When projects are scoped and planned 
for near-term completion (generally within 3 to 4 years), we create sub-projects, or 
jobs, which will reflect portions of a CPZ. PG&amp;E identifies jobs based on mileage, 
diversity of risk ranking, dependencies (e.g., easements, environmental permitting 
issues) and constructability. As the risk models are periodically updated and 
released, projects may be added to the workplan, reprioritized, or removed.
b) No, WDRM v4 has not been used for the current workplan. 
c) Not applicable, please see the response to subpart (b) above.
d) WDRM v2 and v3 were applicable for the current workplan. WDRM v4 analysis is 
intended to be applied to the workplan for projects that will be completed starting
from 2027. PG&amp;E does not currently anticipate completing any projects selected 
with WDRM v4 in the 2023 GRC period. It is possible, but unlikely, that some of 
these projects may be completed prior to 2027 based on the timing to complete and 
construct the project in relation to all other projects in the current workplan.
e) No, the current workplan uses WDRM v2 and v3 only. WDRM v4 analysis is 
intended to be applied to the workplan from 2027.
f) Not applicable, please see the response to subpart (e) above.
g) Per the requirements of SB-884, PG&amp;E is developing the Wildfire Benefit Cost 
Analysis (WBCA) tool to evaluate the costs and benefits of undergrounding and 
other alternative mitigations. PG&amp;E intends to use the outputs of WDRM v4 in the 
WBCA, which is intended to be applied to the workplan for projects completed 
starting in 2027.</t>
  </si>
  <si>
    <t>Christopher Wong
Kamran Bhatti
UG Team
Jerry Santos
Julie Cerio
Lucy Morris
Benson Wong
James Ash</t>
  </si>
  <si>
    <t>Matthew Whorton
Megan Ardell
Paul McGregor
Jim Gill</t>
  </si>
  <si>
    <t>Matt Pender
Andy Abranches</t>
  </si>
  <si>
    <t>Figure ACI-PG&amp;E-23-02-1 on page 40 of PG&amp;E’s 2025 WMP Update states, “When considering the overall Wildfire Risk with EPSS and PSPS, this is still ~3x of Distribution Overhead.”
a) Define the phrase “Distribution Overhead” in this context.
b) Please state the significance of the “~3x” ratio of “overall Wildfire Risk with EPSS and PSPS” compared to “Distribution Overhead.”</t>
  </si>
  <si>
    <t>a) “Distribution Overhead” in this context refers to the reliability risks associated with 
PG&amp;E’s “Failure of Electric Distribution Overhead Assets” risk, excluding EPSS and 
PSPS outages, from its forthcoming 2024 RAMP Report. This risk was previewed in 
the February 7, 2024 CPUC-hosted PG&amp;E 2024 RAMP (pre-filing) workshop #1.
b) The significance of this statement is to emphasize that Wildfire Risk is still the 
primary focus of system hardening mitigations, rather than reliability risks.</t>
  </si>
  <si>
    <t>11.4 ACI PG&amp;E-23-02 – PSPS and Wildfire Risk Trade-Off Transparency</t>
  </si>
  <si>
    <t>ACI PG&amp;E-23-02 – PSPS and Wildfire Risk Trade-Off Transparency</t>
  </si>
  <si>
    <t>Figure ACI-PG&amp;E-23-02-1 on page 40 of PG&amp;E’s 2025 WMP Update indicates that wildfire risk is approximately $20,668 million, and PSPS and EPSS combined reduce the wildfire risk by approximately $16.359 million.
a) Are the $20,668 million wildfire risk and the $16.359 million risk reduction estimates annual values? Please explain if no.
b) Do the $20,668 million wildfire risk and the $16.359 million risk reduction estimates apply to PG&amp;E’s entire service territory? Please explain if no.</t>
  </si>
  <si>
    <t>a) The $20,668 million wildfire risk and respective $16,359 million risk reduction are 
both annual values.
b) The $20,668 million wildfire risk and respective $16,359 million risk reduction apply
to PG&amp;E’s entire service territory, but this risk is densely focused within the HFTD 
and HFRA.</t>
  </si>
  <si>
    <t>Figure ACI-PG&amp;E-23-02-1 on page 40 of PG&amp;E’s 2025 WMP Update indicates that wildfire risk is approximately $20,668 million, and PSPS and EPSS combined reduce the wildfire risk by approximately $16.359 million.
a) Has PG&amp;E estimated the incremental wildfire risk reduction (in dollars) attributed to widescale deployment of REFCL? Please provide this estimate if yes.
b) If the answer to part (a) is no, why has PG&amp;E not conducted that analysis?
c) Has PG&amp;E estimated the incremental risk increase attributed to widescale deployment of REFCL? Please provide this estimate if yes.
d) If the answer to part (c) is no, why has PG&amp;E not conducted that analysis?
e) Has PG&amp;E estimated the incremental lifetime expenditure attributed to widescale deployment of REFCL? Please provide this estimate if yes.
f) If the answer to part (e) is no, why has PG&amp;E not conducted that analysis?</t>
  </si>
  <si>
    <t>a) No, PG&amp;E has not estimated the incremental wildfire risk reduction (in dollars) 
attributed to widescale deployment of REFCL.
b) This study has not been conducted because REFCL cannot be deployed widescale 
on PG&amp;E’s electric assets. REFCL can only be applied to substations that meet the 
following minimum requirements:
• Single voltage 3-wire 12 kV substation;
• At least 20 overhead miles in HFTD;
• Less than 50% of circuit underground;
• Less than 20% of circuit past autobanks; and
• Sufficient physical space to deploy equipment.
c) PG&amp;E has not estimated the incremental risk increase attributed to widescale 
deployment of REFCL.
d) Please see the response to subpart (b) above, as the reasoning is the same.
e) PG&amp;E has not estimated the incremental lifetime expenditure attributed to widescale 
deployment of REFCL.
f) Please see the response to subpart (b) above, as the reasoning is the same.</t>
  </si>
  <si>
    <t>Paul McGregor
Jim Gill</t>
  </si>
  <si>
    <t>Page 88 of PG&amp;E’s 2025 WMP Update states, “CPUC reportable fire ignitions on EPSS enabled circuits were reduced by approximately 72% relative to the three-year historical average.”
a) Please provide copies of any reports, analysis, or other documentation to support PG&amp;E’s statement quoted above.
b) Are EPSS outages with DCD-enablement distinguishable in the EPSS monthly reports served by PG&amp;E?
c) If the answer to part (b) is yes, please state how such outages are distinguishable.
d) If the answer to part (b) is no, does PG&amp;E plan to make such outages distinguishable in future EPSS monthly reports?</t>
  </si>
  <si>
    <t>a) Please see the below presentation that supports the ignition reduction effectiveness 
calculation referenced on page 88 of PG&amp;E’s 2025 Wildfire Mitigation Plan Update. 
b) No, outages on DCD-enabled devices are not currently identified separately in the 
EPSS monthly reports provided to SED. 
c) Not applicable, please see the response to subpart (b) above.
d) No, PG&amp;E does not currently plan to differentiate outages on DCD-enabled devices
in future EPSS monthly reports.</t>
  </si>
  <si>
    <t>The following table is from PG&amp;E’s 2022 Annual Electric Reliability Report, page 12:
a) Please provide an updated version of this table with an additional row for 2023.
b) If PG&amp;E is unable to provide any of the requested data from part (a), please provide a reason for each data point.
c) If PG&amp;E is unable to provide any of the requested data from part (a), please provide an estimate of when this data will be available.</t>
  </si>
  <si>
    <t>a) An updated version of the requested table is not currently available, as described in 
subpart (b) below.
b) PG&amp;E publishes the Annual Electric Reliability Report each July for the prior year. 
The referenced table will be included in the 2023 Annual Electric Reliability Report, 
which is tentatively scheduled to be published in July 2024 at the following link: 
https://www.pge.com/en/about/pge-systems/electric-systems/electric-reliability_x0002_reports.html.
c) Please see the response to subpart (b) above.</t>
  </si>
  <si>
    <t>Page 97 of PG&amp;E’s 2025 WMP Update states:
The 2023 FTI [focused tree inspection] program explored enhanced inspection practices and evaluated improvements to situational awareness to further inform and guide clearance recommendations. Based on results of the program, PG&amp;E is moving forward with executing 1,500 miles of work in 2024.”
a) Please describe the results of the program on which PG&amp;E is basing the decision to move forward with executing 1,500 miles of work in 2024.
b) Provide any available reports, analyses, or other documentation of the results of the program.</t>
  </si>
  <si>
    <t>a) The 2023 pilot performed inspections in Areas of Concern (AOC) in Butte, 
Calaveras, Napa, and El Dorado counties. Inspections utilized Tree Risk 
Assessment Qualified (TRAQ) arborists exclusively to identify trees to be worked 
and followed the Distribution Inspection Procedure guidance of Level 1 &amp; Level 2 
visual inspections. PG&amp;E also performed 100% Quality Control field review on all 
miles post-inspection. The pilot yielded 7,170 trees identified for work across 
approximately 260 miles. 
In 2024, the program is being expanded to 1,500 miles; the AOCs represent where 
our distribution system is most likely to see higher rates of tree failures during 
wildfire season or winter storms. The objective of the program is to reduce 
vegetation-caused outages and ignitions from occurring in these areas where there 
is highest potential for such outages and ignitions. To that end, in 2024, a Level 2 
visual assessment will be performed on all strike potential trees within the 1,500 
miles. TRAQ arborists will continue to be the only inspectors performing 
inspections.
PG&amp;E based its decision to move forward with executing 1,500 miles of FTI work 
based on internal and external factors that supported program development or 
maturity. The FTI program was initiated in response to RN-22-09 which committed 
PG&amp;E to benchmark with other utilities to define best practices and mitigations for 
hazard tree mitigation, evaluate appropriate inspection intervals and inspection 
levels. This resulted in PG&amp;E developing its first version of Vegetation Management 
specific Areas of Concern (AOCs) and a series of commitments to mature the 
program to more holistic application by 2025. 
While PG&amp;E was piloting the Focused Tree Inspection program in 2023, RN-23-07 
was issued and assigned “Remedy b” which mandated that PG&amp;E create “a plan to 
fully implement (beyond the pilot) and mature Focused Tree Inspections during the 
WMP cycle”. This directive required PG&amp;E to continue forward with FTI in advance 
of completion of the FTI program pilot. In addition to the two revision notices, the FTI 
program also created responses to address 2023-2025 WMP Decision ACI(s)1 as 
well as, WMP Maturity Survey questions2. These responses prompted further 
advancement of the FTI program while it was still in its initial phases of development.
Initial mileage targets for the FTI program were higher than the 1,500 miles 
committed in the 2024 WMP targets. Internal target setting decisions were made 
based on the operational realities resulting from the initial pilot, as well as the 
increased rigor and expectations to further enhance a program that focused on 
hazard tree identification, developing more specific guidance on thresholds for Level 
2 inspections as well as continue working to bolster Annual and Second patrol 
Vegetation Management programs in the HFTD for thorough wildfire mitigation of 
hazard trees.
Footnotes
1. ACI references from 202302025 WMP Decision: PG&amp;E-23-15. Implementation of 
Focused Tree Inspections and Addressing the Risk from Hazard Trees. PG&amp;E-23-
19. Continued Progression of Vegetation Management Maturity. PG&amp;E-23-21. 
Identification of High-Risk Species for Focused Tree Inspections
2. 04.01.02.Q01 - Does the vegetation database include all vegetation within the right 
of the way and within strike of the potential assets?
04.02.02.Q01- Do the measured parameters and procedures applied during 
vegetation inspections enable identifying higher risk areas and vegetation? 
04.02.04.Q04 - Is the relative risk reduction and cost of vegetation inspections 
considered in strategy development?
04.03.02.Q01- Does the electrical corporation proactively trim trees based on 
predictive modeling results (such as species-specific vegetative growth and limb, 
trunk, or root failure rates)?
07.05.01.Q06 - Does the electrical corporation cooperate or participate in best 
practice sharing through comparing vegetation inspection, management, treatment 
procedures, training, and lessons learned with other electrical corporations?
b) Please see the table below for the results of the 2023 FTI pilot program:</t>
  </si>
  <si>
    <t>11.4 ACI PG&amp;E-23-19 – Continued Progression of Vegetation Management Maturity</t>
  </si>
  <si>
    <t>VMDR</t>
  </si>
  <si>
    <t>Bahar Hajian
Kamran Rasheed</t>
  </si>
  <si>
    <t>Table ACI-PG&amp;E-23-23-1 on page 112 of PG&amp;E’s 2025 WMP Update includes the following entry:
a) Explain why the last calibration date of this weather station was recorded as 9/1/2022, over three months after the site was destroyed on May 21, 2022.
b) Provide any records of the calibration on 9/1/2022.
c) When did PG&amp;E become aware that the site had been destroyed?
d) When does PG&amp;E plan to replace the destroyed site?</t>
  </si>
  <si>
    <t>a) The September 1, 2022, date, was the scheduled due date for the calibration and 
recorded by erroneously due to a data pull error. The actual date for the last 
calibration was August 4, 2021.
b) Please see response to subpart A. The September 1, 2022, date was recorded in 
error. 
c) PG&amp;E first became aware of an issue with this weather station around June 6, 2022. 
PG&amp;E was able to confirm the site had been destroyed during the 2022 scheduled
calibration on July 29, 2022.
d) PG&amp;E is currently working on reinstalling this station.</t>
  </si>
  <si>
    <t>11.4 ACI PG&amp;E-23-23 – Weather Station Maintenance and Calibration</t>
  </si>
  <si>
    <t>ACI PG&amp;E-23-23 – Weather Station Maintenance and Calibration</t>
  </si>
  <si>
    <t>Josh VandeVelde
Bria Goggins</t>
  </si>
  <si>
    <t>David Klein</t>
  </si>
  <si>
    <t>Table ACI-PG&amp;E-23-23-1 on page 113 of PG&amp;E’s 2025 WMP Update includes the following entry:
a) Explain why the last calibration date of this weather station was recorded as 11/1/2022, over one month after the station was removed on September 17, 2022.
b) Provide any records of the calibration on 11/1/2022.
c) When did PG&amp;E become aware that the station had been removed?
d) When does PG&amp;E plan to relocate the station?</t>
  </si>
  <si>
    <t>a) This calibration date was recorded erroneously due to a data pull error. This station 
has never been calibrated as it was removed on July 19, 2021, due to a pole 
replacement and then asked to be relocated due to shading. This station was 
originally installed in August 2020.
b) There is no proof of calibration since the station was installed for under 12 months.
c) The station was scheduled by PG&amp;E to be removed due to a pole replacement on 
July 19, 2021.
d) PG&amp;E is currently working on reinstalling this station.</t>
  </si>
  <si>
    <t>Set WMP-45</t>
  </si>
  <si>
    <t>Regarding its usage of Wildfire Distribution Risk Model (WDRM) v4 in scoping covered conductor and undergrounding projects, and the reflection of such in its System Hardening Accountability Report required by D.23-11-069,4 PG&amp;E states the following in response to Question 6 of data request CalAdvocates-PGE-2025WMP-04:
The scope of the SHAR [System Hardening Accountability Report] includes System Hardening work completed in the GRC period (2023-2026). Projects in this time period are not currently anticipated to be informed by WDRM v4. In the event projects selected by WDRM v4 do end up being planned for completion during this time period, WDRM v4 information would be included in the SHAR in the existing risk-related fields (i.e., Applicable Risk Model, Risk Reduction %, etc.).
a) In the event projects selected with WDRM v4 do end up being planned for completion in the GRC period, how will PG&amp;E show that it is meeting the risk reduction targets outlined in D.23-11-069?5
b) In the event projects selected with WDRM v4 do end up being planned for completion in the GRC period, will PG&amp;E file a Petition for Modification (PFM) of D.23-11-069 to reflect usage of WDRM V4? Please explain your answer.
c) In the event projects selected with WDRM v4 do end up being planned for completion in the GRC period, will PG&amp;E submit an advice letter to modify the SHAR template to reflect usage of WDRM v4? Please explain your answer.
d) In the event projects selected with WDRM v4 do end up being planned for completion in the GRC period, will PG&amp;E use different means (other than a PFM of D.23-11-069 or an advice letter) to modify the SHAR reporting requirements or SHAR template contents? Please explain your answer.</t>
  </si>
  <si>
    <t>a) PG&amp;E does not anticipate completing any projects selected with WDRM V4 in the 
2023 GRC period. As noted in response to question CalAdvocates 040-Q006, 
WDRM v4 may begin to inform scoping of undergrounding projects as early as the 
second half of 2024 for undergrounding projects planned for completion in 2027 and 
beyond. It is possible, but unlikely, that some of these projects may be completed 
prior to 2027. 
Were this to take place, we would follow the logic and methodology described in 
Advice Letter 7150-E-A. Specifically, where the excel templates for the baseline
sheet for forecasted risk reduction (Table 1) and the completed sheet for completed 
project risk reduction (Table 2) currently include rows for WDRM 2 and WDRM 3 and 
their summed totals, we would add a new row for WDRM 4 and include those values 
in the summed totals. 
b) If PG&amp;E were to complete in the 2023 GRC period any projects selected with 
WDRM V4, we would not file a PFM of D.23-11-069 because no modification of the 
decision would be necessary. As written, the decision recognizes the evolving 
nature of risk models and explicitly allows for the use of “any other future version” of 
WDRM beyond V2 and V3.3
c) In the unlikely event PG&amp;E selects projects with WDRM V4 for completion in the 
2023 GRC period, WDRM v4 information would be included in the SHAR in the 
existing risk-related fields (i.e., Applicable Risk Model, Risk Reduction %, etc.). If 
there are other additional substantial changes needed to the template, PG&amp;E would 
work with SPD staff who, per D.23-11-069, have ministerial authority to adjust the 
requirements for the SHAR report.4
d) Yes. Please see response to sub-part c above.</t>
  </si>
  <si>
    <t>https://www.pge.com/assets/pge/docs/outages-and-safety/outage-preparedness-and-support/CalAdvocates_045.zip</t>
  </si>
  <si>
    <t>Lucy Morris/Julie Cerio/Kathy Wade</t>
  </si>
  <si>
    <t>Joel Crane/Charles Middlekauff/Walker Matthews</t>
  </si>
  <si>
    <t>Matt Pender/Andy Abranches</t>
  </si>
  <si>
    <t>Data Request No. 11</t>
  </si>
  <si>
    <t>Please provide non-confidential versions of any responses to Cal Advocates data
requests if the responses to Cal Advocates are confidential.</t>
  </si>
  <si>
    <t>PG&amp;E objects to this request on the grounds that it seeks to impose a continuing 
discovery obligation on PG&amp;E. Continuing discovery obligations are not permitted under 
California law. Biles v. Exxon Mobile Corp., 124 Cal.App.4th 1315, 1328 (2004); Code 
Civ. Proc. § 2030.060(g).
Additionally, PG&amp;E objects to this request on the grounds that it is overbroad and 
unduly burdensome. PG&amp;E receives an enormous volume of data requests in the 
window of time between submitting its WMP and the deadline to submit public 
comments. This burden is exacerbated by the default three business day turnaround 
period for all responses. Imposing this continuous discovery obligation on PG&amp;E during 
this period is not tenable. Furthermore, any effort to provide the requested information 
would be further exacerbated because MGRA has refused to sign a confidentiality or 
non-disclosure agreement, and providing this information would require manually 
redacting all confidential information from each response.
PG&amp;E notes that the Public Advocates Office is a government agency that has broad 
statutory authority that exceeds this single regulatory proceeding and allows the Public 
Advocates Office to obtain information that exceeds what MGRA, as a private 
organization, would be able to obtain through this proceeding.
Lastly, MGRA may obtain non-confidential versions of PG&amp;E responses to Cal 
Advocates data requests at the following website: https://www.pge.com/en/outages_x0002_and-safety/safety/community-wildfire-safety-program.html#accordion-6b52828ca7-item_x0002_a47a0617be.
If you would like to discuss this request and our response, please do not hesitate to 
reach out as we are happy to meet and confer on this issue.</t>
  </si>
  <si>
    <t>https://www.pge.com/assets/pge/docs/outages-and-safety/outage-preparedness-and-support/MGRA_011.zip</t>
  </si>
  <si>
    <t>1. Signficant Updates to Risk Models (WDRM v4 &amp; WTRM v2)</t>
  </si>
  <si>
    <t>4/17-j1oz- objection per law</t>
  </si>
  <si>
    <t>Please provide a non-confidential version of documentation containing a
description of WDRM v4, including testing and validation.</t>
  </si>
  <si>
    <t>PG&amp;E objects to this request on the grounds that it is overbroad and unduly 
burdensome to provide what can be interpreted as all “documentation containing a 
description of WDRM v4.” Gathering and providing all “documentation containing a 
description of WDRM v4” could take many weeks of work and require reviewing many 
thousands of documents. PG&amp;E also objects to this request on the grounds that it is 
vague and ambiguous as to what is included in all “documentation containing a 
description of WDRM v4.” PG&amp;E further objects to this request insofar as it seeks 
information protected by the attorney-client privilege and attorney work product 
privilege. PG&amp;E also objects to the request on the grounds that it exceeds the scope of 
this regulatory proceeding, as PG&amp;E’s 2025 WMP notes that WDRM v4 has not yet 
been used for any wildfire mitigation work.
Notwithstanding and without waiving these objections, PG&amp;E responds as follows: we 
anticipate that WDRM v4 model documentation, including a validation report, will be 
available by the end of Q2 2024.</t>
  </si>
  <si>
    <t>If E3 or another consulting group has analyzed WDRM v4, please provide a nonconfidential
version of its report.</t>
  </si>
  <si>
    <t>E3 is currently conducting an independent review of the WDRM v4, which is scheduled 
to be available by the end of Q2 2024.</t>
  </si>
  <si>
    <t>Set WMP-46</t>
  </si>
  <si>
    <t>Regarding Attachment “2024-04-02_PGE_2025_WMP-Update _R0_ACI-23-26_Atch01_CONF.xlsx” of PG&amp;E’s 2025 WMP Update:
a) Please provide a description or definition of each column in both worksheets.
b) Please state the basis for using $1.615/minute as the conversion factor for column T (impact_community_values) in the “Outage Data” worksheet.
c) The range of data for column U (2023_percentage_epss_enabled) in the “CPZ Data” worksheet is 0-99%. Please clarify the time scale this is applicable for. For example, is this 0-99% of the calendar year?
d) Please clarify what the data reported in column V (2023_epss_protected_circuit_mile_days) of the “CPZ Data” worksheet represents.</t>
  </si>
  <si>
    <t>a) Please see attachment “WMP-Discovery2023-2025_DR_CalAdvocates_046-
Q001Atch01.xlsx” for the requested information.
b) As originally requested as part of ACI PG&amp;E-22-32, the “impact on community 
values, including intangibles (e.g. livelihood)” of EPSS was measured using PG&amp;E’s 
preliminary monetized value of attributes for Electric Reliability of $3.23 as 
presented in PG&amp;E’s February 7, 2024, Pre-RAMP CPUC Workshop filing. For the 
purposes of this calculation, the estimated incremental impact from EPSS settings 
being enabled was assumed to be double the number of customer outage minutes 
per outage. As such, the total number of interruption minutes was multiplied by the 
monetized value of attributes for Electric Reliability divided by two to represent the 
incremental impact of EPSS. 
c) Column U, “2023_percentage_epss_enabled”, in the “CPZ Data” tab referenced 
reflects the number of days in 2023 in which a circuit was enabled with EPSS 
reflected as a percentage of the 2023 calendar year. 
d) Column V, “2023_epss_protected_circuit_mile_days”, in the “CPZ Data” tab
referenced reflects the number of days in 2023 in which a circuit was enabled with 
EPSS multiplied by the circuit miles.</t>
  </si>
  <si>
    <t>https://www.pge.com/assets/pge/docs/outages-and-safety/outage-preparedness-and-support/CalAdvocates_046.zip</t>
  </si>
  <si>
    <t>Hema Sukumar</t>
  </si>
  <si>
    <t>Benson Wong
James Ash Jr</t>
  </si>
  <si>
    <t>Paul McGregor
Eric Lamoureux</t>
  </si>
  <si>
    <t>PG&amp;E’s Community Wildfire Safety Program website4 includes two procedures related to infrared (IR) inspections: TD-1001P-14 and TD-2022P-01.
a) Please describe the circumstances in which PG&amp;E utilizes the TD-1001P-14 procedure.
b) Please describe the circumstances in which PG&amp;E utilizes the TD-2022P-01 procedure.
c) Please provide copies of all current bulletins or job aids associated with TD-1001P-14 that direct inspectors on how to perform IR inspections.
d) Please provide copies of all current bulletins or job aids associated with TD-2022P-01 that direct inspectors on how to perform IR inspections.
e) Please provide copies of all prior revisions of TD-1001P-14, including bulletins or job aids associated with those prior revisions.
f) Please provide copies of all prior revisions of TD-2022P-01, including bulletins or job aids associated with those prior revisions.
g) Please identify all procedures (including associated bulletins or job aids) related to infrared inspections of distribution infrastructure that were in effect during 2023.
h) Please provide copies of each document responsive to part (g) that has not been provided in response to previous parts of this question.
i) Please identify all procedures (including associated bulletins or job aids) related to infrared inspections of distribution infrastructure that were in effect during 2020.
j) Please provide copies of each document responsive to part (i) that has not been provided in response to previous parts of this question.
k) Please identify all procedures (including associated bulletins or job aids) related to infrared inspections of distribution infrastructure that were in effect during 2017.
l) Please provide copies of each document responsive to part (k) that has not been provided in response to previous parts of this question.
m) Please identify all procedures (including associated bulletins or job aids) related to infrared inspections of distribution infrastructure that were in effect during 2014.
n) Please provide copies of each document responsive to part (m) that has not been provided in response to previous parts of this question.</t>
  </si>
  <si>
    <t>a) PG&amp;E performs infrared inspections on overhead transmission lines in accordance 
with the frequency defined in TD-8123P-100 “Transmission Patrols and Enhanced 
Inspection Frequency Guidelines” and inspection method requirements defined in
TD-1001P-14 “Infrared (IR) Inspection Procedures”. Please see attachment “WMP_x0002_Discovery2023-2025_DR_CalAdvocates_046-Q002Atch01CONF.pdf” for a copy of 
TD-8123P-100, Revision (Rev.) 1, and attachment “WMP-Discovery2023-
2025_DR_CalAdvocates_046-Q002Atch02CONF.pdf” for a copy of TD-1001P-14, 
Rev 4.
b) PG&amp;E performs infrared inspections on overhead and underground electric 
distribution facilities in accordance with inspection method requirements defined in 
with TD-2022P-01 Rev 2 “Infrared (IR) Inspections of Electric Distribution Facilities”
and TD-2305M Electric Distribution Preventative Maintenance Manual, available on 
PG&amp;E’s website at the following link: 
https://www.pge.com/assets/pge/docs/outages-and-safety/outage-preparedness_x0002_and-support/TD-2305M.pdf. Please see attachment “WMP-Discovery2023-
2025_DR_CalAdvocates_046-Q002Atch03CONF.pdf” for the current version of 
procedure TD-2022P-01 (Rev 2).
c) Please see attachment “WMP-Discovery2023-2025_DR_CalAdvocates_046-
Q002Atch04.pdf” for the current Rev 2 of TD-1001M-JA19 “Evaluating Conditions 
from Infrared (IR) Inspections in Transmission Lines.”
d) Please see attachment “WMP-Discovery2023-2025_DR_CalAdvocates_046-
Q002Atch05CONF.pdf" for TD-2305M-JA03, Rev 4, for the Underground Inspection 
Job Aid associated with TD-2022P-01.
e) Please see the following for table for prior revisions of TD-1001P-14 and its 
associated Job Aid (JA)19.
Procedure Name Attachment Name
TD-1001P-14, Rev 0 
Published August 2020
WMP-Discovery2023-2025_DR_CalAdvocates_046-Q002Atch06CONF.pdf
TD-1001P-14, Rev 1
Published April 2021
WMP-Discovery2023-2025_DR_CalAdvocates_046-Q002Atch07CONF.pdf
TD-1001P-14, Rev 2
Published December 2021
WMP-Discovery2023-2025_DR_CalAdvocates_046-Q002Atch08CONF.pdf
TD-1001P-14, Rev 3
Published December 2022
WMP-Discovery2023-2025_DR_CalAdvocates_046-Q002Atch09CONF.pdf
TD-1001P-14, Rev 4
Published April 2024
WMP-Discovery2023-2025_DR_CalAdvocates_046-Q002Atch10CONF.pdf
TD-1001M-JA19 Rev 0
Effective March 2020
WMP-Discovery2023-2025_DR_CalAdvocates_046-Q002Atch11.pdf
TD-1001M-JA19 Rev 1
Effective April 2021
WMP-Discovery2023-2025_DR_CalAdvocates_046-Q002Atch12.pdf
Procedure Name Attachment Name
TD-1001M-JA19 Rev 2
Effective February 2023
WMP-Discovery2023-2025_DR_CalAdvocates_046-Q002Atch04.pdf
f) Please see the following for table for prior revisions of TD-2022P-01 and its 
associated Job Aid (JA) 03.
Procedure Name Attachment Name
TD-2022P-01 Rev 0 
Published December 2013
WMP-Discovery2023-2025_DR_CalAdvocates_046-Q002Atch13CONF.pdf
TD-2022P-01 Rev 1 
Published May 2018
WMP-Discovery2023-2025_DR_CalAdvocates_046-Q002Atch14CONF.pdf
TD-2022P-01 Rev 2 
Published December 2023
WMP-Discovery2023-2025_DR_CalAdvocates_046-Q002Atch03.pdf
TD 2305M-JA03, Rev 2*
Published October 2012
WMP-Discovery2023-2025_DR_CalAdvocates_046-Q002Atch15.pdf
TD 2305M-JA03, Rev 3
Published March 2013
WMP-Discovery2023-2025_DR_CalAdvocates_046-Q002Atch16CONF.pdf
TD 2305M-JA03, Rev 2.3 
Published July 2015
WMP-Discovery2023-2025_DR_CalAdvocates_046-Q002Atch17.pdf
TD 2305M-JA03, Rev 3
Published January 2020
WMP-Discovery2023-2025_DR_CalAdvocates_046-Q002Atch18CONF.pdf
TD 2305M-JA03, Rev 4
Effective August 2022
WMP-Discovery2023-2025_DR_CalAdvocates_046-Q002Atch05CONF.pdf
*Despite a reasonable search of available records, PG&amp;E was unable to locate 
revisions to 2305M-JA03 prior to 2012.
g) Please see “WMP-Discovery2023-2025_DR_CalAdvocates_046-
Q002Atch06CONF.pdf “ for the procedure and “WMP-Discovery2023-
2025_DR_CalAdvocates_046-Q002Atch14CONF.pdf” for the JA in effect during 
2023.
h) Please see the attachments identified in response to subpart (g) and included with 
this response.
i) Please see “WMP-Discovery2023-2025_DR_CalAdvocates_046-Q002Atch04.pdf”
for the procedure and “WMP-Discovery2023-2025_DR_CalAdvocates_046-
Q002Atch18CONF.pdf” for the JA in effect during 2020.
j) Please see the attachment identified in response to subpart (i) and included with 
this response.
k) Please see “WMP-Discovery2023-2025_DR_CalAdvocates_046-
Q002Atch13CONF.pdf” for PG&amp;E’s procedure specific to infrared inspections or 
distribution infrastructure that was in effect in 2017 and “WMP-Discovery2023-
2025_DR_CalAdvocates_046-Q002Atch17.pdf” for the JA in effect during 2017.
l) Please see the attachment identified in response to subpart (k) and included with 
this response.
m) Please see and “WMP-Discovery2023-2025_DR_CalAdvocates_046-
Q002Atch13CONF.pdf” for the procedure and “WMP-Discovery2023-
2025_DR_CalAdvocates_046-Q002Atch17.pdf" for the JA in effect during 2014.
n) Please see the attachments identified in response to subpart (m) and included with 
this response.</t>
  </si>
  <si>
    <t>8.1.3.1.4</t>
  </si>
  <si>
    <t>8.0 Wildfire Mitigations</t>
  </si>
  <si>
    <t>8.1.3.1.4 Infrared Inspection</t>
  </si>
  <si>
    <t>Joanna Sturges
Aasha Sachdev (D)</t>
  </si>
  <si>
    <t>In response to data request CalAdvocates-PGE-2025WMP-03, question 1, PG&amp;E provided attachment “WMP-Discovery2023-2025_DR_CalAdvocates_039-Q001Atch01.xlsx”
The following questions refer to the tab “2023 QASI Distribution YTD Raw”.
a) 47 entries have “Yes” for ObservationOrNonconf (column J) and “None” for FindingPriority (column P). Please explain the circumstances under which there would be findings with no priority assigned.
b) Please explain what an entry of “OTR” in SpeccFinding (column Q) means.</t>
  </si>
  <si>
    <t>a) Circumstances that would have a “Yes” for ObservationOrNonconf (column J) 
would include findings that may or may not require a tag to be written. The majority 
of the 47 entries listed are photo discrepancies that are not assigned any priority 
(FindingPriority column P). Additional examples would include documentation
errors, for example, previous tags created in error or existing tags requiring 
additional information and Third Party notifications. 
The remainder of the 47 entries are data entry errors that should have been 
labeled “CritAtt” or “Re-Insp”” as E or F tags were created. These will be used for 
training and improvement examples. 
b) Column Q “OTR” is the entry for any “other” type of finding that is not identified as 
“Bprty”, “CritAtt”, “Emerg”, or “Re-Insp”. It also identifies any inspection that has 
multiple findings associated with the asset.</t>
  </si>
  <si>
    <t>Section 8.1.6 - Quality Assurance and Quality Control</t>
  </si>
  <si>
    <t>8.1.6.1 Quality Assurance (QA)</t>
  </si>
  <si>
    <t>Teresa Tusch</t>
  </si>
  <si>
    <t>In response to data request CalAdvocates-PGE-2025WMP-03, question 1, PG&amp;E provided attachment “WMP-Discovery2023-2025_DR_CalAdvocates_039-Q001Atch02.xlsx”.
The following questions refer to the tab “2023 QASI Transmission YTD Raw”:
a) Seven entries have a QC Date (column D) that is earlier than the Inspection Date (column F). For each such entry, explain why this is the case.
b) Please define “QC Date” (column D).
c) Please define “QA Completion Date” (column C).
d) Does PG&amp;E have a standard for the maximum amount of time that is allowable between an inspection and the QC date?
e) If the answer to part (d) is yes, what is the maximum amount of time that is allowable between an inspection and the QC date?
f) If the answer to part (d) is yes, please provide any relevant procedures, specifications, job aids, bulletins, or other documentation to support your answer.
g) If the answer to part (d) is no, why not?
h) Does PG&amp;E have a standard for the maximum amount of time that is allowable between an inspection and the QA completion date?
i) If the answer to part (h) is yes, what is the maximum amount of time that is allowable between an inspection and the QA completion date?
j) If the answer to part (h) is yes, please provide any relevant procedures, specifications, job aids, bulletins, or other documentation to support your answer.
k) If the answer to part (h) is no, why not?</t>
  </si>
  <si>
    <t>a) The inspection date should be earlier than the QC date. The referenced entries 
were errors which occurred for specific instances when a reinspection was 
performed. In these instances, the system of record automatically updated the
original inspection date to the reinspection date. PG&amp;E has since corrected this 
automated error in its system.
b) “QC Date” (column D) refers to the date that the QC inspection was completed.
c) "QA Completion Date” is the date that the Subject Matter Expert completes the 
review process and submits the record to the database as 
approved/accurate/complete.
d) No, PG&amp;E does not have a standard for the maximum amount of time that is 
allowable between the completion of the QC inspection and the start of the QA 
inspection. Generally, QA will inspect the asset three to six weeks after the 
completion of the QC inspection and the majority of the QA inspections are 
completed in this time frame. Times will vary due to the review and verification 
process conducted by QC for each individual asset assessment.
e) Not applicable, please see the response to subpart (d) above.
f) Not applicable, please see the response to subpart (d) above.
g) Please see the response to subpart (d) for the requested explanation.
h) PG&amp;E does not have a standard for the maximum amount of time allowable 
between the QA inspection start and the QA completion date. Generally, the time 
from sample availability to audit completion is seven days and the majority of the 
QA inspections are completed in this timeframe. Occasionally, additional time is 
required for review and alignment which is done as rapidly as possible and is 
usually completed within an additional seven days.
i) Not applicable, please see the response to subpart (h) above.
j) Not applicable, please see the response to subpart (h) above.
k) Please see response to subpart (h) for the requested explanation.</t>
  </si>
  <si>
    <t>In response to data request CalAdvocates-PGE-2025WMP-03, question 1, PG&amp;E provided attachment “WMP-Discovery2023-2025_DR_CalAdvocates_039-Q001Atch03.xlsx”.
The following questions refer to the tab “Routine”:
a) Please define “QC Date” (column R).
b) Please define “QV Date” (column P).
c) Does PG&amp;E have a standard for the maximum amount of time that is allowable between an inspection and the QC date?
d) If the answer to part (c) is yes, what is the maximum amount of time that is allowable between an inspection and the QC date?
e) If the answer to part (c) is yes, please provide any relevant procedures, specifications, job aids, bulletins, or other documentation to support your answer.
f) If the answer to part (c) is no, why not?
g) Does PG&amp;E have a standard for the maximum amount of time that is allowable between an inspection and the QV date?
h) If the answer to part (g) is yes, what is the maximum amount of time that is allowable between an inspection and the QV date?
i) If the answer to part (g) is yes, please provide any relevant procedures, specifications, job aids, bulletins, or other documentation to support your answer.
j) If the answer to part (g) is no, why not?</t>
  </si>
  <si>
    <t>An attachment to this response contains CONFIDENTIAL information provided
pursuant to the accompanying confidentiality declaration.
a) “QC Date” is the date when the QC Specialist completed the review.
b) “QV Date” is the date the Quality Assurance-Performance (QA-P) auditor completed 
the review.
c) Yes, PG&amp;E has a standard for the maximum amount of time that is allowable 
between an inspection and the QC date.
d) A QC review should occur before the next routine Vegetation Management (VM) 
Execution routine inspection. 
e) Please see attachment “WMP-Discovery2023-2025_DR_CalAdvocates_046-
Q005Atch01CONF.pdf” for PG&amp;E’s Quality Control Vegetation Management
Business Process Document.
f) Not applicable, please see the response to subpart (c) above.
g) No, PG&amp;E does not have a standard for the maximum amount of time that is 
allowable between an inspection and the QV date.
h) Not applicable, please see the response to subpart (g) above.
i) Not applicable, please see the response to subpart (g) above.
j) The QV (QA) date is dependent on QC date, which is consequently dependent on 
work Execution date. Inspections past the next routine cycle would be excluded prior 
to QA sampling as a result of the QC exclusion process. QA-P is currently 
performing its reviews within 30 days of QC completion.</t>
  </si>
  <si>
    <t>Josh Keene/Kevin Lieberman</t>
  </si>
  <si>
    <t>In response to data request CalAdvocates-PGE-2025WMP-03, question 1, PG&amp;E provided attachment “WMP-Discovery2023-2025_DR_CalAdvocates_039-Q001Atch03.xlsx”.
The following questions refer to the tab “Transmission”:
a) Please define “QC Date” (column S).
b) Please define “QV Date” (column Q).
c) Does PG&amp;E have a standard for the maximum amount of time that is allowable between an inspection and the QC date?
d) If the answer to part (c) is yes, what is the maximum amount of time that is allowable between an inspection and the QC date?
e) If the answer to part (c) is yes, please provide any relevant procedures, specifications, job aids, bulletins, or other documentation to support your answer.
f) If the answer to part (c) is no, why not?
g) Does PG&amp;E have a standard for the maximum amount of time that is allowable between an inspection and the QV date?
h) If the answer to part (g) is yes, what is the maximum amount of time that is allowable between an inspection and the QV date?
i) If the answer to part (g) is yes, please provide any relevant procedures, specifications, job aids, bulletins, or other documentation to support your answer.
j) If the answer to part (g) is no, why not?</t>
  </si>
  <si>
    <t>Please see the responses to Question No. 005, subparts (a) to (j), which also apply to 
this request and provide the information sought.</t>
  </si>
  <si>
    <t>In response to data request CalAdvocates-PGE-2025WMP-03, question 1, PG&amp;E provided attachment “WMP-Discovery2023-2025_DR_CalAdvocates_039-Q001Atch03.xlsx”.
The following questions refer to the tab “Pole Clearing”:
a) Please define “QC Date” (column P).
b) Please define “QV Date” (column N).
c) Does PG&amp;E have a standard for the maximum amount of time that is allowable between an inspection and the QC date?
d) If the answer to part (c) is yes, what is the maximum amount of time that is allowable between an inspection and the QC date?
e) If the answer to part (c) is yes, please provide any relevant procedures, specifications, job aids, bulletins, or other documentation to support your answer.
f) If the answer to part (c) is no, why not?
g) Does PG&amp;E have a standard for the maximum amount of time that is allowable between an inspection and the QV date?
h) If the answer to part (g) is yes, what is the maximum amount of time that is allowable between an inspection and the QV date?
i) If the answer to part (g) is yes, please provide any relevant procedures, specifications, job aids, bulletins, or other documentation to support your answer.
j) If the answer to part (g) is no, why not?</t>
  </si>
  <si>
    <t>In response to data request CalAdvocates-PGE-2025WMP-03, question 1, PG&amp;E provided attachment “WMP-Discovery2023-2025_DR_CalAdvocates_039-Q001Atch08.xlsx”.
The following questions refer to the tab “2023 SI Transmission Desktop QC”:
a) Please explain what an entry of “Photos are not adequate per compliance training” in Discrepancy Code Description (column I) means.
b) If photos are not adequate per compliance training, is it possible to complete QC for that inspection? Explain why or why not.
c) Please provide any relevant procedures, specifications, job aids, bulletins, or other documentation to support your answer to part (b).
d) If photos are not adequate per compliance training, what actions do QC personnel take to complete QC?
e) Please provide any relevant procedures, specifications, job aids, bulletins, or other documentation to support your answer to part (d).</t>
  </si>
  <si>
    <t>An attachment to this response contains CONFIDENTIAL information provided
pursuant to the accompanying confidentiality declaration.
a) The referenced entry represented when the photos provided do not meet the 
guidance specified in the Transmission Ground New Inspector Training.
b) If photos are not adequate, it is possible to complete QC for that inspection through 
a desktop review which verifies inspection results of attributes that can be validated 
from the available compliant photographs on the inspection record. A Field review is 
also completed at the asset location to assesses the conditions in real time as well 
as utilizing the photographs from the original inspection record.
c) Please see attachment “WMP-Discovery2023-2025_DR_CalAdvocates_046-
Q008Atch01CONF.pdf” for PG&amp;E’s Transmission Ground New Inspector Training.
d) Desktop QC will document all inspection photograph discrepancies on the QC 
record for tracking and trending. QC will complete review of all available 
sections/attributes of the inspection record where compliant photographs were 
available. QC will discontinue review and recommend a reinspection of the asset as 
a follow up if: (1) the structure number is not visible in inspection record in any 
section of the inspection and QC cannot confirm inspector was at the correct 
location; or (2) there are no photos of insulators, or all photos of insulators appear to 
be from a different structure.
e) PG&amp;E does not have a formal standard for the process outlined in subpart (d).</t>
  </si>
  <si>
    <t>Eric Thomas
Yachi Kumari</t>
  </si>
  <si>
    <t>In response to data request CalAdvocates-PGE-2025WMP-03, question 1, PG&amp;E provided attachment “WMP-Discovery2023-2025_DR_CalAdvocates_039-Q006Atch01.xlsx,” which relates to asset inspections in 2023.
Line 8 indicates that, out of 133 transmission intrusive pole inspections reviewed by desktop QC, 108 failed QC review.
Line 9 indicates that, out of 149 transmission intrusive pole inspections reviewed by field QC, 134 failed QC review.
a) Has PG&amp;E made any changes to its intrusive inspection practices for transmission pole inspections as a result of the high QC failure rates?
b) If the answer to part (a) is yes, describe the changes PG&amp;E has made.
c) Provide any relevant procedures, specifications, job aids, bulletins, or other documentation to support your answer to part (b).
d) If the answer to part (a) is no, state why not.
e) Has PG&amp;E made any changes to its QC review process for intrusive inspections of transmission poles as a result of the high QC failure rates?
f) If the answer to part (e) is yes, describe the changes PG&amp;E has made.
g) Provide any relevant procedures, specifications, job aids, bulletins, or other documentation to support your answer to part (f).
h) If the answer to part (e) is no, state why not.
i) Please describe any other actions PG&amp;E took as a result of the high QC failure rates in 2023 noted above.
j) What were the primary reasons for transmission intrusive pole inspections to fail desktop QC review in 2023?
k) What were the primary reasons for transmission intrusive pole inspections to fail field QC review in 2023?</t>
  </si>
  <si>
    <t>a) Yes, PG&amp;E is in the process of updating Utility Procedure TD-2325P-01, which 
provides instruction for intrusively inspective, testing, restoring, reinforcing, treating, 
and reusing wood poles. As part of this procedure revision, PG&amp;E is addressing 
potential inspection quality concerns. Please see the response to subpart (j) for 
additional information regarding the referenced “failure” rates.
b) Please see the response to subpart (a) for the requested information.
c) We are still in the process of finalizing Revision 4 of TD-2325P-01 and will provide a 
copy when it is finalized. As of this response, we do not have a specific date for 
when we expect it to be finalized.
d) Not applicable, please see the response to subpart (a).
e) Yes, please see the response to subpart (a).
f) Please see the response to subpart (a).
g) The revised procedures are still being drafted, please see response to subpart (c).
h) Not applicable, please see the response to subpart (e).
i) Another action that PG&amp;E took was to grow its Pole Test and Treat Program to 
include a field team and dedicated staff to mitigate quality findings.
j) The “failure” rate indicated in the referenced spreadsheet does not represent a failed 
inspection. PG&amp;E marks “failed” during the QC review process if an inspector did not 
accurately identify a checklist attribute. 
k) Please see the response to subpart (j) above.</t>
  </si>
  <si>
    <t>Eric Thomas
Tiffany Pazdan</t>
  </si>
  <si>
    <t>In response to data request CalAdvocates-PGE-2025WMP-03, question 1, PG&amp;E provided attachment “WMP-Discovery2023-2025_DR_CalAdvocates_039-Q006Atch01.xlsx,” which relates to asset inspections in 2023.
Line 16 indicates that, out of 2820 distribution intrusive pole inspections reviewed by desktop QC, 1672 failed QC review.
Line 17 indicates that, out of 1491 distribution intrusive pole inspections reviewed by field QC, 1021 failed QC review.
a) Has PG&amp;E made any changes to its intrusive inspection practices for distribution pole inspections as a result of the high QC failure rates?
b) If the answer to part (a) is yes, describe the changes PG&amp;E has made.
c) Provide any relevant procedures, specifications, job aids, bulletins, or other documentation to support your answer to part (b).
d) If the answer to part (a) is no, state why not.
e) Has PG&amp;E made any changes to its QC review process for intrusive inspections of distribution poles as a result of the high QC failure rates?
f) If the answer to part (e) is yes, describe the changes PG&amp;E has made.
g) Provide any relevant procedures, specifications, job aids, bulletins, or other documentation to support your answer to part (f).
h) If the answer to part (e) is no, state why not.
i) Please describe any other actions PG&amp;E took as a result of the high QC failure rates in 2023 noted above.
j) What were the primary reasons for distribution intrusive pole inspections to fail desktop QC review in 2023?
k) What were the primary reasons for distribution intrusive pole inspections to fail field QC review in 2023?</t>
  </si>
  <si>
    <t>Please see the responses to Question No. 009, subparts (a) to (k), which also apply to 
this request and provide the information sought.</t>
  </si>
  <si>
    <t>OEIS</t>
  </si>
  <si>
    <t>016</t>
  </si>
  <si>
    <t>Q01. Regarding PG&amp;E’s Response to PG&amp;E-23-15
a. In PG&amp;E’s response to PG&amp;E-23-15, it says that “the following information will be digitally recorded for trees prescribed for removal.”1
i. Did PG&amp;E “enhance the One VM application for Routine, and Second Patrol to include capability to capture factors for prescribing trees for removal” by its target completion date of 1/31/2024?2
(1) If not, explain the reason for the delay and provide an updated target completion date for inclusion of this capability in One VM.
ii. Provide the One VM form that “capture[s] factors for prescribing trees for removal.”
iii. Is PG&amp;E on track to “Enhance the application for the Vegetation Management for Operational Mitigations (VMOM) - VMPI2 - and Tree Removal Inventory (TRI) - Field Maps - program to include capability to capture factors for prescribing trees for removal” by its target completion date of 11/15/2024?3
(1) If not, explain the reason for the delay and provide an updated target completion date for this planned enhancement.
b. In PG&amp;E’s response to PG&amp;E-23-15, it says that “PG&amp;E will be making digital record enhancements to FTI potential strike trees.”4
i. Did PG&amp;E “Enhance record keeping practices for the Focused Tree Inspection program (FTI) by creating records of all potential strike trees inspected using a digitized Tree Risk Assessment form” by it target completion date of 3/31/2024?5
(1) If not, explain the reason for the delay and provide an updated timeline for inclusion of this capability in One VM.
ii. Provide PG&amp;E’s digitized Tree Risk Assessment form.</t>
  </si>
  <si>
    <t>a.
i. Yes, PG&amp;E completed our enhancement of the One VM application for Routine 
and Second Patrol to include capabilities to capture factors for prescribing trees 
for removal by January 31, 2024.
• Please see the 5 Minute Meeting “WMP-Discovery2023-
2025_DR_OEIS_016-Q001Atch01CONF.pdf” delivered to VM personnel 
via VM Program Communications on January 31, 2024, that calls out the 
requirement to document reasons for removals within system of record.
• Please see Utility Bulletin TD-7102P-01-B036 “WMP-Discovery2023-
2025_DR_OEIS_016-Q001Atch02CONF.pdf” referenced in the 5MM 
published on January 30, 2024 with an effective date of January 30, 2024
that provides instructions on how to document ‘reasons for removal’ 
within One VM.
ii. Please note, PG&amp;E believes the use of ‘form’ here is incorrect. One VM is an 
application and the enhancement referenced above was completed within the
One VM mobile application utilized by our VM personnel.
Please see screenshots below showing that this field is now available 
within the One VM application.
Please see “WMP-Discovery2023-2025_DR_OEIS_016-Q001Atch03.pdf”
for additional examples of the ’Removal Reason’ field in the One VM 
application.
iii. Yes, PG&amp;E is still on track to enhance VMOM and TRI program to include the 
capability to capture factors for prescribing trees for removal by November 15, 
2024.
Please note, since this objective was written, the timeline of programs to be 
onboarded onto the One VM platform has changed, and by the time this 
objective is due, both the VMOM and TRI programs will be integrated into the 
One VM platform, and no longer utilizing VMPI2 or Field Maps. The One VM 
application already captures factors for prescribing trees for removal, so the 
objective intent will still be met.
b.
i. Yes, PG&amp;E completed the digitization of the TRAQ form on March 25, 2024, 
however, based upon feedback from both the Operational Observer and 
Energy Safety, PG&amp;E’s operational approach to FTI was changed to only fill out 
a TRAQ form on trees prescribed for work. Filling out TRAQ forms on inventory 
only trees required excessive use of limited TRAQ certified resources, which 
did not meet the intent of the program. A level 2 inspection will still be 
performed on all strike potential trees.
All strike potential trees between January 1, 2024 to April 8, 2024 will have a
record with a Paper TRAQ form attached. 
On April 8, 2024, PG&amp;E readjusted our approach for FTI and requires a level 2 
inspection and a paper TRAQ form to be attached to records with assigned 
prescriptions.
Records marked ‘no work’ will receive a level 2 inspection and TRAQ forms are 
not required to be attached. 
With this change, new enhancements are required for us to utilize the digital 
TRAQ form in One VM. We expect to implement the use of the digitized TRAQ 
forms in Q3 2024.
ii. Please see “WMP-Discovery2023-2025_DR_OEIS_016-
Q001Atch04CONF.pdf” for an example of the PG&amp;E digitized Tree Risk 
Assessment form housed within the One VM application.</t>
  </si>
  <si>
    <t>Brad Hill</t>
  </si>
  <si>
    <t>https://www.pge.com/assets/pge/docs/outages-and-safety/outage-preparedness-and-support/OEIS_016.zip</t>
  </si>
  <si>
    <t>11.4 ACI PG&amp;E-23--15 Implementation of Focused Tree Inspections and Addressing the Risk from Hazard Trees</t>
  </si>
  <si>
    <t>ACI 23-15 Implementation of Focused Tree Inspections and Addressing the Risk from Hazard Trees</t>
  </si>
  <si>
    <t>VM Data Requests</t>
  </si>
  <si>
    <t>Andy Abranches
Angela Sanford</t>
  </si>
  <si>
    <t>DRU-14606</t>
  </si>
  <si>
    <t>1(a)</t>
  </si>
  <si>
    <t>a.
i.
Yes, PG&amp;E completed our enhancement of the One VM application for Routine and Second Patrol to include capabilities to capture factors for prescribing trees for removal by January 31, 2024.
•
Please see the 5 Minute Meeting “WMP-Discovery2023- 2025_DR_OEIS_016-Q001Atch01CONF.pdf” delivered to VM personnel via VM Program Communications on January 31, 2024, that calls out the requirement to document reasons for removals within system of record.
•
Please see Utility Bulletin TD-7102P-01-B036 “WMP-Discovery2023- 2025_DR_OEIS_016-Q001Atch02CONF.pdf” referenced in the 5MM published on January 30, 2024 with an effective date of January 30, 2024 that provides instructions on how to document ‘reasons for removal’ within One VM.
ii.
Please note, PG&amp;E believes the use of ‘form’ here is incorrect. One VM is an application and the enhancement referenced above was completed within the One VM mobile application utilized by our VM personnel.
Please see screenshots below showing that this field is now available within the One VM application.
Please see “WMP-Discovery2023-2025_DR_OEIS_016-Q001Atch03.pdf” for additional examples of the ’Removal Reason’ field in the One VM application.
5
PG&amp;E’s 2023-2025 WMP Update (Rev. #4, January 8, 2024), p. 648 (https://efiling.energysafety.ca.gov/eFiling/Getfile.aspx?fileid=56145&amp;shareable=true, accessed April 17,2024).
WildfireMitigationPlansDiscovery2023_DR_OEIS_016-Q001Rev01 Page 3
iii.
Yes, PG&amp;E is still on track to enhance VMOM and TRI program to include the capability to capture factors for prescribing trees for removal by November 15, 2024.
Please note, since this objective was written, the timeline of programs to be onboarded onto the One VM platform has changed, and by the time this objective is due, both the VMOM and TRI programs will be integrated into the One VM platform, and no longer utilizing VMPI2 or Field Maps. The One VM application already captures factors for prescribing trees for removal, so the objective intent will still be met.
b.
i.
Yes, PG&amp;E completed the digitization of the TRAQ form on March 25, 2024. New enhancements are required for us to utilize the digital TRAQ form in One VM. We expect to implement the use of the digitized TRAQ forms in Q3 2024.
As the program has matured, PG&amp;E’s operational approach to FTI was changed to have inspectors fill out a TRAQ form only on those trees likely to fail (either trunk or branch) within the next 15 months and which are accordingly prescribed work. Filling out TRAQ forms on inventory-only, no-work trees or on trees only requiring trimming to maintain routine radial compliance required excessive use of limited TRAQ-certified resources, which did not meet the intent of the program. A level 2 inspection will still be performed on all strike-potential trees, and a record including tree locations and confirmation of the level 2 inspection will be recorded in One VM.
All strike-potential trees between January 1, 2024 to April 8, 2024, regardless of whether tree work was prescribed, will have a record with a fully complete paper TRAQ form attached. After April 8, 2024, all strike-potential trees will have a level 2 inspection and a paper TRAQ form will also be attached to records with assigned prescriptions meeting the criteria of likelihood of failure in the next 15 months. For all strike-potential trees that are not prescribed tree work, a record including tree locations and confirmation of the level 2 inspection will be recorded in One VM.
ii.
Please see “WMP-Discovery2023-2025_DR_OEIS_016- Q001Atch04CONF.pdf” for an example of the PG&amp;E digitized Tree Risk Assessment form housed within the One VM application.</t>
  </si>
  <si>
    <t>Q02. Regarding PG&amp;E’s Quarterly Targets for Routine Patrol
In PG&amp;E’s 2025 WMP Update, PG&amp;E sets quarterly targets for Routine Patrol – Distribution (VM-16); 2023 and 2024 targets are included for reference:
PG&amp;E’s Routine Patrol Targets by Year in Circuit Miles6
Year
End of Q2
End of Q3
End of Year
2023
41,761
61,806
79,000
2024
39,325
58,988
78,650
2025
31,280
50,830
78,200
%△ 2023-2025
-28.7%
-19.5%
-1%
While PG&amp;E’s end of year target has remained relatively constant from 2023 to 2025, the end of Q2 and end of Q3 targets have decreased year-over-year.
a. Why have PG&amp;E’s end of Q2 and end of Q3 targets for routine patrol decreased year-over-year since 2023?
b. What percentage of PG&amp;E’s end of Q2 and end of Q3 2025 targets will be completed within the HFTD?
c. How will PG&amp;E ensure that the HFTD and other high fire risk areas are inspected in a timely manner to mitigate wildfire risk before and during wildfire season?</t>
  </si>
  <si>
    <t>a. The targets were reduced in Q2 and Q3 in subsequent years to provide the 
operations team with greater flexibility during the course of the year. PG&amp;E
anticipated slowdowns due to the change in software platform, incorporating other 
planned vegetation program inspections into the routine patrol where possible, and 
changes to other VM programs that would impact our routine work. The weather 
and other external factors can also cause delays in the inspection schedule.
b. Approximately 50% of the Q2 end mileage is located in HFTD, and approximately 
45% of the Q3 end mileage is located in HFTD.
c. PG&amp;E has designed its program through the routine and second patrols to patrol 
the entire HFTD/HFRA portions of the system twice a year. Once in the first half
and once in the second half. Or, in other words, once in the routine patrol and once 
in the second patrol.</t>
  </si>
  <si>
    <t xml:space="preserve">Joanna Sturges
VM Data Requests
Helen Vesser
Luke Roy
Kevin La
</t>
  </si>
  <si>
    <t>Jim Gill
Sarah Carlson</t>
  </si>
  <si>
    <t>Martin Wyspianski
Angela Sanford</t>
  </si>
  <si>
    <t>Q03. Regarding PG&amp;E’s Adjustments to its WDRM
In its 2025 WMP Update, PG&amp;E discusses the changes made between its Wildfire Distribution Risk Model (WDRM) Version 3 (V3) to Version 4 (V4). Based off those changes, provide:
a. An updated version of Table 6-5 from its 2023-2025 WMP based on any changes made to the top risk circuit segments between V3 and V4.
b. An updated version of Table 7-2 from its 2023-2025 WMP based on any changes made to the top risk circuit segments between V3 and V4.
c. An updated version of Table 6-5 from its 2023-2025 WMP based on any changes made to the top risk circuit segments between V3 and V4.
d. An updated version of Figure 7-1 from its 2023-2025 WMP based on any changes made to the top risk circuit segments between V3 and V4.
e. An updated version of Table 7-4 from its 2023-2025 WMP based on any changes made to the top risk circuit segments between V3 and V4.
f. A graph demonstrating the overlayed risk scores between V3 and V4, similar to the graph provided in Data Request OEIS-PG&amp;E-22-016 Question 17 showing the difference in output between V2 and V3.</t>
  </si>
  <si>
    <t>PG&amp;E released WDRM v4 for use in January of 2024 and is currently evaluating 
associated work plans in future years anticipated to be described in PG&amp;E’s 2026 
WMP. Much of the analysis for the tables and figures requested in parts (a) through (f)
below are included in this work and are underway. As this analysis only recently started 
and is still ongoing, parts (a) through (d) and (f) will require more time and part (e) will 
not be available until later in 2024.
Please let us know if you would like to meet and confer to discuss this request, the work 
that needs to be done to create the requested information, and why the information is 
not currently available.
a. The information being requested is under development and anticipated to be 
available around May 8, 2024.
b. The information being requested is under development and anticipated to be 
available around May 8, 2024.
c. The information being requested is under development and anticipated to be 
available around May 8, 2024.
d. The information being requested is under development and anticipated to be 
available around May 8, 2024.
PG&amp;E will provide this information once it is available. However, we anticipate this 
analysis taking several months to complete as the WDRM v4 model was only recently
released. We will provide this information once it is available.</t>
  </si>
  <si>
    <t>ANSWER 003 SUPPLEMENTAL 01
a. Please see worksheet “OEIS 016 Q03a” in attachment “WMP-Discovery2023-
2025_DR_OEIS_016-Q003Supp01Atch01.xlsx” for the requested information.
b. Please see worksheet “OEIS 016 Q03b” in attachment “WMP-Discovery2023-
2025_DR_OEIS_016-Q003Supp01Atch01.xlsx” for the requested information.
c. Please see worksheet “OEIS 016 Q03a” in attachment “WMP-Discovery2023-
2025_DR_OEIS_016-Q003Supp01Atch01.xlsx” for the requested information.
d. PG&amp;E would like to amend the response submitted on April 25, 2024, to note that 
the requested information is unable to be provided by May 8, 2024. Once PG&amp;E 
started analyzing this request, PG&amp;E realized two weeks was an underestimated 
WildfireMitigationPlansDiscovery2023_DR_OEIS_016-Q003Supp01 Page 2
time period to produce this analysis. As with the response to subpart e., PG&amp;E will 
provide this information once it is available. However, anticipates the analysis taking 
several months to complete as the WDRM v4 model was only recently released. 
This information will be provided once it is available.
e. PG&amp;E will provide this information once it is available. However, PG&amp;E anticipates
this analysis taking several months to complete as the WDRM v4 model was only 
recently released. PG&amp;E will provide this information once it is available.
f. Please see worksheet “OEIS 016 Q03f” in attachment “WMP-Discovery2023-
2025_DR_OEIS_016-Q003Supp01Atch01.xlsx” for the requested information.
ANSWER 003
PG&amp;E released WDRM v4 for use in January of 2024 and is currently evaluating 
associated work plans in future years anticipated to be described in PG&amp;E’s 2026 
WMP. Much of the analysis for the tables and figures requested in parts (a) through (f)
below are included in this work and are underway. As this analysis only recently started 
and is still ongoing, parts (a) through (d) and (f) will require more time and part (e) will 
not be available until later in 2024.
Please let us know if you would like to meet and confer to discuss this request, the work 
that needs to be done to create the requested information, and why the information is 
not currently available.
a. The information being requested is under development and anticipated to be 
available around May 8, 2024.
b. The information being requested is under development and anticipated to be 
available around May 8, 2024.
c. The information being requested is under development and anticipated to be 
available around May 8, 2024.
d. The information being requested is under development and anticipated to be 
available around May 8, 2024.
PG&amp;E will provide this information once it is available. However, we anticipate this 
analysis taking several months to complete as the WDRM v4 model was only recently
released. We will provide this information once it is available.</t>
  </si>
  <si>
    <t>6.1.2</t>
  </si>
  <si>
    <t>3(s2)</t>
  </si>
  <si>
    <t>d. Please see attachment “WMP-Discovery2023-2025_DR_OEIS_016-
Q003Supp02Atch01.pdf” for the updated version of Figure 7-1 from PG&amp;E’s 2023-
2025 Wildfire Mitigation Plan.
e. Please see attachment “WMP-Discovery2023-2025_DR_OEIS_016-
Q003Supp02Atch02.pdf” for a graph of the requested information.</t>
  </si>
  <si>
    <t>Sandra Rubio</t>
  </si>
  <si>
    <t>Data Request No. 12</t>
  </si>
  <si>
    <t>Please provide an Excel spreadsheet giving the mapping between PG&amp;E weather
station IDs and IDs used by Synoptic for the PG&amp;E mesonet if these IDs are
different.</t>
  </si>
  <si>
    <t>PG&amp;E weather station identification numbers (ID) directly correspond to Synoptic 
weather station IDs. However, Synoptic allows less characters for their IDs. PG&amp;E 
slightly alters their 8-digit weather IDs to accommodate this character limit by removing 
the first digit of PG&amp;E’s ID. For example, PG&amp;E weather station with Synoptic ID 
"PG868" reflects PG&amp;E weather station “PGE-1868” and Synoptic ID “608PG” reflects 
“PGE-2608”.</t>
  </si>
  <si>
    <t>https://www.pge.com/assets/pge/docs/outages-and-safety/outage-preparedness-and-support/MGRA_012.zip</t>
  </si>
  <si>
    <t>003</t>
  </si>
  <si>
    <t>Please provide any PG&amp;E slides, meeting materials, and meeting minutes generated for and/or
presented at the two Joint IOU working sessions held in 2023 to “discuss the different types of
programs and practices each IOU has in place for disposing and recycling woody debris and
vegetation [1].”
[1] SDG&amp;E 2025 WMP Update, April 2, 2024, pp. 52-53</t>
  </si>
  <si>
    <t>Attachments to this response contain CONFIDENTIAL information provided 
pursuant to the acaccompanying confidentiality declaration.
Please see the following meeting invitations with agendas/questions and meeting notes 
for the two joint IOU working sessions held in 2023 regarding wood management.
Please note, there were no other materials used by PG&amp;E during these meetings.
• June 2023 Joint IOU Working Session
Attachment Name Description
WMP-Discovery2023-2025_DR_GPI_003-
Q001Atch01CONF.pdf
June 2023_Joint IOU Fuel Management 
Recycling Practices Meeting Invitation
WMP-Discovery2023-2025_DR_GPI_003-
Q001Atch02CONF.pdf
June 2023_Follow up Email “RE Meeting 
Notes Joint IOU Fuel Management Recycling 
Practices”
WMP-Discovery2023-2025_DR_GPI_003-
Q001Atch03CONF.pdf
June 2023_Attachment to Follow up Email –
“SCE Meeting Minutes FM Recycling 
Disposal_2023-06-20”
• August 2023 Joint IOU Working Session
Attachment Name Description
WMP-Discovery2023-2025_DR_GPI_003-
Q001Atch04CONF.pdf
July 2023_Joint IOU Wood Management 
Practices Follow-Up Meeting Invitation
WMP-Discovery2023-2025_DR_GPI_003-
Q001Atch05CONF.pdf
August 2023_Follow up Email “FW Joint IOU 
Wood Management Practices Follow-Up”
WMP-Discovery2023-2025_DR_GPI_003-
Q001Atch06CONF.pdf
August 2023_Attachment to Follow up Email 
– “Joint IOU Wood Management Meeting 
Notes”</t>
  </si>
  <si>
    <t>https://www.pge.com/assets/pge/docs/outages-and-safety/outage-preparedness-and-support/GPI_003.zip</t>
  </si>
  <si>
    <t>Section 8.2 - Vegetation Management and Inspections</t>
  </si>
  <si>
    <t>8.2.3 Vegetation and Fuels Management</t>
  </si>
  <si>
    <t>VMDR
April Schneider</t>
  </si>
  <si>
    <t>John Fiske</t>
  </si>
  <si>
    <t>Angela Sanford</t>
  </si>
  <si>
    <t>Please provide any PG&amp;E slides, meeting materials, and meeting minutes generated for and/or
presented at the Joint IOU meeting held in 2023 to “discuss each utility’s respective fuels
management programs and began initial collaboration on a possible scoping study on best
practices and efficacy of fuels management [2].”
[2] SDG&amp;E 2025 WMP Update, April 2, 2024, pp. 52-53</t>
  </si>
  <si>
    <t>Attachments to this response contain CONFIDENTIAL information provided
pursuant to the acaccompanying confidentiality declaration.
Joint IOU discussions to review and evaluate utility fuel management programs were 
coordinated within a working group that had already been established to support 
ongoing efforts to develop and establish the Cal Poly San Luis Obispo Wildland-Urban 
Interface (WUI) Fire Institute. The WUI Fire Institute conducts research, training and 
education geared towards creating more fire-resistant communities.
In October 2023, the utility stakeholders began collaboration on fuel management 
programs analysis. Each utility contributed to the development of an initial survey, 
drafting questions, soliciting responses and conducting reviews. Please see attached 
emails and meeting invites from October 2023 through December 2023 outlined in the 
table below.
Attachment Name Description
WMP-Discovery2023-2025_DR_GPI_003-
Q002Atch01CONF.pdf
Emails re: IOU Engagement with the WUI 
FIRE Institute
WMP-Discovery2023-2025_DR_GPI_003-
Q002Atch02CONF.pdf
Meeting invite and Agenda re: IOU WUI 
Research Coordination - Fuel Clearing and 
Modification Study
WMP-Discovery2023-2025_DR_GPI_003-
Q002Atch03CONF.pdf
Emails re: IOU Meeting Notes/Survey 
Responses
WMP-Discovery2023-2025_DR_GPI_003-
Q002Atch04CONF.pdf
Emails re: IOU Meeting Notes/Survey 
Responses
WMP-Discovery2023-2025_DR_GPI_003-
Q002Atch05CONF.pdf
Problem Statement Drafts re: IOU WUI 
Research Coordination - Fuel Clearing and 
Modification Study
While the IOUs continued to work together to develop a research project request, the 
Cal Poly WUI Fire Institute formalized and hired a director. The IOUs requested a
meeting with the WUI Fire Institute in March 2024, but the meeting did not take place 
until April 29, 2024, due to scheduling conflicts. The meeting with SCE, SDG&amp;E, PG&amp;E 
and Cal Poly WUI Fire Institute leadership was intended to finalize the research project 
request and initiate WUI Fire Institute evaluation. Efforts will continue to refine the 
research project proposal through 2024 to define a phased scope and delivery 
schedule. Please see attached emails and meeting invites from April 2024 outlined in 
the table below.
Attachment Name Description
WMP-Discovery2023-2025_DR_GPI_003-
Q002Atch06CONF.pdf
Meeting invite re: WUI Research Request for 
Fuels Management 
WMP-Discovery2023-2025_DR_GPI_003-
Q002Atch07CONF.pdf
Emails re: IOU Questionnaire Follow-Up
WMP-Discovery2023-2025_DR_GPI_003-
Q002Atch08CONF.pdf
Meeting follow-up re: Fuels Management 
References</t>
  </si>
  <si>
    <t xml:space="preserve">Please provide a summary of any developments since the 2023 meeting and working sessions
towards initiating a Joint IOU scoping study on best practices and efficacy of fuels management,
including but not limited to planned topics for inclusion in the scoping study.
</t>
  </si>
  <si>
    <t>Please see response to Question 002 for supporting communications, meeting invites 
and draft research project proposal attachments for the requested information from April 
2024.</t>
  </si>
  <si>
    <t>017</t>
  </si>
  <si>
    <t>Regarding the Joint Utility Covered Conductor Effectiveness Weekly Meetings
PG&amp;Es 2025 Update mentions that it participated in weekly meetings with utilities in 2023 “to benchmark and share information regarding covered conductor effectiveness.” (p. 48, response to PG&amp;E-23-04 “Cross-Utility Collaboration on Best Practices for Inclusion of Climate Change Forecasts in Consequence Modeling, Inclusion of Community Vulnerability in Consequence Modeling, and Utility Vegetation Management for Wildfire Safety”). Please explain the following:
1. Which utilities were present at these weekly meetings.
2. The first month these meetings began.
3. If these meetings were in response to a specific Area of Continued Improvement.
a. If so, please state which Area of Continued Improvement.
b. If not, please state what directive these meetings were in response to.</t>
  </si>
  <si>
    <t>Southern California Edison (SCE) hosted the Joint Utility Covered Conductor 
Effectiveness Weekly meetings. Thus, PG&amp;E reached out to SCE to confirm the 
information provided in response to Question No. 001.
1. SCE confirmed that participants to the referenced meetings included San Diego 
Gas &amp; Electric (SDG&amp;E), SCE, PacifiCorp, PG&amp;E, Liberty Utilities, and Bear Valley
Electric Service, Inc.
2. The meetings began in April 2023.
3. Yes, these meetings were conducted in response to Area of Continued 
Improvement (ACI) ACI PG&amp;E-22--11 Covered Conductor Effectiveness Lessons 
Learned as well as PG&amp;E-23-06 Continuation of Grid Hardening Joint Studies (see 
pages 62-67 of PG&amp;E’s 2025 WMP Update).</t>
  </si>
  <si>
    <t>https://www.pge.com/assets/pge/docs/outages-and-safety/outage-preparedness-and-support/OEIS_017.zip</t>
  </si>
  <si>
    <t>11.4 ACI PG&amp;E-23--04</t>
  </si>
  <si>
    <t>ACI 23-04 Cross-Utility Collaboration on Best Practicies</t>
  </si>
  <si>
    <t>Desiree Marton</t>
  </si>
  <si>
    <t>Carmen Fewless
Noel Wickham</t>
  </si>
  <si>
    <t>Regarding the Utility Undergrounding Working Group Meetings
PG&amp;Es 2025 Update mentions that “Lastly, the utilities also developed an undergrounding working group to discuss lessons learned and the challenges associated with undergrounding.” (p. 48, response to PG&amp;E-23-04 “Cross-Utility Collaboration on Best Practices for Inclusion of Climate Change Forecasts in Consequence Modeling, Inclusion of Community Vulnerability in Consequence Modeling, and Utility Vegetation Management for Wildfire Safety”). Please explain the following:
1. Which utilities were present at these working group meetings.
2. The general duration of these meetings:
a. Are these monthly, weekly, or quarterly meetings? Please specify.
3. If these meetings were in response to a specific Area of Continued Improvement
a. If so, please state which Area of Continued Improvement.
b. If not, please state what directive these meetings were in response to.</t>
  </si>
  <si>
    <t>1. The Joint Investor-Owned Utility (IOU) meetings are held with SDG&amp;E and
Southern California Edison (SCE).
2.
a. Starting in October 2023, the meeting cadence was monthly. However, in 2024, 
our cadence has changed to quarterly as agreed upon by members from 
participating utilities.
3.
a. No, these meetings were not in response to a specific Area of Continued 
Improvement (ACI).
b. During the Joint IOU meetings, we discuss (and continue to discuss) a series of 
topics such as Customer Engagement Strategies, Vegetation Management, 
Undergrounding Project Cycle Times, Cost, and Innovative Technologies,
among other items. Additionally, PG&amp;E has participated in and will continue to 
participate in utility workshops hosted by entities such as Electric Power 
Research Institute (EPRI), where we have an opportunity to share best 
practices and learn from other utilities. Topics discussed during the most recent
EPRI workshop included:
• Excavation / Burial / Installation
• Easements / Joint Use
• New Equipment / Components / Tools
• Customers / Community Engagement
• Underground Commissioning, Maintenance and Operations</t>
  </si>
  <si>
    <t>Jasmine Gideon/Mandy Knockaert</t>
  </si>
  <si>
    <t>Justin Sadler</t>
  </si>
  <si>
    <t>Regarding the Standing Joint Utility Monthly Meetings
PG&amp;Es 2025 Update mentions that “Furthermore, as described above, PG&amp;E, SCE, and SDG&amp;E developed standing monthly Joint Utility meetings, creating a forum to keep one another updated and discuss wildfire topics.” (p. 48, response to PG&amp;E-23-04 “Cross-Utility Collaboration on Best Practices for Inclusion of Climate Change Forecasts in Consequence Modeling, Inclusion of Community Vulnerability in Consequence Modeling, and Utility Vegetation Management for Wildfire Safety”). Please provide the following:
1. Provide the following information about these standing monthly joint utility sessions.
a. Each working session’s date, time, and host organization.
b. The agenda for each working session.
2. Does PG&amp;E plan to continue these sessions in the future?
3. Are there any plans to include Bear Valley, Liberty, or PacifiCorp in these meetings?
a. If yes, please state any past or future attempts to include these utilities.</t>
  </si>
  <si>
    <t>1. PG&amp;E, SCE and SDG&amp;E held six Joint Utility meetings to discuss wildfire topics 
between January and April in 2024. Each utility rotates to host two monthly 
meetings, one in-person and one virtually. In-person meetings are typically held 
over two days. Virtual meetings are typically held on one day. Each meeting is
approximately four hours in duration. 
a. The working session dates, time and host organization are as follows:
January in-person meetings hosted by SCE:
January 10, 2024, 12:00 p.m. – 4:30 p.m. 
January 11, 2024, 8:00 a.m. – 12:00 p.m. 
February virtual meeting hosted by SCE:
February 9, 2024, 8:00 a.m. – 12:00 p.m.
March in-person meetings hosted by PG&amp;E:
March 13, 2024, 12:00 p.m. – 4:00 p.m.
March 14, 2024, 8:00 a.m. – 12:00 p.m.
April virtual meeting hosted by PG&amp;E:
April 12, 2024, 8:00 a.m. – 12:00 p.m.
b. Please see the table below for the agendas for the monthly working sessions:
Meeting Attachment Name
January in-person meetings 
hosted by SCE
WMP-Discovery2023-2025_DR_OEIS_017-
Q003Atch01CONF.pdf
February virtual meeting 
hosted by SCE
WMP-Discovery2023-2025_DR_OEIS_017-
Q003Atch02CONF.pdf
March in-person meetings 
hosted by PG&amp;E
WMP-Discovery2023-2025_DR_OEIS_017-
Q003Atch03CONF.pdf
April virtual meeting hosted 
by PG&amp;E
WMP-Discovery2023-2025_DR_OEIS_017-
Q003Atch04CONF.pdf
2. Yes, PG&amp;E plans to continue these sessions in the future.
3. PG&amp;E, SCE and SDG&amp;E collectively extended the invitation to Bear Valley, Liberty 
and PacifiCorp to join these meetings. On January 11th
, Bear Valley and PacifiCorp
participated in the Joint Utility meeting. Bear Valley also participated in the March 
13th and 14th meetings.</t>
  </si>
  <si>
    <t>Mandy Knockaert
Jay Leyno
Desiree Marton</t>
  </si>
  <si>
    <t>Regarding the Joint Utility Monthly Meetings on the WMP
PG&amp;Es 2025 Update mentions that “The Joint Utilities conduct a monthly meeting that discusses many areas of the WMP in depth. PG&amp;E, Southern California Edison Company (SCE), and SDG&amp;E each take turns leading the meetings. Topics for these meetings generally cover mitigation strategy and implementation, regulatory developments, and knowledge sharing.” (p. 47, response to PG&amp;E-23-04 “Cross-Utility Collaboration on Best Practices for Inclusion of Climate Change Forecasts in Consequence Modeling, Inclusion of Community Vulnerability in Consequence Modeling, and Utility Vegetation Management for Wildfire Safety”).
1. Are these meetings in response to a specific Area of Continued Improvement?
a. If so, please state which Area of Continued Improvement.
b. If not, please state what directive these meetings were in response to.
2. Are these monthly meetings the same as the Joint Utility meetings mentioned on page 48 of PG&amp;Es 2025 Update (“Furthermore, as described above, PG&amp;E, SCE, and SDG&amp;E developed standing monthly Joint Utility meetings, creating a forum to keep one another updated and discuss wildfire topics.”)?
a. If yes, please confirm in your response.
b. If not, please describe how they are different.</t>
  </si>
  <si>
    <t>1. No, these meetings are not in response to a specific Area of Continued 
Improvement.
a. Not applicable, please see the response to subpart (1).
b. These meetings were not in response to any directive. Following the joint utility 
collaboration and benchmarking on the 2023-2025 Maturity Survey in 2022 and 
2023, the Joint IOUs decided to continue meeting regularly to discuss wildfire 
topics as the process of sharing best practices and talking through issues was 
beneficial. Please see attachment “WMP-Discovery2023-2025_DR_OEIS_017-
Q004Atch01CONF.pdf” for the Meeting Charter that describes the purpose, 
scope, membership, and logistics for the meetings.
2. Yes, these meetings are the same as the Joint Utility meetings mentioned on page 
48 of PG&amp;E’s 2025 WMP Update.
a. Please see the response to subpart (2) above.
b. Not applicable, please see the response to subpart (2) above.</t>
  </si>
  <si>
    <t>Data Request No. 13</t>
  </si>
  <si>
    <t>The PG&amp;E response supplied to MGRA in WMP-Discovery2023-
2025_DR_MGRA_009-Q015Atch01-IngitionsAT was incomplete and nonresponsive
because:
a. It contained on ID that could be crossed-referenced to PG&amp;E’s reported ignition
data base.
b. It contained only ignition date, not ignition time, which makes it impossible to
distinguish them, since many ignitions often occur on the same day.
The existing response therefore has not been made usable for any potential
investigation regarding cause or whether and is of limited utility.
Please provide an updated version containing standard ignition IDs and times.</t>
  </si>
  <si>
    <t>PG&amp;E objects to, and disagrees with, the categorization of its responses to the 
referenced data requests as being “incomplete and non-responsive.” PG&amp;E notes that 
the requesting party could have participated in the meet and confer process—as the 
parties have done multiple times in the past—if it was unhappy with the responses 
provided and PG&amp;E would have done its best to accommodate the requesting party.
a. PG&amp;E objects to subpart (a) on the grounds that it is vague, ambiguous, and 
confusing. PG&amp;E interprets this subpart as requesting clarification regarding the 
index number that was included in Column A of “WMP-Discovery2023-
2025_DR_MGRA_009-Q015Atch01.xlsx.” Please note, the index number is the 
unique identifier for the event in PG&amp;E’s ignitions database. The index number 
represents the year the ignition occurred and its unique identification number (ID). 
For example, Index “20220142” represents a year 2022 ignition with the unique id
of 0142.
b. Please see attachment “WMP-Discovery2023-2025_DR_MGRA_013-
Q001Atch01.xlsx” for an updated spreadsheet which includes the time the ignition 
was reported in Column “C.” Please note, PG&amp;E is unable to confirm the exact start 
time of an ignition, however, is providing the timestamp for when the first responder 
reported the incident.</t>
  </si>
  <si>
    <t>https://www.pge.com/assets/pge/docs/outages-and-safety/outage-preparedness-and-support/MGRA_013.zip</t>
  </si>
  <si>
    <t>2023 Change Order 01</t>
  </si>
  <si>
    <t>Set WMP-Change Order CalPA 01</t>
  </si>
  <si>
    <t>In PG&amp;E’s 2023-2025 WMP Change Order submitted January 8
th, 2024, PG&amp;E indicates changes 
to GH-01: System Hardening. These changes include an increase in the number of overhead 
hardened miles from 360 miles to 778 miles, and a reduction in the number of undergrounded miles 
from 2,000 miles to 1,230 miles between 2023 and 2026.
a) Please provide an updated breakdown (similar to Table 8.1.2-1 in PG&amp;E’s 2023-2025 
WMP) of the yearly targets for overhead hardened miles and undergrounded miles between 
2023 and 2026.
b) Please provide a list of the overhead hardening projects PG&amp;E plan to incorporate in its 
2023-2025 WMP to reflect the increased target, as defined in the change order. 
c) Please provide a list of the undergrounding projects PG&amp;E plan to remove or postpone from 
its 2023-2025 WMP to reflect the reduced target, as defined in the change order</t>
  </si>
  <si>
    <t>a. Please see the updated table 8.1.2-1 below, which mirrors the table in PG&amp;E’s 
2023 -2025 WMP, for yearly estimates of overhead hardened, underground and line 
removal miles that contribute to the System Hardening Target miles between 2023 
and 2026. Note, this updated table is anticipated to be included in the 2025 WMP 
update, which has not yet been finalized and filed. 
Note, the cited 778 overhead target miles includes both Estimated Overhead 
Covered Conductor Miles (738) and Estimated Line Removal Miles (40).
UPDATED TABLE PG&amp;E-8.1.2-1: 
OVERALL SYSTEM HARDENING MILEAGE FORECAST 1
Year
Estimated 
Overhead 
Covered 
Conductor 
Miles
Estimated 
System 
Hardening 
Undergrounding 
Miles
Estimated Line 
Removal Miles
Overall System 
Hardening Target
Estimated Butte 
County Rebuild 
Undergrounding 
Miles
2023(a) 130 280 10 420 70
2024(b) 60 210 10 280 40
2025(c) 200 310 10 520 20
2026 348 430 10 788(d) 10
Total 738 1,230 40 2,008 140
(a) Miles provided for 2023 represent the original target miles, and do not reflect the actual miles completed for 
that year.
(b) The numbers provided for 2024 assume that the target changes requested in our 2024 Change Order will be 
approved by Energy Safety.
(c) Please note that the 2025 numbers are what we currently anticipate filing in our 2025 WMP Update, but it is 
possible that these numbers could change by the time of the final filing on April 2, 2024.
(d) The 2023 WMP requires annual targets for 2023-2025. The 2026 miles are provided as a forecast only.
b. Please see worksheet Q1b in attachment 
2024WMPChangeOrderDiscovery_DR_CalAdvocates_001-Q001_Atch01 for a list 
of all currently scoped overhead hardening projects in the 2023 to 2026 workplan,
as of February 22, 2024. The following list describes some of the reported fields
included in the attachment:
c. Please see worksheet Q1b in attachment 
“2024WMPChangeOrderDiscovery_DR_CalAdvocates_001-Q001Atch01.xlsx” for a 
list of all currently scoped overhead hardening projects in the 2023 to 2026 
workplan, as of February 22, 2024. The following list describes some of the 
reported fields included in the attachment:
• Actual or Planned Start Date (column K) – For the purpose of this data 
response, included in the file is the start date based on construction start date
where available; however, there are early phases to the project, including 
project scoping and permitting, which take place in advance to construction.
• Expected End Year (column L) – the expected end year for forecasted 
projects or the actual end year for completed projects.
• Expected End Year (column L) – the expected end year for forecasted 
projects or the actual end year for completed projects.
• GH-01 Change (column M) – a description of the project’s change from the 
original at the time of the 2023 WMP to the update workplan if applicable. 
The values used are:
o In Original – Retained: the project was on the original workplan and 
has been retained on the updated workplan.
o In Original – Changed from UG to OH: the project was on the original 
workplan as UG work, but has been replaced with OH work on the 
updated workplan.
o Added: the project was not on the original workplan, but has been 
added to the updated workplan.
• Total Planned OH Miles (column N) – sum of all planned overhead hardening 
miles between 2023 and 2026.
• OH – 2023 Complete (column O) – the overhead hardening miles completed 
in 2023.
• OH – 2024 Planned (column P) – the sum of overhead hardening miles
completed and remaining in 2024.
• OH – 2025 Forecast (column Q) – the overhead hardening miles currently 
forecasted for 2025.
• OH – 2026 Forecast (column R) – the overhead hardening miles currently 
forecasted for 2026.
Note, the forecasted miles included in the attachment exceed the Estimated 
Overhead Conductor Miles as shown in the updated Table PG&amp;E 8.1.2.1 above in 
Question 001, subpart (a) because we must intentionally build-in additional miles, 
as compared to the annual targets, to account for unforeseen delays related to 
factors such as access, weather, permitting, land rights acquisition, materials or 
other constraints that may be experienced during the project lifecycle. Thus, some 
of the projects included in this workplan may not be completed in the 2023 to 2026 
timeframe. Generally, PG&amp;E will continue working on these projects until they can 
be completed in a future year.
d. Please see worksheet Q1c in attachment 
“2024WMPChangeOrderDiscovery_DR_CalAdvocates_001-Q001Atch01.xlsx” for a 
list of undergrounding projects that were originally included in PG&amp;E’s 2023 to 2026 
workplan submitted with the 2023-2025 WMP, but have since been removed from 
the revised workplan. Per the request, we have not included the undergrounding 
projects that were in the original plan and are being retained in the portfolio or
projects that have been added to the portfolio. Additionally, this GH-01 System 
Hardening workplan excludes Butte County rebuild projects, which have not 
changed. The following list describes some of the reported fields:
• Actual or Planned Start Date (column K) – For the purpose of this data 
response, included in the file is the start date based on construction start date
where available in the original workplan; however, there are early phases to 
the project, including project scoping and permitting, which take place in 
advance to construction.
• Expected End Date (column L) – the expected end year for forecasted 
projects on the original workplan.
• GH-01 Change (column M) – a description of the project’s change from the 
original to the update workplan if applicable. The values used are:
o In Original – Removed: the project was on the original workplan and 
has been removed from the updated workplan.
o In Original – Changed from UG to OH: the project was on the original 
workplan as UG work, but has been replaced with OH work on the 
updated workplan.
o In Original – Changed from UG to Line Removal: the project was on 
the original workplan as UG work, but has been replaced with Line 
Removal work on the updated workplan.
o In Original – Fully Completed in 2022: the project was on the original 
workplan and has since been validated to be fully completed in 2022, 
therefore it is no longer part of the workplan for 2023 and beyond.
• Total Planned UG Miles (column N) – the sum of all planned undergrounding 
miles between 2023 and 2026 from the original workplan.
• UG – 2023 Forecast (column O) – undergrounding miles originally forecasted
for 2023.
• UG – 2024 Forecast (column P) – undergrounding miles originally forecasted 
for 2024.
• UG – 2025 Forecast (column Q) – undergrounding miles originally forecasted 
for 2025.
• UG – 2026 Forecast (column R) – undergrounding miles originally forecasted 
for 2026.
For transparency, we also included worksheet “GH-01 Workplan” in attachment 
2024WMPChangeOrderDiscovery_DR_CalAdvocates_001-Q001_Atch01, which
is the most recent System Hardening (GH-01) workplan as of February 22, 2024. 
This workplan includes planned system hardening work for overhead hardening, 
line removal and system hardening undergrounding through 2026. This workplan 
will be updated in PG&amp;E’s annual System Hardening Accountability Report that 
will be filed on July 1, 2024 per reporting requirements of GRC Ordering 
Paragraphs (OP) 20-23.
For transparency, we also included worksheet “GH-01 Workplan” in attachment 
“2024WMPChangeOrderDiscovery_DR_CalAdvocates_001-Q001Atch01.xlsx”, 
which is the most recent System Hardening (GH-01) workplan as of February 22, 
2024. This workplan includes planned system hardening work for overhead 
hardening, line removal and system hardening undergrounding through 2026. This 
workplan will be updated in PG&amp;E’s annual System Hardening Accountability Report 
that will be filed on July 1, 2024 per reporting requirements of GRC Ordering 
Paragraphs (OP) 20-23.</t>
  </si>
  <si>
    <t>1.2.1 Align System Hardening and Undergrounding Programs to GRC Decision</t>
  </si>
  <si>
    <t>GH-01: System Hardening – Distribution</t>
  </si>
  <si>
    <t>Underground Data Requests / Julie Cerio / Jerry Santos
Lucy Morris</t>
  </si>
  <si>
    <t>Matt Pender
Megan Ardell</t>
  </si>
  <si>
    <t xml:space="preserve">Extension has been granted to 2/27/2024 due to more time needed. </t>
  </si>
  <si>
    <t>Change Order</t>
  </si>
  <si>
    <t>2023 Change Order 02</t>
  </si>
  <si>
    <t>In PG&amp;E’s 2023-2025 WMP Change Order submitted January 8
th, 2024, PG&amp;E indicates changes 
to GH-04: 10k Undergrounding. These changes include a reduction in the number of undergrounded 
miles from 450 miles to 250 miles for 2024.
Using the provided spreadsheet attachment, titled PG&amp;E UG Workplan_2024, please provide a list 
of all undergrounding projects that PG&amp;E originally planned to complete in 2024, as well as any 
newly added projects.</t>
  </si>
  <si>
    <t>Please see worksheet Q2 in attachment 
“2024WMPChangeOrderDiscovery_DR_CalAdvocates_001-Q002Atch01.xlsx”. This 
includes a list of all undergrounding projects originally planned for completion in 2024, 
including Butte Community Rebuild work, that were included in the 2023 to 2026 
workplan. Additionally, we have included all new projects added to the portfolio with 
estimated completion dates between 2023 to 2026. 
This list of projects is based on the workplan as of February 22, 2024.
The following are clarifications on some of the reported fields:
• Actual or Planned Start Date (column K) – For the purposes of this data 
response, included in the file is the start date based on construction start date; 
however, there are early phases to the project, including project scoping and 
permitting, which take place in advance to construction.
• Expected End Date (column L) - The expected end year for forecasted projects 
or the actual end year for completed projects. For projects that are on the 
updated workplan, this value represents the requested ‘Revised Expected End 
Date (if applicable)’. For projects that are not on the updated workplan, this 
value represents the originally planned expected end date.
• GH-04 Change (column M) – PG&amp;E interprets the requested column ‘Original or 
Revised WMP’ as an indication of the project’s change between the original and 
updated workplans. Therefore, that column has been renamed to ‘GH-04 
Change’. The values used are:
o Added: the project was not on the original workplan, but has been added 
to the updated workplan.
o In Original – Retained: the project was on the original workplan and has 
been retained on the updated workplan.
o In Original – Removed: the project was on the original workplan and has 
been removed from the updated workplan.
o In Original – Changed from UG to OH: the project was on the original 
workplan as UG work, but has been replaced with OH work on the 
updated workplan.
o In Original – Changed from UG to Line Removal: the project was on the 
original workplan as UG work, but has been replaced with Line Removal 
work on the updated workplan.
• Total Planned UG Miles (column N):
o For projects on the current workplan, the sum of all currently planned 
undergrounding miles between 2023 and 2026.
o For projects that have been removed from the updated workplan, the sum 
of all planned undergrounding miles between 2023 and 2026 from the 
original workplan.
• UG – 2023 Complete (column O) – undergrounding miles completed in 2023.
• UG – 2024 Planned (column P):
o For projects on the current workplan, sum of the undergrounding miles 
completed and remaining in 2024.
o For projects that have been removed from the updated workplan, 
undergrounding miles originally forecasted for 2024.
• UG – 2025 Forecast (column Q) – undergrounding miles originally forecasted for 
2025
o For projects on the current workplan, the undergrounding miles forecasted 
for 2025.
o For projects that have been removed from the updated workplan, 
undergrounding miles originally forecasted for 2025.
• UG – 2026 Forecast (column R) – undergrounding miles originally forecasted for 
2026:
o For projects on the current workplan, the undergrounding miles forecasted 
for 2026.
o For projects that have been removed from the updated workplan, 
undergrounding miles originally forecasted for 2026.
• Total Planned Circuit Miles (column S) – Total of all completed and forecasted
system hardening miles since the inception of the program, including overhead 
hardening, undergrounding, and line removal.
Note, the forecasted miles exceed the Estimated System Hardening Undergrounding 
Miles as shown in the updated Table PG&amp;E 8.1.2.1 in Question 001, subpart (a)
because we must intentionally build-in additional miles, as compared to the annual 
targets, to account for unforeseen delays related to factors such as access, weather, 
permitting, land rights acquisition, materials or other constraints that may be 
experienced during the project lifecycle. Thus, some of the projects included in this 
workplan may not be completed in the 2023 to 2026 timeframe. Generally, PG&amp;E will 
continue working on these projects until they can be completed in a future year.
Based on the note included on the column header in the attached template, PG&amp;E 
interprets the requested column ‘Total Planned Removal Miles’ as miles of existing 
overhead conductor that has been replaced with underground conductor. The collection 
of this data for completed and planned projects is an ongoing effort and it will be 
reported in subsequent reports as more information becomes available.
• This workplan will be updated in PG&amp;E’s annual System Hardening 
Accountability Report that will be filed on July 1, 2024, per reporting requirements 
of GRC Ordering Paragraphs (OP) 20-23.</t>
  </si>
  <si>
    <t>GH-04: 10K Undergrounding</t>
  </si>
  <si>
    <t>2023 Change Order 03</t>
  </si>
  <si>
    <t>In PG&amp;E’s 2023-2025 WMP Change Order submitted January 8
th, 2024, PG&amp;E indicates changes 
to PS-07: Reduce PSPS Impacts to Customers. These changes include a reduction in the number of 
customers being mitigated from PSPS events from 18,000 to 9,980 for 2024.
Per PG&amp;E at page 15, “The targeted number of customers being mitigated from PSPS events is 
directly tied to the number of miles of undergrounding completed.”
a) Does overhead hardening have an impact on the reduction of PSPS impacts to customers?
b) If yes, how was this influence considered when PG&amp;E calculated the number of customers 
being mitigated from PSPS events in 2024.
c) If no, please explain.</t>
  </si>
  <si>
    <t>a. In the analysis, we applied the 2022 guidance in the weather lookback period of
2018-2022. Other mitigation methods such as overhead hardening, sectionalizing 
devices, and PSPS protocols are already factored into the lookback. This allows us 
to calculate the number of customers we are able to mitigate with the two planned 
mitigations (undergrounding and motor switch operator (MSO)) we expect to 
complete in 2023-2025.
b. Please see our response to subpart a.
c. Please see our response to subpart a.</t>
  </si>
  <si>
    <t>PS-07: Reduce PSPS Impacts to Customers</t>
  </si>
  <si>
    <t>Pre-Discovery 46</t>
  </si>
  <si>
    <t>CPUC - SPD (Safety Policy Division)</t>
  </si>
  <si>
    <t>001</t>
  </si>
  <si>
    <t>General risk reduction inquiry:
•	What’s PG&amp;E’s goal for long-term risk reduction, particularly reduction of likelihood of ignition and also reduction of consequences, for circuits in HFTDs that are not undergrounded?</t>
  </si>
  <si>
    <t>PG&amp;E's long term goal is to maximize risk reduction by undergrounding high wildfire risk locations. 
For locations that will not be undergrounded, we will continue to deploy our suite of Operational Mitigations and other System Resilience Mitigations. Operational Mitigations include programs such as EPSS, equipment maintenance and repair, vegetation management for operational mitigations, and PSPS. System Resilience Mitigations include programs such as covered conductor installation, transmission conductor replacement, line removal, and distribution and transmission HFTD and HFRA open tag reduction.
We will also manage system risk through our Comprehensive Monitoring and Data Collection programs include detailed distribution and transmission asset inspection programs, vegetation inspection programs, and monitoring programs such as Distribution Fault Anticipation Installations, Early Fault Detection Sensors and our network of wildfire cameras and weather stations. 
A complete listing of PG&amp;E’s mitigation programs is included in Section 7.2.1. of PG&amp;E’s WMP.
Table 7.4 in PG&amp;E’s WMP shows how we layer different mitigation programs at the circuit segment level to provide system protection and reduce risk. While Table 7.4 shows only PG&amp;E’s top risk circuit segments, we apply this approach across all the circuits in the HFTD and HFRA.
PG&amp;E will continue to explore new technologies to reduce the risk of ignitions and the consequences of wildfires and may incorporate new technologies into our mitigation portfolio.</t>
  </si>
  <si>
    <t>Wendy Al-Mukdad</t>
  </si>
  <si>
    <t>https://www.pge.com/pge_global/common/pdfs/safety/emergency-preparedness/natural-disaster/wildfires/wildfire-mitigation-plan/reference-docs/2023/SPD_001.zip</t>
  </si>
  <si>
    <t>DRU-11618*</t>
  </si>
  <si>
    <t>Pre-Discovery 43</t>
  </si>
  <si>
    <t>REFCL Inquiries:
•	REFCL Pilot at Calistoga Circuit Segment ID 1102131531
o	Describe various active settings profiles. 
o	Describe how staged fault testing is planned to be conducted.
o	Explain how REFCL rides through momentary faults &amp; when REFCL deenergizes line for permanent faults.
•	Substation Configuration – Describe any substation and/or circuit configuration issues to deploy REFCL
•	Availability of REFCL – Describe any known barriers to increasing deployment in CA
•	Explain which risk drivers per Table PG&amp;E-7.1.4-1 REFCL mitigates.
•	Explain why REFCL is not preferred mitigation for broader deployment and confirm PG&amp;E no longer plans to install REFCL at 2 substations per year per GRC filing.</t>
  </si>
  <si>
    <t>a.
i. The REFCL equipment installed in the substation protects all the primary lines on both Calistoga circuits. Three settings profiles allow for changing fault sensitivity and tripping behavior on the fly based on field conditions/risk. Setting 1 is for low risk with a three second delay before switching the neutral to solid grounding for line protection to clear the fault. Setting 2 is for medium risk with a three second fault ride through before directly tripping the faulted feeder circuit breaker for a sustained fault. Setting 3 is for high risk with no time delay and greatest fault sensitivity and tripping the faulted feeder circuit breaker.
ii. Staged fault testing was performed in 2022 with preliminary data collected. A mobile high voltage resistor bank is momentarily connected to stage a fault on the circuit. Normally the system rides through the neutral shift with no service outage from the test. Due to greater line to ground voltages during the testing, the possibility of unplanned outage of line equipment failing is slightly increased.
iii. All service transformers on REFCL circuits are connected line to line, so service voltage is maintained during the ground fault. If setting 1 or 2 is active, once a ground fault is detected, a three second time delay elapses before the fault confirmation is performed. If the fault confirmation determines that the fault vanished (momentary fault), then the neutral voltage is returned to normal with no service interruption. If the fault confirmation determines that it is a sustained fault, then the tripping is handled based on the active setting group described in 1ai.
b. Due to equipment failures in the substation and on the line in the REFCL demonstration project, PG&amp;E is still evaluating the technology and gaining operational experience with it. In order to deploy REFCL, the primary considerations for deployment are:
• Substation voltage regulators: Replace wye-ground connected regulators with line-line connected regulators
• Substation feeder breakers: High accuracy current transformers retrofitted
• Substation secondary neutral: clearance of substation transformer bank and installation of grounding switch and cable connections to arc suppression coil
• Substation physical space: Enough room within the substation for an 16 ft x 28 ft footprint per Ground Fault Neutralizer (GFN). Some substations may require 2 GFNs right away for deploying REFCL
• Distribution circuits: 3-wire uni-grounded neutral only
• Distribution circuits: Maximum of approximately 50 circuit miles of underground cable per transformer bank
• Distribution circuits: Primary connected customers – requires large isolation transformer depending on complexity of customer-owned equipment
• Distribution circuits: Long single phase underground cable causes increased neutral current and requires capacitive balancing units (CBUs)
c. Each distribution circuit in California is unique. REFCL deployment needs to be evaluated on a circuit-by-circuit basis. Present lead time for certain types of substation equipment to support REFCL deployment exceeds 60 weeks. 
d. REFCL mitigates the following risk drivers from the table:
• Vegetation contact, Equipment/Facility failure 
• Contact from object
• Unknown
• Other
• Vandalism/Theft
• Contamination
• CC – seismic scenario
e. Staged fault testing is planned in first half of 2023 and if testing is successful the REFCL technology will be put into normal operation to gain experience and quantify the benefits of the technology on PG&amp;E’s distribution system. Potential REFCL deployments will be explored after evaluation of the demonstration site. No additional REFCL deployments are planned under the GRC filing at this time.</t>
  </si>
  <si>
    <t>8.1.8.1.3</t>
  </si>
  <si>
    <t>Settings of Other Emerging Technologies (e.g., Rapid Earth Fault Current Limiters)</t>
  </si>
  <si>
    <t>Franz Stadtmueller</t>
  </si>
  <si>
    <t>Mike Medeiros</t>
  </si>
  <si>
    <t>Pre-Discovery 44</t>
  </si>
  <si>
    <t>EPSS &amp; Supporting Technologies (DCD &amp; Partial Voltage Detection) Inquiries:
•	Explain all activities planned to mitigate EPSS reliability impacts. 
o	Are customer support programs (e.g., battery backup) distinct from or linked to those in place for PSPS implementation?
•	Explain Sensitive Ground Fault settings for EPSS enabled circuit segments. 
•	Explain Downed Conductor Detection (DCD) technology and how it isolates high impedance faults with EPSS.
o	Explain DCD 2023-2025 Targets (i.e. 500, 400 &amp; 250 protective device controllers or relays) and whether they will cover all HFTD and buffer EPSS circuits. Explain why says To Be Updated.
o	Explain how many DCD are currently installed including on top 5% risk circuit segments. 
•	Explain Partial Voltage Detection using SmartMeters and how supplements DCD and EPSS.</t>
  </si>
  <si>
    <t>a. The following incudes activities on-going and planned to mitigate EPSS reliability impacts: Enhanced Outage Review Team (ORT) process that includes additional review of circuit/Circuit Protection Zone (CPZ) performance that when multiple outages occur triggers a Multiple Outage Review (MORE) to drive additional actions if needed to reduce repeat outages going forward. 
• Continuing Proactive Vegetation Trimming on the Top 12 circuit segments that were identified last year based on number of outages experienced and a projected enablement of over 50% for the fire season. For 2023 we looked at CEMI (customers experiencing multiple outages) impacted customers and evaluated vegetation outages and identified 9 additional circuit protection zones to be added to this approach.
• Continuing Extent of Condition assessment and trimming. When a vegetation related EPSS outage occurs the incident location and 5 spans in all directions is inspected by our vegetation management team to identify trimming opportunities to prevent an outage from occurring near the previous location reducing risk and improving reliability.
• EPSS CEMI 8+ Targeted customers:
1. Vegetation clearing for CPZ’s with multiple veg caused outages as covered above
2. Developing an animal mitigation strategy for animal interaction reduction due to high animal-caused outages when EPSS is enabled.
• Fault Indicator Installations
Proactively installing 1360 Fault Indicators on EPSS Circuits to expedite outage restoration and assist in finding the cause of outages to be addressed to prevent future unknown outages
i. In general, customer support programs for EPSS are linked to those in place for PSPS implementation. In most cases, such as with PG&amp;E’s Portable Battery Program (PBP), Disability and Disaster Access and Resource Program (DDAR), and Generator and Battery Rebate Program (GBRP), the programs are the same; PG&amp;E simply expanded eligibility criteria such that programs initially targeting PSPS customer outages now also include the most impacted EPSS customers. One notable exception is the new residential Fixed Power Solutions offering (aka, the Residential Storage Initiative or RSI), which was launched in late 2022. As a new offering, RSI was targeted at EPSS-impacted customers, which happen to overlap with areas historically impacted by PSPS events.
b. The Sensitive Ground Fault (SGF) protective element, which was expanded to systemwide use in 2021 and 2022 on 3-wire circuits as a part of EPSS, is a low set non-directional ground overcurrent element typically set at 15A with a 15-20 second delay. Prior to 2021, SGF was in use in limited usage throughout the system. SGF is enabled year-round given the public safety benefit of detecting and isolating wire on ground faults. SGF is only implemented on reclosers and circuit breakers protecting 3-wire or phase-to-phase load connected downstream line sections. 
c. Down Conductor Detection (DCD) technology is an industry term used to describe different protective relay algorithms that are focused on detection and isolation of high impedance ground faults. The specific algorithm currently in deployment at PG&amp;E is proprietary to the manufacturer and relay being used but at a high-level leverages high sensitivity ground current measurements, current rate of change detection, and harmonic signatures to provide the proper sensitivity and restraint –tripping only when necessary to clear a high impedance fault but not in response to normal fluctuations on the grid - required to detect conditions beyond the capability of traditional protective relay elements.
i. DCD 2023-2025 targets are determined and prioritized according to the highest Wildfire Risk Composite Score that covers all High Fire Risk Area (HFRA) and EPSS Buffer Areas as well as capturing the most HFRA miles where existing or upgradable DCD controllers are available. The top 500 highest risk scores are targeted for 2023, followed by 400 next highest risk scores in 2024 and remaining balance in 2025. Targets in 2024-2025 are subject to change or updated due to future potential changes in conditions (e.g., strategy, scope, priority, new information/discoveries/technology).
54 of the targeted 500 DCD installations completed through February 2023, in addition to 410 DCD installations completed in 2022. We’ve completed 5 DCD installations on the top 5% risk circuit segments through February, with 7 additional installations scheduled to be completed in 2023.
d. To support the identification and response to very-low initial current (high_x0002_impedance) faults, PG&amp;E is utilizing new data-driven capabilities leveraging our SmartMeter network for Partial Voltage (PV) Detection. PV Alerts work for the 3-wire distribution system with Line-to-Line connected transformers. PV Alert indicates low SmartMeter Voltage (25 - 75% of nominal 240V). Network Interface Card (NIC) remains on and able to return pings down to 25% Voltage, while metrology turns off at 75% voltage. New PV alert configuration settings prevent nuisance alerts from transient conditions:
i. Partial Voltage Detection Alert (after 45 seconds of persistence + 20 second trap send wait time)
ii. Partial Voltage Repeat Alert (repeats every 20 minute)
iii. Partial Voltage Clear Alert (after 90 seconds of normal Voltage persistence)
Partial voltage alarms are aggregated and brought into the outage management system where they indicate to the system operator the general location of the fault based upon the affected meters and their alarms. During periods of EPSS enablement, operational protocol will then proceed to manually de-energize the affected area using the closest upstream SCADA remote controllable device to mitigate the potential hazard which is then followed up with a field patrol response. 
The primary purpose of partial voltage detection is to mitigate a certain type of high impedance fault that can occur during a wire down fault event and there exists line to line connected transformers (3-wire) present that can backfeed current from the load 
side of the fault and create a very high impedance fault path. The amount of fault current supplied from the backfeed condition can be extremely low (&lt; 1A) and at these low levels is not capable of being detected with SGF, DCD, or other traditional protection. This technology adds another layer of defense to detect and respond to high impedance fault conditions in addition to SGF, DCD, and the gang trip operations objectives with EPSS.</t>
  </si>
  <si>
    <t>James Tuccillo
Dave Canny
Kim Vu
Tim Bedford</t>
  </si>
  <si>
    <t>Pre-Discovery 45</t>
  </si>
  <si>
    <t>EPSS &amp; REFCL Inquiries: 
•	EPSS vs REFCL – Describe the major similarities and differences. 
o	What are advantages and disadvantages?  
	In terms of capability, sectionalization, safety, and reliability?  
•	Phase-to-Ground Faults vs Complex (Multiphase) Faults – What is the risk profile of existing ignitions on PG&amp;E’s system and how does REFCL &amp; EPSS mitigate these risks?
•	Combination of REFCL with EPSS &amp; Other Mitigations – Explain how these could work together, and if PG&amp;E has quantified combined risk-reduction benefits.
•	Explain the differences in fault energy for EPSS vs REFCL including for low and high impedance faults. 
o	Explain why EPSS is preferred if REFCL fault energy is less than 10% of EPSS fault energy for low impedance faults.
o	Explain the effectiveness of DCD vs REFCL on high impedance faults</t>
  </si>
  <si>
    <t>a. In concept, EPSS and REFCL are two very different approaches that share a common goal of attempting to reduce risk associated with ignitions on primary electric distribution systems. 
i. EPSS – advantages:
• Can be implemented on mostly existing equipment and relays
• Reduces incident fault energy across all types of faults (Three-phase, line-to_x0002_line, line-to-ground, etc.) 
• Reduces incident fault energy through fault clearing time reduction
• Helps to reduce backfeed issues associated with 3-wire distribution system by prioritizing gang trip behavior versus single phase fuse operation
• Incorporates various technologies for high impedance fault detection (Sensitive Ground Fault (SGF), Downed Conductor Detection (DCD), etc.) 
• Does not require extensive field high speed measurements or communication beyond traditional SCADA and remote access. (I.e. does not rely on synchrophasor technology)
• Does not require changes to system grounding configuration or load connections to implement 
REFCL – advantages:
• Potential for 90% ignition probability reduction for single line to ground faults (Victorian ignition testing). Considering all fault types, an overall ignition probability reduction can be calculated to approximately a 59% reduction. 
• Fault current limited to 1 Amp for single line to ground faults based on 2022 field testing
• Greater sensitivity to high impedance faults ( &gt; 5k ohm fault resistance)
• Lower short circuit forces for line equipment for ground faults
EPSS – disadvantages:
• Less capability to sectionalize the system during fault events as compared to traditional protective settings due to the minimal coordination time provided in which can result in lower reliability performance
• Fault current is not limited - fault energy is reduced by faster clearing times -and remains a function of existing system configuration. Re-energization after a fault event requires disabling of EPSS to avoid inrush trips
• Susceptible to trips associated with customer load inrush, CT error, capacitor bank switching, and other non-fault grid disturbances. 
REFCL – disadvantages:
• No risk reduction for line-line faults or three-phase ground faults
• Complicated to install and operate
• Limits operational flexibility / switching for the distribution circuits
• Fault location is more difficult
• Increased line-ground voltage stress on equipment during fault
• Requires tuning, stress testing, and some proactive equipment replacement
b. PG&amp;E will need to evaluate the occurrences of different types of faults at locations within HFRA to determine the risk profile of existing ignitions and risk mitigation for REFCL and EPSS.
c.
i. EPSS and REFCL can be effective companion technologies as they both augment the other technologies shortfalls in some areas. For example, EPSS can reduce fault incident energy associated with line-to-line and three-phase faults which REFCL does not provide any benefit for. On a similar point, REFCL can potentially reduce energy associated with high impedance and provide greater detectability of these conditions. At this time, PG&amp;E does not believe there are any negative implications of having both systems online at the same time and plans to do so in 2023. 
ii. PG&amp;E has not assessed the combined risk-reduction benefits of REFCL with EPSS &amp; Other Mitigations. Having actual operational data associated with operating REFCL will allow better understanding of the risk vs. benefits associated with the systems independently as well as combined.
d.
i. PG&amp;E’s REFCL demonstration project has not been in full operation yet due to equipment failures during testing and the need for more testing to finalize settings. EPSS does not require the same new complex hardware, system conditioning, and testing and tuning periods to implement on a circuit, as compared to REFCL. Once REFCL is online, its advantages will be limited to line-to-ground faults only. Therefore, EPSS will continue to be a part of the protection strategy regardless of REFCL being implemented. 
ii. REFCL can be performance tested to dial in settings with staged fault testing, and fault sensitivity is expected to be approximately 1 Amp of fault current. DCD can be enabled in software in certain types of existing line recloser controllers to detect high impedance fault conditions down to approximately 1 Amp. Both technologies will continue to be evaluated to determine their effectiveness.</t>
  </si>
  <si>
    <t>8.1.8.1</t>
  </si>
  <si>
    <t>Franz Stadtmueller
James Tuccillo
Benson Wong</t>
  </si>
  <si>
    <t>Provide Attachment 2023-03-27_PGE_2023_WMP _R0_Appendix D ACI PG&amp;E-22-16_Atch01_CONF (PG&amp;E’s 2023-2026 Undergrounding Workplan).</t>
  </si>
  <si>
    <t>The CONFIDENTIAL attachment is being provided pursuant to the confidentiality declaration “DRU11407.003_Confidentiality Declaration.pdf”. 
As requested, please see attachment “2023-03-27_PGE_2023_WMP_R0_Appendix D ACI PG&amp;E-22-16_Atch01_CONF.xlsx” attached.</t>
  </si>
  <si>
    <t>Kevin Miller</t>
  </si>
  <si>
    <t>https://www.pge.com/pge_global/common/pdfs/safety/emergency-preparedness/natural-disaster/wildfires/wildfire-mitigation-plan/reference-docs/2023/SPD_002.zip</t>
  </si>
  <si>
    <t>ACI PG&amp;E-22-16 – Progress and Updates on Undergrounding and Risk Prioritization</t>
  </si>
  <si>
    <t>Andrew Ace</t>
  </si>
  <si>
    <t>DRU-11666*</t>
  </si>
  <si>
    <t xml:space="preserve">1.	Fill in the attached spreadsheet “Wildfire Mitigation Table DR – PG&amp;E.” The first tab is a “Glossary” which provides definitions for each attribute. The other tabs, “Data Input,” “Asset Inspections,” and “VM Inspections;” all need to be completed with data inputted from PG&amp;E. </t>
  </si>
  <si>
    <t>Please see attachment “WMP-Discovery2023_DR_SPD_003-Q001Atch01.xlsx” which is the completed Wildfire Mitigation Table DR – PG&amp;E template provided to us by SPD.</t>
  </si>
  <si>
    <t>https://www.pge.com/pge_global/common/pdfs/safety/emergency-preparedness/natural-disaster/wildfires/wildfire-mitigation-plan/reference-docs/2023/SPD_003.zip</t>
  </si>
  <si>
    <t>Wildfire Mitigation</t>
  </si>
  <si>
    <t xml:space="preserve">Benson Wong
Jon Eric Thalman
Nick Babb
Julie Cerio
UG Team
Joanna Sturges
Arvind Simhadri
Michelle Sakamoto
James Tuccillo
Franz Stadtmueller
Tommy Van
Kevin Oram 
</t>
  </si>
  <si>
    <t xml:space="preserve">Jim Gill
Maria Ly
Satvir Nagra
Paul McGregor
Matt Pender
Shawn Holder
</t>
  </si>
  <si>
    <t>Joel Crane
Kenny Lee
Aaron Shapiro
Jessica Basilio</t>
  </si>
  <si>
    <t>Jamie Martin
Martin Wyspianski
Joe Echols
Andy Abranches</t>
  </si>
  <si>
    <t>DRU-11702*</t>
  </si>
  <si>
    <t>2.	In “PGE_2023_WMP_R0_Section_642_Atch01,” SPD has observed the mitigation effectiveness of Covered Conductor is on the order of 49% compared to the value reported in the WMP which is 64% (page 340). Explain the discrepancy.</t>
  </si>
  <si>
    <t>The cited information is incorrect in the WMP. We have corrected it in response to this discovery request. We will reach out to Energy Safety to discuss this update and making corrections to the WMP pursuant to Energy Safety's Guidelines.
The 49% effectiveness cited above was due to an incorrect link in the original file and has been corrected in “WMP-Discovery2023_DR_SPD_003-Q004Atach1”. 
The correct effectiveness factor is approximately 64%. As seen in the attachment there is some minor variation in effectiveness per circuit segment depending on the specific sub-drivers.</t>
  </si>
  <si>
    <t>Covered Conductor Installation – Distribution</t>
  </si>
  <si>
    <t>5.	Regarding the UG workplan table provided by PG&amp;E, 2023-03-27_PGE_2023_WMP_R0_Appendix D ACI PG&amp;E-22-16_Atch01_CONF.xlsx:
a.	Why does Column "O" “Risk Rank (V2)” begin at Rank 7 (as opposed to 1) for circuits?
i.	Why does it end at 3328?
ii.	Why do the gaps in rank 1-N exist?
b.	Why does Column "R" “Risk Rank (V3)” begin at Rank 6 (as opposed to 1) for circuits?
i.	Why does it end at 3263?
ii.	Why do the gaps in rank 1-N exist?</t>
  </si>
  <si>
    <t>a. There are three primary reasons why the risk ranking does not begin at 1:
1. If the circuit segment length is less than 1 mile then those smaller segments are bundled with other larger projects (e.g., the circuit segments that are risk ranked 1, 3, 4, and 5 were all less than 1 mile and bundled with other larger groups of circuit segments). 
2. Some of the circuit segments are privately owned lines; we send an annual letter to the owner reminding them of their responsibility to maintain the line but do not take action on these circuits (e.g., the circuit segment that is risk ranked 2 is privately owned).
3. Some circuits are in the risk model data but work has been completed on that circuit segment and therefore the circuit segment is not included in planned work in the 2023-2026 work plan (e.g., work on a circuit segment that is risk ranked 6has already been completed).
i. We have approximately 3,600 CPZs identified in the HFTD as part of the 2021 WDRM V2 . The data provided is only for the circuit segments in the current workplan which represents a subset of the overall 10,000 mile undergrounding program (~2,700 miles) which is only a portion of the overall electric distribution lines in HFTD. The Risk Rank (V2) ends at 3,328 in the workplan because not all circuit segments are represented in the 2023-2026 workplan, including a number of the circuit segments that are lower on the risk priority list (3,329-~3,600).
ii. Some of the numerical risk ranks (that would be expected in a complete 1-N dataset) are missing from the workplan data provided primarily because this data only represents the projects in our 2023-2026 workplan which is a subset of the overall 10,000 mile undergrounding program (~2,700 miles), and only a portion of the overall electric distribution lines in HFTD (which total ~25,500 miles). To a lesser extent the exceptions noted in the response to subpart (a) above also apply in that a risk rank number may be skipped if that circuit segment: (1) is small and bundled with the larger project which is represented in the workplan using the mean risk pixel of the larger CPZ, (2) has already had work completed on it, or (3) is privately owned and not included in PG&amp;E’s scope of work. 
b. There are three primary reasons why the risk ranking does not begin at 1:
1. Using the Wildfire Feasibility Efficiency (WFE) score, PG&amp;E bundles smaller projects (circuit segment is less than 1 mile) with other larger projects (e.g., circuit segment risk ranked 1 is bundled with the large project that is risk ranked 68, segment with risk rank 2 is bundled with segment that is risk ranked 132, and segment with risk rank 4 is bundled with segment risk that is ranked 41).
2. Some of the circuit segments are privately owned lines; we send an annual letter to the owner reminding them of their responsibility to maintain the line but do not take action on these circuits (e.g., circuit segment that is risk ranked 3 is a 
privately owned line).
3. Some circuit segments are not yet included in the 2023-2026 workplan due to the high difficulty of execution (e.g., circuit segment with risk rank 5 is bundled with three other segments with high execution difficulty such that they are not yet scoped in the 2023-2026 workplan). 
i. PG&amp;E has approximately 3,600 total CPZs identified in the HFTD as part of the 2022 WDRM V3. The data provided is only for the circuit segments in the current workplan which represents a subset of the overall 10,000 mile undergrounding program (~2,700 miles) which is only a portion of the overall electric distribution lines in HFTD. The Risk Rank (V3) ends at 3,263 in the workplan because not all circuit segments are represented in the 2023-2026 workplan, including a number of the circuit segments that are lower on the risk priority list (3,264-~3,600).
ii. Please see response to subpart a.ii.</t>
  </si>
  <si>
    <t xml:space="preserve">Benson Wong
Julie Cerio
UG Team
</t>
  </si>
  <si>
    <t>Paul McGregor
Matt Pender
Megan Ardell</t>
  </si>
  <si>
    <t xml:space="preserve">3.	Confirm or revise PG&amp;E’s Butte County OH to UG conversion factor in the 2023-2025 WMP (currently 1.57 in the GRC) based on actual and estimated UG miles for 2023-2026. In the PG&amp;E 2023 GRC Reply Brief (Dec ’22) PG&amp;E forecast 2,000 SH UG miles (MAT 08W) and 100 Butte County UG miles (MAT 95F) for 2023-2026. </t>
  </si>
  <si>
    <t>PG&amp;E confirms that our Butte County OH to UG conversion factor for the 2023-2025 WMP is 1.57.</t>
  </si>
  <si>
    <t>Julie Cerio
UG Team  
Cynthia Lorie</t>
  </si>
  <si>
    <t>Matt Pender/Megan Ardell</t>
  </si>
  <si>
    <t>4.	Based on WSPS’ initial review of the wildfire ignitions and general understanding of PG&amp;E’s undergrounding program, it appears that undergrounding would have prevented only 87% of CPUC-reportable ignitions in the HFTD area between 2020-2022 primarily due to the impact of secondary and service conductor ignitions. Additionally, SPD noted ten CPUC-reportable ignitions in PG&amp;E territory during 2022 which were related to undergrounding. [The data used is the fire ignition data stored here: Wildfire and Wildfire Safety (ca.gov). Please note, WSPS is still cleaning the data and determining the best methodology to analyze the data.]
a.	Provide the justification for the 99% mitigation effectiveness value for undergrounding reported in the Wildfire Mitigation Plan. Explain how secondary, service conductor, and underground ignitions are accounted for in the 99% mitigation effectiveness.
b.	Provide the percentage of CPUC-reportable ignitions in the HFTD that undergrounding would be expecting to remediate, accounting for secondary and service conductors.
c.	Provide a description of each CPUC-reportable ignition related to undergrounding that occurred in 2022 and describe how PG&amp;E’s undergrounding approach would or would not mitigate this ignition.
d.	SPD’s general understanding is that ignitions from secondary conductors and service drops are accounted for in the methodology for calculating the effectiveness for both covered conductor and EPSS, but this risk does not appear to be accounted for in the same way for undergrounding. Explain the difference in the methodology for how the 99% mitigation effectiveness for undergrounding is calculated as compared to the 64% mitigation effectiveness for covered conductor and 65% effectiveness for EPSS. 
e.	Explain how the mitigation effectiveness is applied to the risk calculation (such as that approach used in PGE_2023_WMP_R0_Section_642_Atch01) and contrast this approach to the approach used for covered conductor and EPSS.
f.	Provide the number of CPUC-reportable ignitions related to HFTDs in secondary and service conductors for each year starting in 2014 onward.</t>
  </si>
  <si>
    <t>a) In the 2022 WMP discovery process, we provided a data response that showed how PG&amp;E estimated the effectiveness of undergrounding in reducing ignitions (WMP_x0002_Discovery2022_DR_CalAdvocates_028-Q04). As PG&amp;E explained in that data request: 
PG&amp;E’s estimate of the effectiveness of undergrounding in reducing ignitions is based on subject matter expertise. We validated this estimation using the ignition rate per mile for overhead and underground circuits respectively. 
Based on 2015-2021 historical CPUC-reportable ignitions and the system circuit miles, the effectiveness of undergrounding is approximately 95-96% from an ignition rate perspective as indicated in Table 1 below. However, Table 1 does not fully represent wildfire risk reduction as an ignition is different than wildfire frequency or consequences. Based on the 2015-2021 dataset, no underground ignition resulted in a fire greater than 10 acres, further substantiating underground represents an even lower wildfire risk than overhead facilities. 
As such, we determined that the CPUC-reportable ignition data information is consistent with subject matter expert estimations of 99%. The reportable ignition data considered includes the ignitions associated with secondary and service conductors.
b) Our current workplan is to underground primary conductor. At this time, we do not underground lateral secondary lines and service conductors. As noted in part a, we assume that undergrounding is 99% effective at reducing ignitions on the distribution primary lines where the undergrounding has taken place. However, as part of the undergrounding projects, we will overhead harden remaining secondary and service lines by replacing open-wire secondary, gray services, and tree-connects with the current standard covered aerial conductor. PG&amp;E has also recently started to apply “breakaway” connectors to our standard construction system-wide to help mitigate any residual risk on the service and secondary wire. While the exact wildfire risk mitigation benefit associated with these enhancements to the lateral secondary and service lines has not been quantified, it will provide some enhanced wildfire mitigation value to the lateral secondary and service lines touched by the undergrounding program.
c) We understand this question as a request for ignitions related to undergrounding work conducted in 2022. PG&amp;E has not identified any ignitions related to our undergrounding work in 2022. 
d) The effectiveness in mitigating wildfire risk from services and secondary lines for the three mitigations referenced (OH Hardening / Covered Conductor, Undergrounding, and EPSS) is actually very similar. OH Hardening and Undergrounding both result in the same hardening or replacement of services and secondary lines as described in the response to subpart b above. Separately, EPSS provides limited coverage for potential ignition risks on services and secondary lines because these assets are downstream of a service transformer. By being downstream of a service transformer, the service and secondary lines are not “seen” directly by the system protection devices which are programmed with EPSS settings. There are cases where an issue with a service or secondary line may be “seen” by the protection device and trigger an EPSS deactivation, but in most cases a fault on a service or secondary line downstream of the transformer will not trigger a de-energization by a protection device programmed with EPSS settings. Therefore, all three mitigation activities are focused on reducing ignition risk on the higher-risk primary distribution lines and do not quantify meaningful mitigation of ignition potential on services and secondary lines.
e) The method for calculating risk reduction based on mitigation effectiveness for EPSS and for Covered Conductor is the same. The risk reduction calculation is based on the effectiveness applied to various sub-drivers at each location and based on the workplans at each location. This is aggregated as part of attachment “WMP_x0002_Discovery2023_DR_SPD_003-Q004Atch01.xlsb.” 
f) Since 2014, we have identified a total of 142 CPUC-reportable ignitions in HFTDs related to secondary and service conductors. Please reference the following table for the number of CPUC-reportable ignitions by year.</t>
  </si>
  <si>
    <t xml:space="preserve">Nick Babb (a, b, c &amp; f)
Benson Wong (d, e)
Julie Cerio
UG Team  </t>
  </si>
  <si>
    <t>004</t>
  </si>
  <si>
    <t>Provide updated CPUC-reportable ignition data. SPD’s current data set is attached for 2014-2021. The current data is an aggregated data set based on the data found here, under Fire Ignition Data. WSPS is requesting an updated data set to resolve four potential issues:
1.	WSPS generally understands that some ignitions may have been excluded at the time the data was submitted if the cause of the fire was unclear. 
2.	Data may have been corrected once additional information was acquired.
3.	Data may have been entered inconsistently between years which makes it difficult to perform analysis.
4.	Update the data to the actual number of acres burned rather than a range of acres.
Before submitting final, agreed-upon data to WSPS, please set up a conference call to discuss the ignition data available and the potential ways the data may be formatted to be more useful to WSPS.</t>
  </si>
  <si>
    <t>Please find the requested information attached as “WMP-Discovery2023_DR_SPD_004-
Q001Atch01.xlsx.”
Please Note:
For column E (FPI), the Fire Potential Index (FPI) rating is only assigned to locations in
a Fire Index Area (FIA), which are polygons that typically (but not always) align with
HFTDs. The ignitions that have blanks in column E did not occur on a circuit segment
located in a FIA polygon and therefore do not have associated Fire Potential Index
ratings.
For column L (Acreage), this field is used to capture acreage for wildfires (i.e. fires
greater than 10 acres). It will not typically be populated if the fire is less than 10 acres
unless the acreage is listed in a report from a fire suppressing agency.</t>
  </si>
  <si>
    <t>Henry Sweat</t>
  </si>
  <si>
    <t>https://www.pge.com/pge_global/common/pdfs/safety/emergency-preparedness/natural-disaster/wildfires/wildfire-mitigation-plan/reference-docs/2023/SPD_004.zip</t>
  </si>
  <si>
    <t xml:space="preserve">Nick Babb
Krista Benson
</t>
  </si>
  <si>
    <t>DRU-11798*</t>
  </si>
  <si>
    <t xml:space="preserve">In addition to the data requested above, please add the following data columns for each ignition:
1.	“HFTD” – Classify each ignition as whether it was located in a “Zone 1,” “Tier 2” or “Tier 3”, or “Non-HFTD”
2.	“Fire Potential Index” – Provide the Fire Potential Index for the location on the day of each ignition. </t>
  </si>
  <si>
    <t>Please find the requested information attached as “WMP-Discovery2023_DR_SPD_004-
Q001Atch01.xlsx.”
a. The requested information is identified in column H.
b. The requested information is identified in column E.
Please Note:
For column E (FPI), the Fire Potential Index (FPI) rating is only assigned to locations in
a Fire Index Area (FIA), which are polygons that typically (but not always) align with
HFTDs. The ignitions that have blanks in column E did not occur on a circuit segment
located in a FIA polygon and therefore do not have associated Fire Potential Index
ratings.
For column L (Acreage), this field is used to capture acreage for wildfires (i.e. fires
greater than 10 acres). It will not typically be populated if the fire is less than 10 acres
unless the acreage is listed in a report from a fire suppressing agency.</t>
  </si>
  <si>
    <t>Provide the total number of circuit mile-days for each Fire Potential Index rating per year starting in 2014.</t>
  </si>
  <si>
    <t>Please find the requested information below.
This analysis was completed by first counting the number of days each Fire Index Area
(FIA) was forecast at a certain rating per year. Those day counts were then multiplied
by the number of OH line miles in each FIA to provide the circuit mile-days.
Please note that between 2014 and 2016 we did not record FIA ratings below R4, and
between 2014 and 2017 we did not record FIA ratings R5+ in our databases. Also,
2023 contains data only through the first few weeks of May.
FPI Rating Circuit Mile Days: Total OH lines
Year R0-1 R2 R3 R4 R5 R5+
2014 NA NA NA 577211 128930 NA
2015 NA NA NA 559593 70280 NA
2016 NA NA NA 1258768 202687 NA
2017 2214672 2275475 752606 1191245 745236 NA
2018 3526258 3947490 1618139 594085 701764 10756
2019 4953574 1677284 1663034 1711536 216173 176891
2020 3290003 2799966 1526189 1986777 576737 161844
2021 3463673 2572673 2374143 1845844 114406 27754
2022 5303007 1587787 2015280 1351493 112436 0
2023 3618417 84145 1011 0 0 0</t>
  </si>
  <si>
    <t>8.3.6</t>
  </si>
  <si>
    <t>Fire Potential Index</t>
  </si>
  <si>
    <t>Shaun Tanner</t>
  </si>
  <si>
    <t>Requesting an extension to 5/19 due to the volume of technical analysis needed. kxfk</t>
  </si>
  <si>
    <t xml:space="preserve">Requesting an extension to 5/19 due to the volume of technical analysis needed. Kxfk. Extension approved to 5/19. s3hm. </t>
  </si>
  <si>
    <t>Provide the total number of days per year for each Fire Potential Index rating for each Fire Index Area starting in 2014.</t>
  </si>
  <si>
    <t>Please find the requested information below.
This analysis was completed by counting the number of days each Fire Index Area
(FIA) was forecast at a certain rating per year.
Please note that between 2014 and 2016 we did not record FIA ratings below R4, and
between 2014 and 2017 we did not record FIA ratings R5+ in our databases. Also,
2023 contains data only through the first few weeks of May.
year R0-1 R2 R3 R4 R5 R5+
2014 NA NA NA 2916 857 NA
2015 NA NA NA 2432 349 NA
2016 NA NA NA 3651 725 NA
2017 10698 7907 2604 4094 2141 NA
2018 17047 13958 4959 2054 1755 12
2019 22800 5664 5543 4629 800 349
2020 18621 8076 4855 5884 1803 328
2021 15219 7755 7611 6016 550 78
2022 16374 4955 5923 5081 791 0
2023 11520 390 11 0 0 0</t>
  </si>
  <si>
    <t>Andy Abranches
Scott Strenfel</t>
  </si>
  <si>
    <t>Provide the total number of circuit mile-days for each Fire Potential Index rating in the HFTD per year starting in 2014.</t>
  </si>
  <si>
    <t>Please find the requested information below.
This analysis was completed by first counting the number of days each Fire Index Area
(FIA) was forecast at a certain rating per year. Those day counts were then multiplied
by the number of OH line miles in each FIA and the HFTD to provide the circuit miledays.
This is a slight variation of question 3 that includes all circuit miles in each FIA, as
this analysis only counts OH circuit miles in a FIA and HFTD area and excludes HFRA.
Please note that between 2014 and 2016 we did not record FIA ratings below R4, and
between 2014 and 2017 we did not record FIA ratings R5+ in our databases. Also,
2023 contains data only through the first few weeks of May.
FPI Rating Circuit Mile Days: OH lines in HFTD
Year R0-1 R2 R3 R4 R5 R5+
2014 NA NA NA 513132 114195 NA
2015 NA NA NA 493563 60420 NA
2016 NA NA NA 1092511 169465 NA
2017 1950276 1970025 647958 1023609 637454 NA
2018 3100004 3409489 1396299 503334 604203 9301
2019 4307924 1457219 1432900 1488217 181817 154554
2020 2868950 2427287 1311293 1730358 494517 140786
2021 3463673 2572673 2374143 1845844 114406 27754
2022 4605610 1373894 1731644 1185705 98852 2207
2023 YTD 3138132 74591 816 0 0 0</t>
  </si>
  <si>
    <t>Explain how the utility is normalizing for the effect of weather and fuel conditions when understanding its performance each year on ignitions relative to changing weather and fuel conditions year over year.</t>
  </si>
  <si>
    <t>In general, we have been evaluating our performance metrics against indicators of
elevated FPI days (e.g., R3 and above) for the last several years as well as red flag
warning days.
To provide a more specific example, we are normalizing for weather in the EPSS
effectiveness/performance in the following ways:
• For 2022, EPSS effectiveness was calculated by comparing the number of
current-year ignitions that occurred while EPSS was enabled, divided by the
average number of ignitions that occurred each year from 2018-2020 that would
have met EPSS criteria using an FPI back cast.
• In order to normalize for variances in fire potential conditions (as quantified by
the Fire Potential Index), ignition counts for each year are divided by the total
number of “Circuit Mile Days” for the year.
• Circuit Mile Days are defined as the circuit miles in HFTD/HFRA for a circuit,
multiplied by the number of days the circuit had EPSS activated (or would have
met EPSS criteria). This calculation is performed for every day of the year, for
every EPSS circuit, and added together to determine the total Circuit Mile Days
for the year.
• Note: If this calculation was performed mid-year, the normalization
calculation was only performed through the target date used. E.g., if
effectiveness was measured through 6/30/22, prior years would only be
normalized by Circuit Mile Days through 6/30/18, 6/30/19, and 6/30/20
respectively.
• This calculation accounts for the increased fire potential risk exposure on the
system for each year, using the same criteria used to determine when EPSS
activation is appropriate.</t>
  </si>
  <si>
    <t>Justin Sadler
John Birch</t>
  </si>
  <si>
    <t>005</t>
  </si>
  <si>
    <t>9.	On page 151 of the 2023-2025 WMP, PG&amp;E states that the WDRM v3 ignition source is “PG&amp;E’s Historical Ignitions Data, 2015-2021 (approximately 2,500 CPUC-reportable ignitions and approximately 1,900 non-reportable ignitions).” 
a.	Describe how PG&amp;E is using the ~1,900 non-CPUC-reportable ignitions in its risk modeling.
b.	Provide this ~1,900 non-CPUC-reportable ignition data as a spreadsheet in format similar to the existing CPUC-reportable ignitions data (as in DR SPD_PG&amp;E_2023_004 and at Wildfire and Wildfire Safety (ca.gov), under Fire Ignition Data).</t>
  </si>
  <si>
    <t>a. The PG&amp;E Historical Ignitions Data described on page 151 of PG&amp;E’s WMP is used 
as the training data for the probability of ignition model portion of the WDRM v3. For 
modeling, the date and time of the reported outage is used when available.
b. The approximately 1900 non-CPUC reportable ignitions used in the development of 
the WDRM v3 is provided in “WMP-Discovery2023_DR_SPD_005-
Q009Atch01.xlsx.” This information has been aligned with the format used for the 
CPUC reportable ignitions. In some cases, not all data is available for these 
additional non-reportable ignitions.</t>
  </si>
  <si>
    <t>https://www.pge.com/pge_global/common/pdfs/safety/emergency-preparedness/natural-disaster/wildfires/wildfire-mitigation-plan/reference-docs/2023/SPD_005.zip</t>
  </si>
  <si>
    <t>Risk and Risk Component Identification</t>
  </si>
  <si>
    <t>DRU-11941*</t>
  </si>
  <si>
    <t>1.	Regarding costs inherent in PG&amp;E’s undergrounding grid hardening mitigation initiative projects, used in calculating cost efficiency and project feasibility as described in the 2023-2025 WMP (p. 340 and p. 968), to date and looking forward:
a.	What was the average cost per circuit mile for undergrounding in 2022, 2021, and 2020, in the HFTD, non-HFTD, and territory-wide?
b.	What is the average cost per circuit mile expected in 2023, 2024, and 2025, in the HFTD, non-HFTD, and territory-wide?  
c.	For sub-parts a. and b., explain expected, average year-over-year cost changes.</t>
  </si>
  <si>
    <t>a. Please see the following table for average cost per circuit mile for undergrounding, 
split between base System Hardening undergrounding work and fire rebuild work. All 
completed undergrounding circuit miles in 2022, 2021, and 2020 are in HFTDs.
Year 
Completed
Base UG Total Unit 
Cost (Average in $M)
Fire Rebuild UG Total 
Unit Cost (Average in 
$M)
Combined UG Total 
Unit Cost (Average in 
$M)
2020 $6.21 N/A $6.21
2021 $4.16 $2.21 $2.29
2022 $3.48 $2.16 $2.77
As shown above, the rebuild costs, particularly the rebuild footprints in the Caldor 
and North Complex, are more inexpensive per mile than the base system hardening 
undergrounding projects because of less administrative and operational constraints 
in these environments (e.g., expedited timelines, accelerated permitting, geographic
terrain).
b. The current forecasted average cost per circuit mile for undergrounding, including 
Fire Rebuild and Base UG, is $3.26 million in 2023, $3.13 million in 2024, and $2.96 
million in 2025. All planned undergrounding projects are in HFTDs or high fire risk 
areas (HFRAs).
c. As shown in the responses to subparts a &amp; b, the year-over-year cost has generally 
decreased, and is expected to further decrease, due to multiple factors as we scale 
the program, including but not limited to: 
• Economies of scale as the program knowledge and familiarity grows with our 
internal crews, contractors, materials suppliers, designers and many others;
• Undergrounding process efficiencies through lessons learned; 
• Updating standards for design and construction, such as revising the trench 
depth and width standard to minimize unnecessary excavation; 
• Waste minimization, such as spoils mitigation (dirt removal and disposal); 
• Packaging work into longer sections of circuits to take advantage of 
economies of scale in construction;
• Reducing the cycle time from initial scoping to completion of construction to 
create efficiencies and expedite execution; and 
• Deploying new and innovative tools, equipment and technologies to safely 
increase production rates.
Additionally, as part of PG&amp;E’s Lean Operating System implemented in early 2021, 
PG&amp;E’s Undergrounding Program has established a Value Stream Mapping (VSM) 
effort that is focused on identifying areas for lean waste elimination, including 
optimizing cycle times and saving program costs. The VSM effort analyzes the 
current state end-to-end process, including how functional areas work together to 
create value for each other and for customers. Through the effort, we identify areas 
for process improvements with the objective of eliminating waste and improving 
efficiency. VSM is an on-going effort that PG&amp;E will continue use to help meet 
PG&amp;E’s declining unit cost targets for the undergrounding program.</t>
  </si>
  <si>
    <t>Julie Cerio, UG Data Requests, Megan Ardell,  Merih, Tekeste and Brad Koelling</t>
  </si>
  <si>
    <t>2.	Provide the utility’s cost estimate breakdown for undergrounding per mile. Provide the cost estimate in a commonly used cost-estimating format (e.g., Uniformat). If the utility uses a different format, provide internal documentation on that format so SPD can understand the cost estimate.</t>
  </si>
  <si>
    <t>Please see the following table for each cost component’s estimated contribution to the 
total unit cost. These estimates are based on actual costs for completed 
undergrounding work in 2023 to date. This year’s completed projects are PG&amp;E’s best
currently available representation of the cost estimating breakdown and is expected to 
be similar in future years.
Cost Component Est. Contribution to Total Cost
Labor (internal) 10%
Materials 16%
Contractor 61%
Overhead 10%
Other 2%
Financing 1%
100%</t>
  </si>
  <si>
    <t>3.	How is PG&amp;E incorporating subsurface variability (e.g., encountering hard rock, slope, or other conditions presenting significant, physical obstacles) into undergrounding cost calculations?  Provide an example.</t>
  </si>
  <si>
    <t>PG&amp;E recognizes that subsurface variability contributes to undergrounding cost, but 
does not incorporate a specific subsurface variability factor into its portfolio cost 
forecasts. 
For completed work, costs associated with subsurface variability are captured at the 
individual project level, which is incorporated into the average cost per mile of the 
portfolio. PG&amp;E describes construction issues related to subsurface variability and how 
those issues can impact projects costs in PG&amp;E Wildfire Mitigation Plan - WMP_x0002_Discovery2023_DR_CalAdvocates_022-Q002</t>
  </si>
  <si>
    <t>4.	PG&amp;E has stated that CalTrans trench depth requirements exceeded PG&amp;E trench depth requirements. How has this impacted costs and planning? For planning purposes, what percentage of anticipated underground circuit miles will be impacted by the CalTrans trench depth requirements for 2023-2025?</t>
  </si>
  <si>
    <t>PG&amp;E has not made changes to our per mile cost forecasts related to CalTrans trench 
depth requirements. Planning for CalTrans trench requirements is incorporated into 
individual project design packages. 
Of the approximately 2,700 circuit miles planned in the 2023-2026 Undergrounding 
Workplan (filed with the 2023-2025 WMP), 204 circuit miles are on projects where 
PG&amp;E has determined that the CalTrans trench depth requirements are likely to apply.
Currently, this makes up less than 8% of the underground circuit miles planned in our 
WMP. Engineers incorporate CalTrans trench depth requirements into the individual 
projects during the project design phase. The cost and planning impacts of the CalTrans 
requirements to each of these projects is subject to final design of alignment.</t>
  </si>
  <si>
    <t>5.	How does service life impact cost calculation?</t>
  </si>
  <si>
    <t>PG&amp;E’s undergrounding cost forecasts represent the capital costs to construct projects.
Service life is not considered in these calculations, but is expected to be longer than 
overhead lines. PG&amp;E also expects that by undergrounding distribution lines, PG&amp;E's 
long-term costs for operations and maintenance, vegetation management, and other 
activities will decrease.</t>
  </si>
  <si>
    <t>6.	What is the estimated multiplier for conversion from overhead (OH) line to underground (UG) line (e.g., 1.25 Mile OH converts to 1.00 Mile UG)?
a.	How was this conversion rate derived? 
b.	How was it established as the accepted/operating average for project planning purposes?</t>
  </si>
  <si>
    <t>a. The original estimated conversion of overhead to underground mileage (1.25) was 
based on subject matter expertise. In April 2023, PG&amp;E completed a manual review 
of 19 projects completed in 2022 to validate this estimate. In these 19 projects, we 
removed approximately 12.7 overhead miles and replaced them with 16.3 
underground miles Based on this subset of data, which is generally consistent with 
the estimated conversion rate for our overall portfolio, the conversion factor from 
overhead to underground was 1.3. Please also see response to 2023 WMP 
Discovery TURN 001-001, subpart (d).
b. See response to part (a).</t>
  </si>
  <si>
    <t xml:space="preserve">7.	On pilot projects completed to date:
a.	What is the total all-in cost per mile?
b.	What is the breakdown of project costs per mile? SPD expects to see the following components inside of the costs, although SPD understands they may not be broken down in this exact format:
i.	Scoping (e.g., primary line, secondary line, service drop)
ii.	Design (e.g., fees for both internal and external designers)
iii.	Design Estimating (e.g., labor, materials, other costs)
iv.	Dependencies (e.g., permits, contracts, long-lead materials)
v.	Construction (e.g., civil construction, electric construction)
vi.	Other? (e.g., direct payments to homeowners so homeowners may complete work such as landscaping or road repair) </t>
  </si>
  <si>
    <t>a. In 2019, PG&amp;E completed two pilot projects to convert overhead primary 
conductor to underground primary conductor. The total all-in cost per mile for 
each pilot project is noted in the below table:
Project Order #
35052718 35089880
Total Unit Cost Per Mile (in $M) $2.11 $4.18 
b. PG&amp;E breaks down actual costs slightly differently than the format suggested by 
SPD in this question. For undergrounding at the project level PG&amp;E uses a 
format agreed on in partnership with other IOUs. The following components 
contribute to the total: 
• Labor (internal)
• Materials
• Contractor
• Overhead (division, corporate, etc.)
• Other
• Financing Costs
The costs for each of the two pilot projects by cost component are shown in the 
table below. 
Project Order #
35052718 35089880
Cost 
Component
Labor (internal) $124,386.70 $312,187.82 
Materials $84,639.90 $441,554.87 
Contractor $508,081.67 $561,087.68 
Overhead $126,013.77 $333,701.10 
Other $44,967.19 $27,643.32 
Financing $16,753.82 -
Total Cost $904,843.05 $1,676,174.79 
Undergrounded Miles 0.43 0.40
Total Unit Cost Per Mile (in $M) $2.11 $4.18</t>
  </si>
  <si>
    <t>8.	Please provide WMP-Discovery2023_DR_TURN_007-Q001Atch01CONF.xlsx, used to address TURN Data Request 7, Question 1, discussing RSE calculation for system hardening.</t>
  </si>
  <si>
    <t>Please see “WMP-Discovery2023_DR_TURN_007-Q001Atch01CONF.xlsx."</t>
  </si>
  <si>
    <t>006</t>
  </si>
  <si>
    <t>2.	PG&amp;E asserted that PG&amp;E is addressing the risk from secondary lines and service drops in part via replacing the secondary with covered aerial conductor and breakaway connectors at service drops [see PG&amp;E’s response to Question 4.b of SPD_PG&amp;E_2024_003 for additional description]. PG&amp;E also stated that there may need to be a messaging update because the 99% mitigation effectiveness is only meant to apply to primary lines not their entire wildfire risk.  
a.	How does PG&amp;E foresee clarifying this information in its messaging?  
b.	To whom?</t>
  </si>
  <si>
    <t>a. As discussed during a staff meeting with SPD on May 3, 2023, PG&amp;E currently
states in talking points, the PG&amp;E website, and in customer materials that “Placing
overhead powerlines underground reduces ignition risk by approximately 99% in
that location.” PG&amp;E intended the phrase “in that location” to articulate that the 99%
risk mitigation applied to the areas, or the circuit segments, actually being
undergrounded, and not to other areas beyond where the undergrounding takes
place. This would not apply to lateral secondary lines and service drops because
they are not being undergrounded. PG&amp;E has considered providing more
specificity to this talking point, such as “undergrounding is 99% effective in
mitigating wildfire risk on the electric distribution primary lines being
undergrounded.” However, PG&amp;E routinely receives feedback from customers,
advocacy groups, regulators, and others to keep customer-facing language simple
and easy to digest. Semi-technical language like “electric distribution primary lines,”
or other variations of that phrase, may not be ideally suited for customer-facing
communications and will have to be tested and reviewed to ensure it is helpful and
does not add confusion for the customers, communities, and other stakeholders
that PG&amp;E serves. PG&amp;E will evaluate this language through testing upon
completion of the mitigation alternatives analysis as described below.
In alignment with PG&amp;E’s response to SPD_006_Q001, PG&amp;E is completing an
analysis of alternative combinations of multiple wildfire mitigations, including the consideration of undergrounding secondary lines and services for inclusion in our
SB 884 10-year Undergrounding Plan filing. Pending the results of the new
analyses for the SB 884 Plan, the various communication channels that carry
PG&amp;E’s undergrounding messaging will be updated, as needed. PG&amp;E will also
update future relevant filings with any updated language or findings, including the
SB 884 10-Year Undergrounding Plan and future WMP updates.
b. If necessary, based on the new analysis described above, PG&amp;E will update future
communications on the undergrounding program to optimize clarity on the scope
and impact of its undergrounding effort. Future communications will likely include
communications to many interested stakeholders including regulators and
intervenors, customers, communities, and the media.</t>
  </si>
  <si>
    <t>https://www.pge.com/pge_global/common/pdfs/safety/emergency-preparedness/natural-disaster/wildfires/wildfire-mitigation-plan/reference-docs/2023/SPD_006.zip</t>
  </si>
  <si>
    <t>DRU-11942*</t>
  </si>
  <si>
    <t>1.	After it was pointed out by SPD that there appeared to be a discrepancy in the methodologies used to calculate the risk mitigation effectiveness of EPSS, Undergrounding and Covered Conductor (CC), PG&amp;E stated that CC is probably the most “mature” mitigation effectiveness as the effectiveness based on empirical data and cross utility collaboration, EPSS is the second most as it is based on empirical data, and that UG is the least mature mitigation effectiveness as its based purely on SME judgement. PG&amp;E agreed to update its undergrounding mitigation effectiveness percentage calculation to account for secondary/service drop ignitions.  
a.	Provide this analysis or provide an update on when this analysis will be finished and submit the analysis when it is finished.</t>
  </si>
  <si>
    <t>PG&amp;E notes that the calculation of risk mitigation effectiveness can be computed in
various ways, and taking different approaches to calculate effectiveness for different
mitigations does not necessarily constitute a discrepancy. The mitigation effectiveness
calculation for covered conductor was articulated as being the most “mature” because
the joint IOUs agreed upon a common methodology of using a combination of estimated
effectiveness based on SME input against historical data and recorded effectiveness
based on analysis of overhead hardened locations across multiple years of installation.
At this time, the mitigation effectiveness estimate for undergrounding is considered the
least “mature” because there is not a common approach employed by the joint IOUs,
and none of the utilities have yet deployed undergrounding as a wildfire mitigation
measure on a large scale. As a result, PG&amp;E’s wildfire risk effectiveness assessment for
undergrounding is predominantly SME-informed and was validated when reviewing the
ignition rate per mile for overhead and underground circuits.
PG&amp;E is currently developing an updated wildfire mitigation effectiveness analysis for
undergrounding in HFTD or HFRA areas, including to account for the impact of
secondary lines and service drops, for inclusion in its SB-884 10-Year Undergrounding
Plan filing, which PG&amp;E is preparing to file in 2023. PG&amp;E anticipates the analysis will
be complete and validated in 2023 and included in the filing of PG&amp;E’s 10-year
Undergrounding Plan.</t>
  </si>
  <si>
    <t>007</t>
  </si>
  <si>
    <t>1.	What types of covered conductor (size of conductor, material of conductor, voltage rating of conductor – if PG&amp;E can point to product data from a manufacturer, this would be preferred) does PG&amp;E use and does PG&amp;E choose different types of covered conductor types near coastal areas?</t>
  </si>
  <si>
    <t>The CONFIDENTIAL attachments are being provided pursuant to the accompanying 
confidentiality declaration.
Please refer to Table 18 – Primary Aluminum ACSR and Copper XLPE Tree Wire (page 
10 of 12) in PG&amp;E standard 059626, “Conductors for Overhead Lines” (WMP_x0002_Discovery2023_DR_SPD_007-Q001Atch01CONF.pdf) for the types of covered 
conductor we use in the primary voltage system. We use #2 HD CU in moderate and 
severe corrosion areas in place of 1/0 ACSR. The larger conductor sizes (397.5 and 
715.5) are all aluminum and approved for use in both corrosive and non-corrosive 
environments.
The PG&amp;E primary covered tree wires are designed for nominal 21kV line-to-line and 12 
kV line-to-ground operating voltage. Please refer to PG&amp;E EMS 83, “Specification for 
Cross-Linked Polyethylene (XLPE) Covered Tree Wire” (WMP_x0002_Discovery2023_DR_SPD_007-Q001Atch02CONF.pdf). The ampacity ratings will be 
used to determine the conductor’s maximum allowable continuous load. Please refer to 
PG&amp;E standard 076251, “Ampacity of Overhead Distribution Line Conductors” (WMP_x0002_Discovery2023_DR_SPD_007-Q001Atch03CONF.pdf)</t>
  </si>
  <si>
    <t>https://www.pge.com/pge_global/common/pdfs/safety/emergency-preparedness/natural-disaster/wildfires/wildfire-mitigation-plan/reference-docs/2023/SPD_007.zip</t>
  </si>
  <si>
    <t>DRU-11945*</t>
  </si>
  <si>
    <t>008</t>
  </si>
  <si>
    <t>SPD appreciates the timely response and provision of ignition data as requested, via "WMP-Discovery2023_DR_SPD_004-Q001Atch01."  However, it appears the data in Columns U ("Outage Date") and V ("Outage Time") were provided in an incorrect format for rows beyond row 469. PG&amp;E needs to resubmit the data with correct outage date and time information. Please provide a corrected data file with rows beyond row 469 in the correct formats (U as date format; V as time format). Rows 1-469 of the spreadsheet are in the correct format. Provide corrections in the spreadsheet and resubmit.</t>
  </si>
  <si>
    <t>Please see “WMP-Discovery2023_DR_SPD_008-Q001Atch01.xlsx” for the updated
spreadsheet with the requested corrections to columns U and V.</t>
  </si>
  <si>
    <t>https://www.pge.com/pge_global/common/pdfs/safety/emergency-preparedness/natural-disaster/wildfires/wildfire-mitigation-plan/reference-docs/2023/SPD_008.zip</t>
  </si>
  <si>
    <t>DRU-11946*</t>
  </si>
  <si>
    <t>009</t>
  </si>
  <si>
    <t>1)	On pages 346-347 of the 2023 WMP PG&amp;E discusses its risk reduction from undergrounding work and states “this plan will allow PG&amp;E to target risk reduction in the highest wildfire risk areas to eliminate approximately 18 percent of existing wildfire risk by the end of 2026.”  Please elaborate and show how PG&amp;E calculated 18 percent in wildfire risk reduction from undergrounding work. 
a.	Which year baseline of risk did PG&amp;E use? 
b.	How much risk reduction was assumed for each year? 
c.	Which version(s) of the WDRM was used? 
d.	Was one version used for some years’ risk reduction and another version used for other year(s)’? 
e.	Was any other model used to calculate risk reduction and if so, how?</t>
  </si>
  <si>
    <t>PG&amp;E calculates the 18 percent risk reduction using the same process as outlined in 
Section 7.2.2 of the 2023-2025 WMP and as provided in attachment WMP_x0002_Discovery2023_DR_SPD_009-Q001Atch01.xlsx. The attachment incorporates the 
2023-2026 Undergrounding Workplan (filed with the 2023-2025 WMP R1 as attachment 
2023-03-27_PGE_2023_WMP _R1_Appendix D ACI PG&amp;E-22-16_Atch01_CONF.xlsx)
adjusted to the WMP targets and computes the risk reduction based on WDRM v3. This 
attachment augments workpaper ‘2023-03-27_PGE_2023_WMP_R2_Section 
6.4.2_Atch01.xls’ (provided with PG&amp;E’s April 26, 2023 errata submission) with the
2026 risk reduction impacts seen on Tab ‘Data_RR’ Column EV:EX and the resulting 
18% can be seen on cell FD10. 
Note, this data response relates specifically to wildfire risk, and not to the total overall 
utility risk as described in the rest of Section 7.2.2 and the 2023-2025 WMP. Also, the 
annual percentage risk reduction calculation for our undergrounding target (GH-05) in 
the 2023-2025 WMP is based on total utility risk.
a. PG&amp;E used the baseline year of 2023 based on the starting risk scores from the 
WDRM v3 risk model. Note, WDRM v3 is based on circuit segment geometries of 
as January 2022. To arrive at the 2023 baseline, PG&amp;E incorporated the known 
2022 underground and overhead hardening work in order to calculate the 18 
percent wildfire risk reduction.
b. Risk reduction was calculated, not assumed, as described in the preface of the 
response to this question (above). See the following table for the results of the 
calculations for each year.
Year Risk Reduction
2022 0.38%
2023 1.72%
2024 3.38%
2025 4.96%
2026 7.99%
Total: 18.42%
c. WDRM v3 was used for this calculation. In those instances where an underground 
project was selected based on WDRM v2, PG&amp;E matched the associated v3 circuit 
segment and calculated risk reduction based off WDRM v3 risk scores.
d. No, all projects in the 2023-2026 workplan were aligned with the appropriate 
WDRM v3 risk scores in order to compute risk reduction. Note that although a
portion of the undergrounding projects in the 2023-2026 workplan were selected 
due to other drivers including the WDRM v2 risk model, PSPS customer benefits,
and fire rebuilds, those projects were mapped to the WDRM v3 risk score for the 
purposes of performing this analysis.
e. No.</t>
  </si>
  <si>
    <t>https://www.pge.com/pge_global/common/pdfs/safety/emergency-preparedness/natural-disaster/wildfires/wildfire-mitigation-plan/reference-docs/2023/SPD_009.zip</t>
  </si>
  <si>
    <t>Undergrounding Data Request Mailbox /
Julie Cerio / Benson Wong/Brad Koelling</t>
  </si>
  <si>
    <t>Matt Pender / Paul McGregor</t>
  </si>
  <si>
    <t>Jamie Martin
Andy Abranches</t>
  </si>
  <si>
    <t>DRU-11947*</t>
  </si>
  <si>
    <t>2)	On page 645 of its 2023 WMP PG&amp;E states there has been a “Reduced size and duration of PSPS events” and claims "This is an indicator of increased operational maturity, flexibility, and system resilience." 
a.	Is that claim directed toward PSPS? 
b.	If yes, is it not at least in part or perhaps implied, that PG&amp;E’s increased operational maturity, flexibility, and resilience is also relying on other processes such as EPSS (fast trip)?</t>
  </si>
  <si>
    <t>a. Yes, the statement is directed towards PSPS.
b. No, EPSS operates independently of PSPS and is based on different criteria and 
thresholds designed to mitigate hazards and threats that can lead to risk of ignitions 
and fires under non-PSPS conditions. See PG&amp;E’s 2023 WMP, Section 8.1.8
PSPS indicators of operational maturity, flexibility, and system resilience is based 
on but not limited to:
Operational Maturity
• Developed procedures in the PSPS decision making process by reviewing
information provided by our SMEs and determining when there is an imminent 
and significant risk of strong winds impacting PG&amp;E assets and a significant risk 
of large, destructive wildfires should ignition occur (see section 9.2.3 of PG&amp;E’s 
2023 WMP).
• Improved our weather forecasting and scoping capabilities by utilizing
Catastrophic Fire Probability model which employs granular scoping processes 
to significantly reduce the public safety impacts of de-energization by de_x0002_energizing smaller segments of the grid within the close confines of the fire_x0002_critical weather footprint, rather than de-energizing larger amounts of customers 
in more populated areas (see section 9.2.1 of PG&amp;E’s 2023 WMP).
• Making extensive use of Advanced Notifications and outreach tools to notify 
impacted customers of the expected de-energization (see section 8.4.4.2 of 
PG&amp;E’s 2023 WMP).
• Using an extensive camera, weather station, and satellite weather monitoring 
network and on-the-ground personnel to collect real-time observations to inform 
and speed the identification of Weather “All-Clear” times in more precise, 
smaller areas, to get customers back in service faster (see section 7.3.2.1 of 
PG&amp;E’s 2023 WMP).
• Readying and increasing resources for restoration efforts, including use of 
helicopters and fixed wing aircraft to conduct line safety patrols after the 
Weather “All-Clear”, restoring service to safe lines as quickly as possible subject 
to operational safety and ability to access equipment for patrol and any needed 
repairs (see section 7.3.9.5 of PG&amp;E’s 2023 WMP).
• Supporting vulnerable customers through California Foundation for Independent 
Living Centers (CFILC) and Community Based Organizations (CBO) resource 
partners that offered various services to customers impacted by the event (see 
section 8.2.2 of PG&amp;E’s 2023 WMP).
• Engage with Public Safety Partners at the state, county, city, and tribal levels 
throughout our service area on PSPS emergency preparedness efforts (section 
8.2.5 of PG&amp;E’s 2023 WMP).
• Providing local Community Resource Centers (CRCs) to support customers in 
those impacted communities (see section 8.2.2 of PG&amp;E’s 2023 WMP).
Flexibility
• Utilizing temporary generation to energize customers outside of the forecasted 
risk areas (see section 8.1.2.7 of PG&amp;E’s 2023 WMP).
• Reducing the public safety impact of de-energizing some affected communities 
by using back-up generation to serve critical facilities and customers (see 
section 8.1.2.7 of PG&amp;E’s 2023 WMP).
• Considering opportunities for islanding, temporary generation, and alternate grid 
solutions, to reduce and mitigate the number of customers de-energized (see 
section 8.1.2.7 of PG&amp;E’s 2023 WMP).
• Sectionalizing Devices – Separate the grid into small sections for operational 
flexibility (see section 8.1.2.11.2 of PG&amp;E’s 2023 WMP).
System Resilience
• System Hardening – Stronger poles, covered lines and / or targeted 
undergrounding (see section 7.3.3 of PG&amp;E’s 2023 WMP).
• Enhanced Vegetation Management – Addressing vegetation that poses a higher 
potential for wildfire risk (see section 8.2.2).</t>
  </si>
  <si>
    <t>PSPS PMO</t>
  </si>
  <si>
    <t>3)	PG&amp;E has less than the required number of personnel with required training for several categories in Table 8-39: PG&amp;E’s Personnel Training Programs for Wildfire and PSPS Events. Other tables related to staffing indicate if, for example, all staffing will complete training on time and reasons for not all being completed is the timing of table’s required provision. Why are there less than required values of personnel not completing the training?</t>
  </si>
  <si>
    <t>PG&amp;E has a constant influx and outflow of new personnel in its Emergency Operations 
Center (EOC). As such, we are at various stages of training completion. In addition, 
different positions within the EOC require different levels of training. Some of the 
courses at the more advanced level are instructor led and offered quarterly. PG&amp;E is
increasing the number of instructors this year to be able to increase these offerings in 
2024.</t>
  </si>
  <si>
    <t>8.1.8.3</t>
  </si>
  <si>
    <t>Personnel Work Procedures and Training in Conditions of Elevated Fire Risk</t>
  </si>
  <si>
    <t>Tracey Vardas</t>
  </si>
  <si>
    <t>4)	PG&amp;E provides means to verify message receipt in Table 8-49: PG&amp;E’s Protocols for Emergency Communication to Stakeholder Groups. How accurate is this receipt information with regard to verifying messages are reaching intended recipient/resident to aid in intended safety outcomes (e.g., including, but not limited to, messages not being sent to a new number or persons no longer in the household)?</t>
  </si>
  <si>
    <t>PG&amp;E is able to verify that a message was delivered to the phone number and/or email 
address on file for the customer of record associated with the premise identified as 
impacted by a potential PSPS, EPSS outage, and/or outage due to a wildfire. Phone 
number and/or email address are requested at the time an account is established and 
are verified when a customer logs into My Account at pge.com on an annual basis
and/or if a customer speaks with a Contact Center Customer Service Representative
(CSR) and has not verified contact information in the past 60 days via CSR.
To ensure we have the most updated contact information for customers of record, 
wildfire safety-related outreach material includes a standard call to action to update 
contact information. In addition, Business Energy Solutions Account Reps engage with 
critical facilities and infrastructure, telecommunications and water providers and 
transmission level entities in high fire risk areas and likely to be impacted by PSPS 
and/or EPSS annually to confirm contact information for the purposes of outage 
notification. Contact information for CBOs and Paratransit agencies is maintained via 
regular engagement by the AFN Affinity Outreach Principal. For customers that are MBL 
and/or SIV, in addition to specific campaigns via mail and email to encourage contact 
information updates, we conduct a weekly review to identify customers with either 
missing or invalid contact information as documented in our Customer Care and Billing 
System (CC&amp;B). Additionally, we cross-reference contact information submitted through 
our other program applications (e.g., CARE/FERA and rebates) to run a daily sync 
between our Salesforce Application (used to process these program applications) and 
MBL database within the CC&amp;B system. These weekly and daily processes are 
conducted year-round to help ensure the MBL and SIV contact information is current. 
Local and state agencies and first responders are engaged by Local Government Affairs 
and Public Safety Specialists annually to confirm contact information/identify new 
contacts for the purposes of outage notification.</t>
  </si>
  <si>
    <t>8.4.4.1</t>
  </si>
  <si>
    <t>Protocols for Emergency Communications</t>
  </si>
  <si>
    <t>Paige Light</t>
  </si>
  <si>
    <t>Vanessa Bryan, Kristen Inman, Darin Cline, John Costa, Erica Cabrera, Reno Franklin, Andrew Ace</t>
  </si>
  <si>
    <t>Jake Zigelman / Chris Patterson / Chris Bober / Tracy Maratukulam</t>
  </si>
  <si>
    <t>Jake Zigelman/Chris Patterson</t>
  </si>
  <si>
    <t>5)	PG&amp;E issues notifications to AFN/MB ratepayers. How does PG&amp;E know that these notifications are received and that contact information is up to date? 
a.	Does PG&amp;E have a way to continuously/periodically verify that the contact information on file is current to help ensure such important notices are being received by the intended recipients?</t>
  </si>
  <si>
    <t>Our MBL and SIV customers are sent annual communication either by email or a 
postcard (if an email address is not provided by the customer) between March and 
August, to reinforce the importance of having up-to-date contact information on file and 
encourage them to provide an alternative means of contact for PSPS notifications. MBL 
and SIV information is updated automatically and in real-time when a customer logs into 
their PG&amp;E account and updates their information or when it is provided to a PG&amp;E 
representative. 
Requests to change contact information can be submitted via multiple channels, 
therefore, there is no dedicated staffing member or department that implements 
changes. For example, contact information can be changed by customers via our 
website, which updates our systems of record directly. To Quality Assure and Quality 
Control (QA/QC) the MBL and SIV customer contact information, we conduct a weekly 
review to identify customers with either missing or invalid contact information as 
documented in our Customer Care and Billing System (CC&amp;B). Additionally, we cross_x0002_reference contact information submitted through our other program applications (e.g., 
CARE/FERA and rebates) to run a daily sync between our Salesforce Application (used
to process these program applications) and MBL database within the CC&amp;B system. 
These weekly and daily processes are conducted year-round to help ensure the MBL 
and SIV contact information is current. 
PG&amp;E considers PSPS notifications for medical baseline customer as “received” if one 
of the following occurs: Customer answers the phone, text confirmation is received back 
from the customer, e-mail is opened or a link within the e-mail is clicked, or the 
customer was successfully contacted during a doorbell ring.</t>
  </si>
  <si>
    <t>Engagement With Access and Functional Needs Populations</t>
  </si>
  <si>
    <t>David Meier
Tom Smith</t>
  </si>
  <si>
    <t>Christopher Bober</t>
  </si>
  <si>
    <t>6)	PG&amp;E mentions pre-pandemic in-person engagement. Does PG&amp;E have data comparing pre pandemic engagement to pandemic timeframe engagement efforts and among other things, attendance? For instance, are there metrics/data regarding non-AFN/MB and AFN/MB?</t>
  </si>
  <si>
    <t>For community events and gauging levels of customer attendance/interest, PG&amp;E does 
not have specifics on customer demographics in terms of who attends our Virtual 
webinars and town hall events. Registration is optional, and we find the majority of 
customers elect not to share their personal information (attendees show up as 
‘anonymous’). Prior to the pandemic (2019), all regional Safety Town Halls were 
conducted in person, except for all our All-Customer webinars. During and post_x0002_pandemic (2020-2023), Regional Town Halls and Safety Webinars were conducted 
virtually. With that being said, we have seen good attendance throughout the first half of 
2023 in our 15 already hosted Webinar events, up from 2021 &amp; 2022. The table below 
summarizes the attendance of our events by year and the year-over-year percentage 
change:
While in-person events are beneficial for a specific community, virtual events have 
several advantages that in-person events lack, such as the ability for customers to 
attend without needing transportation, our inclusion of ASL in the presentation, the 
ability to zoom in on content to view at a comfortable reading level, and the ability to 
view at a later date if not available at the broadcasted time. We are also hosting specific 
webinars for smaller audiences, such as our AFN community, which was held June 7, 
2023, and in-language Webinars in July, focusing on programs benefitting those 
communities.</t>
  </si>
  <si>
    <t>7)	PG&amp;E states that if an AFN customer does not answer the door, the notification is considered successful if a door hanger is left. What industry policy/practice is PG&amp;E following that classifies a door hanger as a successful notification?</t>
  </si>
  <si>
    <t>During a PSPS event, medical baseline customers receive automated calls, text and e_x0002_mails at the same intervals as the general customer notifications. In addition, these 
customers receive repeat automated calls and texts at hourly intervals until the 
customer confirms receipt of the notifications by either answering the phone, responding 
to the text or opening the email. If confirmation is not received, a PG&amp;E representative 
visits the customer’s home to check on the customer in parallel to the continuation of 
hourly notification retries, referred to as the “doorbell ring process.” If the customer does 
not answer, a door hanger is left at the home, when possible. PG&amp;E’s “doorbell ring” 
and “door hangar” process is above and beyond the guidelines set forth in CPUC’s 
decisions under R. 18-12-005. While PG&amp;E has not specifically benchmarked as an 
industry practice, the three joint California IOUs have aligned on this process. The door 
hanger is considered Successful Notification Delivery but is not confirmed as 
Notification Received. After a door hanger is left, these customers will continue to 
receive hourly retries until they confirm receipt.</t>
  </si>
  <si>
    <t>010</t>
  </si>
  <si>
    <t>Populate the attached spreadsheet with information summarized from Table 11 of PG&amp;E’s most recently submitted QDR (Q1 2023 submitted Aug 1).</t>
  </si>
  <si>
    <t>Please see the attached spreadsheet “WMP-Discovery2023_DR_SPD_010-Q001-
Atch01.xlsx” with information summarized from Table 11 of PG&amp;E’s most recently 
submitted QDR, the Q2 2023 QDR, which was submitted to Energy Safety on August 1, 
2023.</t>
  </si>
  <si>
    <t>https://www.pge.com/pge_global/common/pdfs/safety/emergency-preparedness/natural-disaster/wildfires/wildfire-mitigation-plan/reference-docs/2023/SPD_010.zip</t>
  </si>
  <si>
    <t>Chris Wong</t>
  </si>
  <si>
    <t>Kristin Manz</t>
  </si>
  <si>
    <t>DRU-12316*</t>
  </si>
  <si>
    <t>011</t>
  </si>
  <si>
    <t>Provide calculations that justify Table RN-PG&amp;E-23-05-3. Explain specifically how Risk Avoidance over Lifetime Benefit is calculated from Total Risk. (page 85 of PG&amp;E’s 2023-2025 Wildfire Mitigation Plan (WMP) – Supplemental Revision Notice Response)</t>
  </si>
  <si>
    <t xml:space="preserve">In Critical Issue RN-PG&amp;E-23-05, PG&amp;E explained that in response to the 
Commission’s decision in the Risk-Based Decision-Making Framework OIR (RBDMF),1
we are in the process of constructing a benefit/cost model. The model will incorporate 
several elements of the mitigation selection decision-making process into an analytical 
model. PG&amp;E calls this the Wildfire Benefit Cost Analysis (WBCA) tool.
In RN-PG&amp;E-23-05 PG&amp;E provided an example of the output from the WBCA model for 
two mitigation alternatives at two circuit segments (Table RN-PG&amp;E-23-05-3). 
PG&amp;E responded to an Energy Safety Data Request2 asking for more information about 
the WBCA. In that response, PG&amp;E explained that the WBCA has not been fully 
developed, approved, or implemented within PG&amp;E. 
We also explained that the workplan submitted in the 2023-2025 WMP is based on 
PG&amp;E’s Wildfire Distribution Risk Model (WDRM) and none of the 2023-2026 projects 
included in the WMP workplan were selected using the WBCA. 
The WBCA is being developed to support PG&amp;E’s 10-year (SB 884) undergrounding 
plan and we anticipate finalizing the WBCA for that submission in 2024. We anticipate
eventually using the WBCA to inform project selection for PG&amp;E’s long-term 
undergrounding plan and future WMPs.
Because the WBCA is still in development, PG&amp;E is not in position to respond to either 
of the questions in this data request. </t>
  </si>
  <si>
    <t>https://www.pge.com/pge_global/common/pdfs/safety/emergency-preparedness/natural-disaster/wildfires/wildfire-mitigation-plan/reference-docs/2023/SPD_011.zip</t>
  </si>
  <si>
    <t xml:space="preserve">Jon Eric Thalman
</t>
  </si>
  <si>
    <t>DRU-12559*</t>
  </si>
  <si>
    <t>Provide a numerical justification that shows the risk from (outages or other sources) for EPSS compares to benefits of EPSS (less wildfires, others?). SPD would prefer the analysis performed using cost benefit ratios (similar to that shown in Table RN-PG&amp;E-23-05-3).</t>
  </si>
  <si>
    <t>Please see PG&amp;E’s response to Question 1 of this data request.</t>
  </si>
  <si>
    <t>Cynthia Lorie
James Ash
Tim Hilton</t>
  </si>
  <si>
    <t>012</t>
  </si>
  <si>
    <t>Please see “WMP-Discovery2023_DR_SPD_012-Q001Atch01.xlsx” for the visual and
underlying data. This chart has not been updated. PG&amp;E expects to update this chart
in Q2 of 2024 as part of the Risk Assessment and Mitigation Phase (RAMP) filing.
Please note, there was a non-material correction in the visual data labels. Both the
original and corrected visual data labels are provided in the attachment.</t>
  </si>
  <si>
    <t>https://www.pge.com/content/dam/pge/docs/outages-and-safety/outage-preparedness-and-support/SPD_012.zip</t>
  </si>
  <si>
    <t>DRU-12559</t>
  </si>
  <si>
    <t>Set WMP-47</t>
  </si>
  <si>
    <t>The attached spreadsheet (filename “CalAdvocates-PGE-2025WMP-11Q1ATTCH_CONF.xlsx”) contains a subset of PG&amp;E’s 2024-2026 system hardening workplan as provided in response to Cal Advocates data request CalAdvocates-PGE-2025WMP-01 Question 8. Specifically it contains 30 undergrounding projects that were scoped using Wildfire Distribution Risk Model (WDRM) v2, 30 undergrounding projects that were scoped using Wildfire Distribution Risk Model v3, and 51 projects in locations with a mix of v2 and v3 basis.
a) For all projects scoped using WDRM v2 (in the tab labeled “v2 projects”), please provide the total risk reduction percentage (similar to Column AN) for these projects using WDRM v4 in a working Excel spreadsheet (i.e., with links, formulae, source data, etc.).
b) For all projects scoped using WDRM v3 (in the tab labeled “v3 projects”), please provide the total risk reduction percentage (similar to Column AN) for these projects using WDRM v4 in a working Excel spreadsheet (i.e., with links, formulae, source data, etc.).
c) For all projects in the tab “v2 and v3 mix”, please provide the total risk reduction percentage (similar to Column AN) for these projects using WDRM v4 in a working Excel spreadsheet (i.e., with links, formulae, source data, etc.).</t>
  </si>
  <si>
    <t>PG&amp;E objects to each of the three subparts of this request on the grounds that they are
overly burdensome because it would involve multiple months of work to obtain the 
requested analysis. Given that the model was only recently released, work in 
implementing the model is ongoing and still in the early stages. PG&amp;E cannot provide 
the requested information as PG&amp;E does not currently have WDRM v4 risk reduction 
calculations available for the 2023-2026 System Hardening workplan specific to the job 
level. 
WMP-Discovery2023-2025_DR_CalAdvocates_047-Q001 Page 2
PG&amp;E notes that each version of the WDRM has statistical validity and each iteration 
does not invalidate the results of preceding models. In other words, retroactively 
applying a newer model to a portfolio scoped with prior models does not impact the 
viability of the previously derived results.
Please do not hesitate to reach out if you would like to meet and confer about this 
request as we would be happy to further discuss this issue with you.</t>
  </si>
  <si>
    <t>https://www.pge.com/assets/pge/docs/outages-and-safety/outage-preparedness-and-support/CalAdvocates_047.zip</t>
  </si>
  <si>
    <t>Mandy Knockaert/Kaet Bulkowski</t>
  </si>
  <si>
    <t>Underground Data Requests
Julie Cerio
Jerry Santos
Lucy Morris
SH
Risk</t>
  </si>
  <si>
    <t xml:space="preserve">Justin Sadler
Jon Eric Thalman
Paul McGregor
Megan Ardell
</t>
  </si>
  <si>
    <t>Matt Pender
Martin Wyspianski
Andy Abranches</t>
  </si>
  <si>
    <t>Data Request No. 14</t>
  </si>
  <si>
    <t>The excel spreadsheet WMP-Discovery2023-2025_DR_MGRA_013-
Q001Atch01.xlsx contains 11 ignitions in which the circuit was activated with
DCD, while only four occurred in the HFTD. PG&amp;E’s WMP Update says that only
two ignitions occurred. Please explain this apparent discrepancy.</t>
  </si>
  <si>
    <t>PG&amp;E’s previous response includes 11 ignition events where Downed Conductor Detection (DCD) technology was enabled at the time of ignition. In two cases out of the 11 ignitions, including corresponding index numbers 20230692 and 20231247N, the fault associated with the ignition was detected by DCD and resulted in an outage. Note that the other nine incidents are not faults that DCD is designed to catch.</t>
  </si>
  <si>
    <t>https://www.pge.com/assets/pge/docs/outages-and-safety/outage-preparedness-and-support/MGRA_014.zip</t>
  </si>
  <si>
    <t xml:space="preserve">Katherine Hee
</t>
  </si>
  <si>
    <t>Were any of the verified ignitions on DCD-enabled circuits associated with wiredowns?
If so provide the wire-down identifier from PG&amp;E’s GIS data, since
PG&amp;E included no time data in its wire down data set.</t>
  </si>
  <si>
    <t>Yes, out of the 11 ignitions that occurred where Downed Conductor Detection (DCD) was enabled on the upstream protective device at the time of the ignition, six ignitions involved one or more primary conductors down. Please see Column A in attachment “WMP-Discovery2023-2025_DR_MGRA_013-Q001Atch01.xlsx” with the following corresponding index numbers for these instances: 20230627; 20230636; 20230716; 20230899; 20230973; and 20231247N.</t>
  </si>
  <si>
    <t>Please provide the full cause (as reported to the CPUC) for the ignitions that
occurred on the DCD-enabled circuits.</t>
  </si>
  <si>
    <t>Please see the table below for the full cause, as reported to the CPUC, for ignitions that occurred on the DCD-enabled circuits. Index Date Time HFTD Suspected Cause Failure driver Failure sub-driver Asset Type
20230627
7/2/2023
22:12
Non-HFTD
Equipment - PG&amp;E
All types of equipment / facility failure
Splice/ Clamp/ Connector
Primary
20230636
7/4/2023
4:40
Non-HFTD
Vegetation
Contact from Object
Contact - Vegetation
Primary
20230676
7/10/2023
21:27
Tier 2
Equipment - PG&amp;E
All types of equipment / facility failure
Transformer failure
Primary
20230692
7/14/2023
4:40
Tier 2
Vegetation
Contact from Object
Contact - Vegetation
Primary
20230716
7/16/2023
20:21
Non-HFTD
Vandalism
Vandalism
Vandalism
Primary
20230784
7/27/2023
10:43
Non-HFTD
Equipment - PG&amp;E
All types of equipment / facility failure
Capacitor bank failure
Primary
20230842
8/6/2023
10:58
Non-HFTD
Contact - 3rd Party
Contact from Object
Contact - Balloon
Primary
WMP-Discovery2023-2025_DR_MGRA_014-Q003 Page 2
Index Date Time HFTD Suspected Cause Failure driver Failure sub-driver Asset Type
20230899
8/17/2023
19:37
Non-HFTD
Vegetation
Contact from Object
Contact - Vegetation
Primary
20230973
8/29/2023
16:55
Tier 2
Contact - 2nd Party
Contact from Object
Contact - Vegetation
Primary
20231096
9/27/2023
20:09
Non-HFTD
Vegetation
Contact from Object
Contact - Vegetation
Primary
20231247N
11/4/2023
13:50
Tier 2
Contact - 3rd Party
Contact from Object
Contact - Vehicle
Primary</t>
  </si>
  <si>
    <t>Please provide detailed cause information for the 17 “near miss” events that PG&amp;E
claims may have been averted by DCD activation, as well as outage dates and
times.</t>
  </si>
  <si>
    <t>Please see the below table for a list of the 17 potentially avoided ignitions PG&amp;E observed in 2023 for which the outage fault was detected by DCD technology. Outages FNL End_Date Cause
23-0087355
6/29/2023 19:34
6/30/2023 10:59
Equipment Failure/Involved
23-0087372
6/29/2023 21:43
6/30/2023 11:28
Vegetation
23-0090190
7/9/2023 2:02
7/9/2023 13:43
Vegetation
23-0090168
7/8/2023 20:52
7/9/2023 19:30
Equipment Failure/Involved
23-0099878
8/3/2023 3:34
8/3/2023 7:59
Equipment Failure/Involved
23-0104635
8/15/2023 13:49
8/15/2023 17:07
Vegetation
23-0108800
8/24/2023 18:00
8/25/2023 13:37
Vegetation
23-0119701
9/22/2023 10:27
9/22/2023 17:12
Vegetation
23-0121348
9/27/2023 8:36
9/27/2023 16:25
Equipment Failure/Involved
23-0126506
10/10/2023 11:38
10/10/2023 22:26
Equipment Failure/Involved
23-0128272
10/14/2023 9:14
10/14/2023 10:07
Animal
23-0128164
10/13/2023 15:55
10/14/2023 17:42
Vegetation
23-0131224
10/23/2023 9:20
10/23/2023 11:53
Vegetation
23-0131619
10/24/2023 3:58
10/24/2023 17:11
Equipment Failure/Involved
23-0133597
10/28/2023 17:43
10/29/2023 9:06
Vegetation
23-0133715
10/29/2023 14:22
10/29/2023 20:44
Equipment Failure/Involved
23-0147117
12/12/2023 16:43
12/12/2023 17:53
Animal</t>
  </si>
  <si>
    <t>How many “false” DCD signals were received that resulted in outages in 2023?
What were the number of customers and customer minutes affected?</t>
  </si>
  <si>
    <t>In 2023, a total of 252 DCD outage events occurred where either: (1) no identifiable 
visual fault condition could be found following a patrol; or (2) the event was related to 
planned switching activities. The 252 outages affected 269,307 customers for a total of 
55,305,653 total customer interruption minutes.
For events where no obvious visual fault condition could be found following a patrol, it is 
likely—after reviewing event data—that in a portion of these cases, a transient high 
impedance ground fault occurred but the problem was not identifiable during the visual 
patrol due to a self-correcting temporary condition (e.g., a branch touching the line and 
then subsequently falling to ground). In other cases, there may be an explainable non_x0002_fault system disturbance that may have led to the DCD event. Therefore, to clarify,
PG&amp;E does not consider this category of event generically to be “false” signals.</t>
  </si>
  <si>
    <t>5/7 - j1oz - extension requested due to SME unavailability</t>
  </si>
  <si>
    <t>018</t>
  </si>
  <si>
    <t>Regarding FTI Inventory Only Trees
In response to Data Request OEIS-P-WMP_2024-PG&amp;E-001, Question 1(b)(i), PG&amp;E stated that “PG&amp;E’s operational approach to FTI was changed to only fill out a TRAQ form on trees prescribed for work.” PG&amp;E describes these trees that are inspected but not prescribed work “inventory only trees.”
a. What information does PG&amp;E record in One VM for inventory only trees?
b. Provide screenshots of One VM showing the fields inspectors must populate for inventory only trees.</t>
  </si>
  <si>
    <t>a. Please see “WMP-Discovery2023-2025_DR_OEIS_018-Q001Atch01.xlsx” for a data
dictionary for the information we record in One VM for inventory-only trees. Each
tab describes the fields populated in One VM and their potential domain values, as
follows:
• The “VegPoint” tab contains the list of attributes inspectors populate for
vegetation points within the One VM application.
• The “VM-Prescriptions-c” tab contains the workflow for capturing vegetation
details and assigned prescriptions within the One VM application.
• The “DV-WorkCode” tab contains the list of all prescription codes available
within the One VM application.
Please note, these fields are populated by inspectors for both ‘inventory-only’ trees
and for trees that require work.
b. Please see pages 4-8 of “WMP-Discovery2023-2025_DR_OEIS_018-
Q001Atch02.pdf” for screenshots of the fields completed by inspectors when
populating ‘inventory only’ tree entries. Please note, the ‘inventory only’ vegetation
point is completed once ‘no work needed’ is selected in the drop-down menu for the
”Prescription Action” field in step 13. All subsequent steps would only be for trees
prescribed for work.</t>
  </si>
  <si>
    <t>https://www.pge.com/assets/pge/docs/outages-and-safety/outage-preparedness-and-support/OEIS_018.zip</t>
  </si>
  <si>
    <t>Regarding Back-Up Batteries Completed in 2023:
In its WMP Update, PG&amp;E states that it completed 4,700 units of new or replacement portable and permanent batteries (PS-06).
a. Provide, in tabular format, a list of accounts that received a battery in 2023, including:
i. Whether the battery was new or a replacement.
ii. Whether that battery was portable or permanent.
iii. Whether</t>
  </si>
  <si>
    <t>Please see attachment “WMP-Discovery2023-2025_DR_OEIS_018-
Q002Atch01CONF.xlsx” for the requested information. Note that all batteries received
by customers through the Portable Battery Program or the Disability Disaster Access &amp;
Resources program in 2023 were fully subsidized.</t>
  </si>
  <si>
    <t>8.5.3 Engagement with Access and Functional Needs Populations</t>
  </si>
  <si>
    <t>2.1.2 PS-06: Provide 12,000 cumulative new or replacement portable batteries</t>
  </si>
  <si>
    <t>Megan Geraci/Jacklin Campos/Perez</t>
  </si>
  <si>
    <t>Vitaly Tyurin</t>
  </si>
  <si>
    <t>013</t>
  </si>
  <si>
    <t>I’m looking for the following documents:
Data Request: CalAdvocates_039-Q014 (CalAdvocates-PGE2025WMP-03) 
Data Request Date: March 22, 2024 
PG&amp;E Date of Response to Data Request: April 5, 2024 
PG&amp;E Document No. or Title:
WMP-Discovery2023-2025_DR_CalAdvocates_039-Q014Atch01CONF.xlsx
WMP-Discovery2023-2025_DR_CalAdvocates_039-Q014Atch02CONF.xlsx
WMP-Discovery2023-2025_DR_CalAdvocates_039-Q014Atch03CONF.xlsx
WMP-Discovery2023-2025_DR_CalAdvocates_039-Q014Atch04CONF.xlsx</t>
  </si>
  <si>
    <t>Please see the following files for the requested information. Please note, these attachments were provided as pdf files and not excel files.
• WMP-Discovery2023-2025_DR_CalAdvocates_039-Q014Rev01Atch01CONF.pdf
• WMP-Discovery2023-2025_DR_CalAdvocates_039-Q014Rev01Atch02CONF.pdf
• WMP-Discovery2023-2025_DR_CalAdvocates_039-Q014Rev01Atch03CONF.pdf
• WMP-Discovery2023-2025_DR_CalAdvocates_039-Q014Atch04CONF.pdf
While reviewing your request, PG&amp;E identified confidential information that was erroneously left unmarked in Attachments 01-03, submitted to The Public Advocates Office (CalAdvocates) on April 5, 2024. PG&amp;E has amended its response to CalAdvocates and is providing the updated, amended, Attachments 01-03.</t>
  </si>
  <si>
    <t>https://www.pge.com/assets/pge/docs/outages-and-safety/outage-preparedness-and-support/SPD_013.zip</t>
  </si>
  <si>
    <t>Section 8.3 - Situational Awareness and Forecasting</t>
  </si>
  <si>
    <t>8.3.4.1 Existing Ignition Detection Sensors and Systems</t>
  </si>
  <si>
    <t>Set WMP-48</t>
  </si>
  <si>
    <t>For PG&amp;E’s three-wire uni-grounded primary circuits at or below 35 kV (nominal) please describe, with references to PG&amp;E’s procedures:
a) PG&amp;E’s fast-trip (known as Enhanced Powerline Safety Settings, or EPSS) line-current2 thresholds;
b) How PG&amp;E’s fast-trip line-current thresholds are calculated from measured circuit values;
c) The intentional delays assigned to those line-current thresholds;
d) PG&amp;E’s fast-trip ground-current thresholds;
e) How PG&amp;E’s fast-trip ground-current thresholds are calculated from measured circuit values;
f) The intentional delays assigned to those ground-current thresholds; and
g) How the current (both line and ground) and delay thresholds differ from non fast-trip settings.</t>
  </si>
  <si>
    <t>PG&amp;Es most current EPSS protection guidelines are document in TD-1470P-01 Att. 1 
“Application Guide Device Profile Settings”. 
a) EPSS phase overcurrent settings for line reclosers (LR) and circuit breakers (CB)
are set with the following guidelines:
Phase time overcurrent (51 element) 
Phase minimum-to-trip (MTT) ≤ 60% three-phase fault or 70% line-to-line 
fault based upon simulated short circuit bolted faults at the protection zone 
end of line. Fuses and other single phase (non-ganged) protective devices 
are not included as delimiters for the purpose of establishing the protective 
zone. Set phase MTT greater than 1.2x maximum expected loading.
Phase instantaneous/definite time overcurrent (50 element) 
Phase instantaneous trip setting is set equal to the phase time overcurrent 
minimum to trip. 
b) PG&amp;E’s EPSS phase overcurrent trip settings are based upon short circuit analysis 
provided through simulation of the distribution network model. The simulations 
provide values to set as described in a). Maximum loading data is obtained through 
planning forecasts as well as historical SCADA observations.
c) For EPSS, phase instantaneous/definite time settings are used to establish 
coordination delay. The time delay of the furthest protective device is set to 0ms or 
no intentional delay. Each consecutive source side protective device is set with an 
additional +0.02 to 0.05s time delay, optimizing for margin. Protective device time 
delays will not exceed 0.1s or 6 cycles. 
d) EPSS ground overcurrent settings for line reclosers and circuit breakers are set with 
the following guidelines:
Ground time overcurrent (51N/G element) 
Ground minimum-to-trip (MTT) ≤ 50% simulated short circuit bolted line to 
ground fault at the protection zone end of line. Fuses and other single 
phase (non-ganged) protective devices are not included as delimiters for 
the purpose of establishing the protective zone. Set ground MTT greater 
than 1.2x maximum expected normal standing ground current. 
Ground instantaneous/definite time overcurrent (50N/G element) 
Phase instantaneous trip setting is set equal to the phase time overcurrent 
minimum to trip. 
Sensitive Ground Element (SGF)
The sensitive ground element (SGF) for three-wire applications is typically 
set between 5-15A to provide a low set ground overcurrent element to 
attempt to detect high impedance ground faults. The SGF setting 
threshold is also required to be 1.2x the maximum observed standing 
ground fault current due to system capacitance and configuration. 
e) PG&amp;E’s EPSS ground overcurrent trip settings are based upon short circuit analysis 
provided through simulation of the distribution network model. The simulations 
provide values to set as described in d).
f) The ground instantaneous/definite time overcurrent time delay is set the same as the 
phase delay in section c). For SGF the minimum time delay is typically set from 5-15 
seconds with 1-3 seconds of coordination time between devices equipped in series 
with SGF towards the source. 
g) Non-EPSS settings operate typically with a time-overcurrent element which may or 
may not also have an instantaneous or definite time element set. Non-EPSS settings 
also account for fuses as other non-gang trip device to delimit protective zones 
thereby reducing the zone of protection. The minimum separation guideline between 
two LRs or between LR and CB is typically 0.2s. Both EPSS and non-EPSS settings 
utilize the same principles of end of line fault detection and anticipated load 
accommodate when setting the MTT thresholds. In addition, settings are designed to 
protect against equipment damage by limiting I^2T energy as well as arc-flash 
exposure.</t>
  </si>
  <si>
    <t>Tyler Holzschuh</t>
  </si>
  <si>
    <t>https://www.pge.com/assets/pge/docs/outages-and-safety/outage-preparedness-and-support/CalAdvocates_048.zip</t>
  </si>
  <si>
    <t>11.4 ACI PG&amp;E-23--26 Evaluation and Reporting of Safety Impacts Relating to EPSS</t>
  </si>
  <si>
    <t>ACI 23-26 Evaluation and Reporting of Safety Impacts Related to EPSS</t>
  </si>
  <si>
    <t>James Tuccillo/Eric Madsen</t>
  </si>
  <si>
    <t xml:space="preserve">Mark Quinlan </t>
  </si>
  <si>
    <t>For PG&amp;E’s four-wire multi-grounded primary circuits at or below 35 kV please describe, with references to PG&amp;E’s procedures:
a) PG&amp;E’s fast-trip line-current thresholds;
b) How PG&amp;E’s fast-trip line-current thresholds are calculated from measured circuit values;
c) The intentional delays assigned to those line-current thresholds;
d) PG&amp;E’s fast-trip ground-current thresholds;
e) How PG&amp;E’s fast-trip ground-current thresholds are calculated from measured circuit values;
f) The intentional delays assigned to those ground-current thresholds; and
g) How the current and delay thresholds differ from non fast-trip settings.</t>
  </si>
  <si>
    <t>PG&amp;Es most current EPSS protection guidelines are document in TD-1470P-01 Att. 1 
“Application Guide Device Profile Settings.” Please see “WMP-Discovery2023-
2025_DR_CalAdvocates_048-Q002.pdf” for a copy of these guidelines. The same 
criteria applies as stated in Question 1 subpart a). 
a) The same criteria applies as stated in Question 1 subpart b).
b) The same criteria applies as stated in Question 1 subpart c).
c) The same criteria applies as stated in Question 1 subpart d) except for SGF, it is not 
applied in most 4-wire system configurations. 
d) PG&amp;E’s EPSS 4-wire muti-grounded primary circuit ground overcurrent trip settings 
are based upon short circuit analysis provided through simulation of the distribution 
network model. The simulations provide values to set as described in Question 1 
section a). Maximum ground current data is obtained through planning forecasts as 
well as historical SCADA observations.
e) The same criteria applies as stated in Question 1 subpart e) other than no SGF 
delay applies.
f) The same criteria applies as state in Question 1 subpart g).</t>
  </si>
  <si>
    <t>For PG&amp;E’s circuits above 35 kV, but not classified as part of the NERC bulk electric system, please describe, with references to PG&amp;E’s procedures:
a) PG&amp;E’s fast-trip line-current thresholds;
b) How PG&amp;E’s fast-trip line-current thresholds are calculated from measured circuit values;
c) The intentional delays assigned to those line-current thresholds;
d) PG&amp;E’s fast-trip ground-current thresholds;
e) How PG&amp;E’s fast-trip ground-current thresholds are calculated from measured circuit values;
f) The intentional delays assigned to those ground-current thresholds; and
g) How the current and delay thresholds differ from non fast-trip settings.</t>
  </si>
  <si>
    <t>PG&amp;E’s Transmission EPSS (a category of “fast-trip”) settings are applied only on a 
subset of radial lines that are not classified as NERC BES. The responses below pertain 
only to the EPSS settings, and do not apply to normal non-EPSS settings.
a) Transmission line protection is typically not purely current based. Transmission line 
protection commonly uses impedance based relays (aka distance relays), for which 
the trip threshold is not defined in current (amperes), but as an impedance value 
(ohms).
For current based phase and ground overcurrent, Transmission EPSS phase 
instantaneous overcurrent and ground instantaneous overcurrent thresholds are set 
based on normal non-EPSS phase time overcurrent pickup and ground time 
overcurrent pickup thresholds respectively. Preferably, the settings are verified to be 
greater than 120% of distribution fault current for any tapped banks. However, if this 
criteria cannot be satisfied, providing instantaneous clearing for 100% of the 
transmission line is given precedence, and the risk of miscoordination with 
distribution faults is identified to Operations.
For impedance based distance elements, Transmission EPSS phase distance and 
ground distance thresholds are set based on normal non-EPSS Zone 2 phase 
distance and Zone 2 ground distance thresholds respectively. These Zone 2 
elements are already normally overreaching the end of the line. The adjustment to 
these distance elements is not the pickup threshold, but rather eliminating the 
normal time delays used for relay coordination purposes.
b) The response here is provided with the interpretation that “calculated” is in reference 
to how the protection engineer calculates the relay setting thresholds, and not how 
the protective relay calculates the measured circuit values to compare against the 
set thresholds.
Transmission line relay thresholds for both EPSS and non-EPSS settings are not 
calculated from measured circuit values, but are based on fault studies performed 
using a short-circuit model of the power system and by performing short-circuit 
studies. Relay thresholds also take into account facility ratings to avoid operating 
below the facility rating.
c) Transmission EPSS settings have no intentional time delays. 
d) See response above to Part a.
e) See response above to Part b.
f) See response above to Part c.
g) Current thresholds and delays (time dials) for phase time overcurrent and ground 
time overcurrent are identical for EPSS and non-EPSS settings.
Current thresholds for phase instantaneous overcurrent and ground instantaneous 
overcurrent are normally set higher for non-EPSS settings as compared to fast-trip 
settings for the purpose of relay coordination and selectivity of clearing only in_x0002_section faults. Delays for the instantaneous overcurrents are zero in both EPSS and 
non-EPSS settings.
Distance element thresholds for phase distance and ground distance are identical 
for EPSS and non-EPSS settings. Zone 1 distance element time delays are also 
identical for EPSS and non-EPSS settings. Zone 2 distance element time delays 
are intentionally set to zero in EPSS settings, while for non-EPSS settings would 
have a typical value of 20-30 cycles or longer for the purpose of relay coordination.</t>
  </si>
  <si>
    <t>Katherine Hee
Ben Nie
John Birch
Erik Madsen</t>
  </si>
  <si>
    <t>Eric Lamoureux
Davis Erwin</t>
  </si>
  <si>
    <t>For PG&amp;E’s circuits above 35 kV and classified as part of the NERC bulk electric system please describe, with references to PG&amp;E’s procedures:
a) PG&amp;E’s fast-trip line-current thresholds;
b) How PG&amp;E’s fast-trip line-current thresholds are calculated from measured circuit values;
c) The intentional delays assigned to those line-current thresholds;
d) PG&amp;E’s fast-trip ground-current thresholds;
e) How PG&amp;E’s fast-trip ground-current thresholds are calculated from measured circuit values;
f) The intentional delays assigned to those ground-current thresholds; and
g) How the current and delay thresholds differ from non fast-trip settings.</t>
  </si>
  <si>
    <t>NERC Bulk Electric System transmission lines are excluded from PG&amp;E’s Transmission 
EPSS program, therefore, PG&amp;E is unable to provide the requested information.</t>
  </si>
  <si>
    <t>Katherine Hee
Ben Nie</t>
  </si>
  <si>
    <t>Pre-Discovery 47</t>
  </si>
  <si>
    <t>Please provide PG&amp;E’s Pre-submission 2023-2025 WMP Base Plan filed on February 13, 2023,  with the OEIS per the 2023 WMP Guidelines and Schedule document. Including all attachments and associated supporting documents required for the Pre-submission 2023-2025 WMP Base Plan filing.</t>
  </si>
  <si>
    <t>PG&amp;E has designated the entire pre-submission as confidential to align with Energy Safety’s pre-submission process and guidelines which stipulate that the pre-submission documents are not to be made public. In addition, the pre-submission contains contact 
information for individuals that is considered confidential.
As noted in our correspondences to you on March 8th and March 10th, we can provide you with a copy of the pre-submission documents that were submitted upon execution of a non-disclosure agreement. Alternatively, we will be submitting our final 2023-2025 
Wildfire Mitigation Plan (WMP) for public review on March 27, 2023 if you would prefer to wait for a copy of the completed WMP following Energy Safety’s completeness check. Please feel free to reach out to us to discuss how you would prefer to move forward with this request.</t>
  </si>
  <si>
    <t>https://www.pge.com/pge_global/common/pdfs/safety/emergency-preparedness/natural-disaster/wildfires/wildfire-mitigation-plan/reference-docs/2023/GPI_001.zip</t>
  </si>
  <si>
    <t>Law-Drive
Andrew Ace</t>
  </si>
  <si>
    <t>Law-Driven</t>
  </si>
  <si>
    <t>NDA pending response from GPI. Current narrative planned to be sent tomorrow 3/14. Narrative communicates that if GPI wants copy of pre-submission docs, NDA needs to be executed</t>
  </si>
  <si>
    <t>DRU-11662*</t>
  </si>
  <si>
    <t>Please provide:
- The number of trees removed in each year from 2019-2022 and the program under which the removals occurred.
- The number of planned tree removals for 2023, 2024, and 2025, and the program under which the removals will occur.
- The number of remaining trees in PG&amp;Es tree inventory that are listed for removal.</t>
  </si>
  <si>
    <t>a. Year
Routine
Second Patrol
EVM
2019
187,357
45,600
116,491
2020
191,728
65,402
120,979
2021
179,908
22,416
278,336
2022
191,538
41,100
346,535
b. As of February 2022, our forecast for Distribution program tree removals is approximately 332,000 trees in 2023, 331,000 trees in 2024, and 329,000 trees in 2025.
For our Tree Removal Inventory Program, we are planning to remove 15,000 trees in 2023, 20,000 trees in 2024, and 25,000 trees in 2025.
c. Please see table below for the count of trees in PG&amp;E tree inventory that are listed for removal:
Year
Routine
Second Patrol
EVM
2019
187,357
45,600
116,491
2020
191,728
65,402
120,979
2021
179,908
22,416
278,336
2022
191,538
41,100
346,535
VM Program
Trees Marked for Removal
Capital
13,307
CEMA
17,162
Tree Removal Inventory
385,428
Maintenance
77,579
Orchard
9,836
Other
54
Reliability
200
TROW
150,110
VC
2
AWRR (Legacy VM program)
198,378
Fuels Reduction (Legacy VM program)
1,515
Work Verification tags from Routine
7,926
Grand Total
861,497</t>
  </si>
  <si>
    <t>https://www.pge.com/pge_global/common/pdfs/safety/emergency-preparedness/natural-disaster/wildfires/wildfire-mitigation-plan/reference-docs/2023/GPI_002.zip</t>
  </si>
  <si>
    <t>DRU-11948*</t>
  </si>
  <si>
    <t>There are approximately 40,000 HFTD and HFRA miles in PG&amp;E service territory.
PG&amp;E performs inspection on all line miles within HFRA and HFTD areas. While PG&amp;E does not have a program dedicated to enhanced clearances, we are following the prescription in General Order 95, Rule 35 and our Distribution Standards which recommends a minimum 12-feet of clearance at time of trim in High Fire-Threat District (HFTD). PG&amp;E also extends this minimum clearance recommendation to tree work within HFRA.</t>
  </si>
  <si>
    <t>Please provide the list of circuits that are directly upstream of PG&amp;E’s distribution lines, including the following information:
a) Circuit name;
b) Voltage; and
c) Whether the circuit is part of the NERC bulk electric system.</t>
  </si>
  <si>
    <t>Per PG&amp;E’s meeting with the Public Advocates Office (Cal Advocates) on May 24, 
2024, PG&amp;E understands this to be a request for a list of transmission lines that 
traverse PG&amp;E’s HFTD service area irrespective of distribution lines and to provide a
model of PG&amp;E’s transmission system. 
Please see attachment “WMP-Discovery2023-2025_DR_CalAdvocates_048-
Q005Atch01.xlsx” for a list of PG&amp;E’s HFTD transmission lines and their corresponding 
voltage. Please also see attachment “WMP-Discovery2023-
2025_DR_CalAdvocates_048-Q005Atch02CONF.zip” for documentation showing 
PG&amp;E’s Transmission Operating Diagrams. Please note that these documents have 
been designated confidential as they contain Critical Energy Infrastructure Information. 
Additionally, they have also been designated confidential pursuant to the requirements 
of the Federal Energy Regulatory Commission.
The information being provided will allow Cal Advocates to perform an independent 
evaluation of PG&amp;E’s transmission lines to determine whether each circuit is part of the 
NERC Bulk Electric System.</t>
  </si>
  <si>
    <t>Katherine Hee
Ben Nie
Avineet Pannu</t>
  </si>
  <si>
    <t>Eric Lamoureux/Davis Erwin</t>
  </si>
  <si>
    <t>Please provide any existing quantitative metrics (e.g. kg, truckloads, etc.) on the total amount of vegetation management “waste” (or residues) produced each year from 2020 – 2022, and the annual amounts that are disposed of at recycling facilities, landfills, biomass facilities, or other facilities.</t>
  </si>
  <si>
    <t>PG&amp;E does not track vegetation management “waste” data for all VM programs. Vegetation management “waste” data is available for PG&amp;E contracted wood yards, which include wood debris from various programs, and the Wildfire Wood Management program. This data is not available prior to 2021.
The following is the existing data on tonnage of waste wood that came through PG&amp;E’s contracted wood yards:
• 2022: 152,321 tons
• 2021: 151,033 tons
Specific to Wildfire Wood Management, we estimate the following volumes of waste wood have been managed based on the conversion rate of 1.6 tons per unit:
• 2022: 39,067 tons
• 2021: 35,890 tons</t>
  </si>
  <si>
    <t>Please provide the number of customer requests to retain woody biomass resulting from vegetation management activities on private property, state property, and federal property.</t>
  </si>
  <si>
    <t>We do not track customer requests to retain woody biomass resulting from Vegetation Management activities.</t>
  </si>
  <si>
    <t>Please describe current agreements and any recent (2021-Present) communications with state and federal agencies regarding fuels and slash management practices on state and federal lands, respectively.</t>
  </si>
  <si>
    <t>The U.S. Forest Service (USFS), Bureau of Land Management (BLM), National Park Service (NPS), and California State Parks (CASP) have the authority to require specific wood and debris management (e.g., wood or log removal, decking, chipping up to a certain diameter, piling) be incorporated into proposals for Vegetation Management work on their lands. Several public agencies, including USFS, have provided PG&amp;E with their expectations for wood and debris management, which are included in our Land Management Agreements. In addition to written specifications, some agencies have provided GIS files showing locations where all debris must be removed. We communicate regularly with our agency partners to address any immediate questions, requests or concerns. We also hold comprehensive annual coordination meetings to ensure continuous improvement.</t>
  </si>
  <si>
    <t>Please provide the number of circuit-mile-days that PG&amp;E activated fast-trip from January to December 2023, by month.</t>
  </si>
  <si>
    <t>The circuit-mile-days below represent High Fire Risk Area miles enabled with EPSS
settings in 2023.
Month Enabled HFRA Circuit Mile Days
January 2023 1,096
February 2023 2,275
March 2023 116
April 2023 7,926
May 2023 52,234
June 2023 336,813
July 2023 698,797
August 2023 716,988
September 2023 683,788
October 2023 691,383
November 2023 403,592
December 2023 79,135
Total 3,674,143</t>
  </si>
  <si>
    <t>Please provide the number of circuit-mile-days that PG&amp;E did not activate fast-trip from January to December 2023, by month.</t>
  </si>
  <si>
    <t>The circuit-mile-days below represent EPSS-scoped High Fire Risk Area miles not 
enabled with EPSS settings in 2023.
Month Not Enabled HFRA Circuit Mile Days
January 2023 750,439
February 2023 676,531
March 2023 751,419
April 2023 719,367
May 2023 699,301
June 2023 390,479
July 2023 52,739
August 2023 34,547
September 2023 43,504
October 2023 60,153
November 2023 323,700
December 2023 672,401
Total 5,174,581</t>
  </si>
  <si>
    <t>Jason Regan</t>
  </si>
  <si>
    <t>Please provide the number of momentary outages that PG&amp;E had on circuits where fast-trip settings were not enabled from January to December 2023, by month.</t>
  </si>
  <si>
    <t>Please see the table below for the requested information.
Month
# of Momentary 
Events
# of Sustained 
Events
Grand 
Total
JAN 715 4152 4867
FEB 465 4390 4855
MAR 1175 5302 6477
APR 597 6140 6737
MAY 600 6264 6864
JUN 616 6041 6657
JUL 523 5723 6246
AUG 550 7014 7564
SEP 417 6028 6445
OCT 467 6909 7376
NOV 668 5993 6661
DEC 671 5431 6102
Grand Total 7464 69387 76851</t>
  </si>
  <si>
    <t>Katherine Hee
Tom Huynh</t>
  </si>
  <si>
    <t>Eric Lamoureux
Satvir Nagra</t>
  </si>
  <si>
    <t>Mark Quinlan /Martin Wyspianski</t>
  </si>
  <si>
    <t>Data Request No. 1</t>
  </si>
  <si>
    <t>Please provide for Asset Point data for Camera, Fuse, Support Structure, and Weather Station.</t>
  </si>
  <si>
    <t>In response to this request, PG&amp;E is providing Camera and Weather Station data, as delivered in the Q4 2022 OEIS GIS Data Standard Submission. PG&amp;E is also providing non-confidential data from the Support Structure feature class. PG&amp;E is not providing data for the Fuse feature class as this data is confidential critical energy infrastructure information (CEII).</t>
  </si>
  <si>
    <t xml:space="preserve">Joseph Mitchell </t>
  </si>
  <si>
    <t>https://www.pge.com/pge_global/common/pdfs/safety/emergency-preparedness/natural-disaster/wildfires/wildfire-mitigation-plan/reference-docs/2023/MGRA_001.zip</t>
  </si>
  <si>
    <t>Risk Analysis Results and Presentation</t>
  </si>
  <si>
    <t>Melissa Boyd
Art Stigile-Wright
Sean Peterson</t>
  </si>
  <si>
    <t>Ali Moazed</t>
  </si>
  <si>
    <t>Extension Received 3/31 - changing due date from 4/3 to 4/10</t>
  </si>
  <si>
    <t>3/29/2023 - Aaron to reach out to MGRA regarding possible extension.
3/31/2023 - Updated due date to 4/10/2023. kxfk
4/4/23 - Aaron meeting with GIS team today to discuss data pull. Kdso
4/10/2023 - Updated response targeted for 4/12/2023. kxfk</t>
  </si>
  <si>
    <t>DRU-11677*</t>
  </si>
  <si>
    <t>Provide Asset Line data for Transmission Line (as permitted as non-confidential),
Primary Distribution Line, and Secondary Distribution Line.</t>
  </si>
  <si>
    <t>In response to this request, PG&amp;E is providing non-confidential data for the Primary and Secondary Distribution Line Feature Classes. PG&amp;E is not providing the Transmission Line feature class because it is confidential CEII.</t>
  </si>
  <si>
    <t>Provide PSPS Event data. Include Event Log, Event Line, Event Polygon data.
Please exclude customer meter data. Provide all PSPS Event Asset Damage data
including photos</t>
  </si>
  <si>
    <t>In response to this request, PG&amp;E is unable to provide PSPS Event data, PSPS Event Damages data, and PSPS Damage photos since there were no PSPS Events that took place throughout 2022</t>
  </si>
  <si>
    <t>Provide Risk Event Point data, including Wire Down, Ignition, Transmission
unplanned outage (as classified non-confidential), Distribution Unplanned Outage
data, Distribution Vegetation Caused Unplanned Outage, Risk Event Asset Log</t>
  </si>
  <si>
    <t>In response to this request, PG&amp;E is providing non-confidential data for the Wire Down, Ignition, Transmission Unplanned Outage, Distribution Unplanned Outage, Distribution Vegetation Caused Unplanned Outage, and Risk Event Asset Log feature classes and 
related table.</t>
  </si>
  <si>
    <t>3/29/2023 - Aaron to reach out to MGRA regarding possible extension.
3/31/2023 - Updated due date to 4/10/2023. kxfk
4/4/23 - Aaron meeting with GIS team today to discuss data pull. Kdso</t>
  </si>
  <si>
    <t>Provide photo data for Risk Events.</t>
  </si>
  <si>
    <t>PG&amp;E does not have any non-confidential or non-privileged data to provide in response to this request. The photos provided in this feature class may be subject to attorney_x0002_client privilege or the work product doctrine and may be subject to an ongoing 
investigation. Additionally, PG&amp;E risk event photos are confidential CEII because they reveal physical facility and critical infrastructure locations.</t>
  </si>
  <si>
    <t>Under Initiatives, please provide Grid Hardening data, including Hardening Log,
Hardening Point, and Hardening Line data. Inspection data is not requested at this
time.</t>
  </si>
  <si>
    <t>In response to this request, PG&amp;E is providing non-confidential data for the System Hardening, Butte County Rebuild, and 10K Undergrounding WMP initiative programs that were included in the Grid Hardening Log, Grid Hardening Point, and Grid Hardening Line feature classes and related table. Additional initiative projects reported in these feature classes includes data on where PG&amp;E’s fuse replacements, switch replacements, surge arrester replacements, and SCADA enabled work has been performed, and where future work is planned to take place. These are confidential CEII because they reveal physical facility and critical infrastructure locations. As such, have been removed from the response.</t>
  </si>
  <si>
    <t>Under Initiatives, please provide Grid Hardening data, including Hardening Log, Hardening Point, and Hardening Line data. Inspection data is not requested at this time.</t>
  </si>
  <si>
    <t>Under Initiatives, please provide Other Initiative data for point, line, polygon
features and the Other Initiative Log.</t>
  </si>
  <si>
    <t>In response to this request, PG&amp;E is providing WMP initiative program data for the Weather Station Installation and Optimization and Camera Installation that were included in the Other Initiative Log and Other Initiative Point related table and feature class. Additional WMP initiative projects reported in this feature class and related table includes data on where PG&amp;E’s Line Sensor Installations, Distribution Fault Anticipation, EPSS Reliability Improvements and Early Fault Detection Sensors work have been performed, and where future work is planned to take place. These items are confidential CEII because they reveal physical facility and critical infrastructure locations.</t>
  </si>
  <si>
    <t>7(s)</t>
  </si>
  <si>
    <t>Under Other Required Data, please provide Red Flag Warning Day polygon data.</t>
  </si>
  <si>
    <t>PG&amp;E is providing the Red Flag Warning Day polygon data, as requested by MGRA.</t>
  </si>
  <si>
    <t>8(s)</t>
  </si>
  <si>
    <t>Please provide a layer indicating calculated circuit-level risk using the
methodology presented in the WMP.
a. If independent probability and consequence layers exist, please provide these
independently as well.</t>
  </si>
  <si>
    <t>The method described in the 2023 WMP to aggregate model results is conducted to produce a circuit segment level risk value but it is not used to produce a circuit level risk value. However, the geospatial representation of circuit segments that would be provided in response to this data request involves the identification of CEII, which we are required by law to maintain as confidential and cannot produce without the requesting party agreeing to protect the information through a non-disclosure agreement.</t>
  </si>
  <si>
    <t>Please provide the number of non-momentary (i.e., sustained) outages that PG&amp;E had on circuits where fast-trip settings were not enabled from January to December 2023, by month.</t>
  </si>
  <si>
    <t>Please see PG&amp;E’s response to Q008.</t>
  </si>
  <si>
    <t>Eric LamoureuxSatvir Nagra</t>
  </si>
  <si>
    <t>For each of the outages in the attached excel spreadsheet named “Random Fast-Trip August 2023 Outages.xlsx”, please provide:
a) The protective function that tripped the circuit (e.g. definite time delay ground overcurrent);
b) The current threshold of the protective function;
c) The time delay of the protective function;
d) The maximum load line-current from 2019-2023;
e) The maximum unfaulted ground-current from 2019-2023; and
f) If on distribution, whether the circuit was three-wire or four-wire.</t>
  </si>
  <si>
    <t>PG&amp;E objects to the request on the grounds that it is overbroad and unduly 
burdensome. Notwithstanding and without waiving this objection, PG&amp;E is compiling the 
requested data for a random selection of 25 of the 50 outages included in “Random 
Fast-Trip August 2023 Outages.xlsx” and can provide the data by June 5, 2024.
Please note, as this requires a manual data pull across multiple systems of record that 
will take many hours of work, it would be unduly burdensome to provide the information 
for all of the identified 50 outages. However, should this be an issue, we would be 
happy to meet and confer with you to discuss this request and our respective positions.</t>
  </si>
  <si>
    <t>Katherine Hee/James Tuccillo</t>
  </si>
  <si>
    <t>CALPA</t>
  </si>
  <si>
    <t>ANSWER 010 SUPPLEMENTAL 01
Please see “WMP-Discovery2023-2025_DR_CalAdvocates_048-
Q010Supp01Atch01.xlsx” for the requested information on 25 of the outages included in
the referenced “Random Fast-Trip August 2023 Outages.xlsx.”
ANSWER 010
PG&amp;E objects to the request on the grounds that it is overbroad and unduly
burdensome. Notwithstanding and without waiving this objection, PG&amp;E is compiling the
requested data for a random selection of 25 of the 50 outages included in “Random
Fast-Trip August 2023 Outages.xlsx” and can provide the data by June 5, 2024.
Please note, as this requires a manual data pull across multiple systems of record that
will take many hours of work, it would be unduly burdensome to provide the information
for all of the identified 50 outages. However, should this be an issue, we would be
happy to meet and confer with you to discuss this request and our respective positions.</t>
  </si>
  <si>
    <t>Erick Madsen/James Tuccillo</t>
  </si>
  <si>
    <t>019</t>
  </si>
  <si>
    <t>Regarding PG&amp;E’s response to ACI PG&amp;E-23-26, PG&amp;E states the following in its 2025 WMP Update (p. 132):
PG&amp;E is currently finalizing an analysis to understand the tradeoffs between reliability and wildfire risk mitigation when EPSS circuits are enabled. This analysis should be completed by the second quarter of 2024 to be shared in PG&amp;E’s 2024 RAMP filing and will address the portion of the ACI seeking a re-evaluation of PG&amp;E’s EPSS-enablement thresholds.
PG&amp;E filed its 2024 RAMP filing on May 15, 2024; is this analysis completed? If yes, what is the format of this analysis that can be provided?</t>
  </si>
  <si>
    <t>Please see Exhibit 4 Chapter 1: “2024 Risk Assessment and Mitigation Phase Report”
of PG&amp;E’s 2024 RAMP Filing for the initial analysis which presents the impact of the
current PG&amp;E EPSS enablement threshold. A further analysis is expected to be shared
by the end of the second quarter of 2024 on the re-evaluation of PG&amp;E’s EPSS
enablement threshold.
PG&amp;E’s 2024 RAMP Filing is located at the following link: https://www.cpuc.ca.gov/-
/media/cpuc-website/divisions/safety-policy-division/reports/2024-ramp-applicationpge051524.
pdf.</t>
  </si>
  <si>
    <t>https://www.pge.com/assets/pge/docs/outages-and-safety/outage-preparedness-and-support/OEIS_019.zip</t>
  </si>
  <si>
    <t xml:space="preserve">Kenny Lee
</t>
  </si>
  <si>
    <t>WMP-Discovery2023- 2025_DR_OEIS_016-Q003Supp01Atch01.xlsx, attached to Data Request OEIS_016-Q003, only shows 14 circuit segments, whereas the original Tables 6-5 and 7-2 in the 2023-2025 WMP have 41 circuit segments listed.
a. Provide the number of circuit segments used to determine the top 5% for both the original tables (V3) and the updated tables (V4).
b. Provide the overall utility risk score used to determine the top 5% for both the original tables (V3) and the updated tables (V4).</t>
  </si>
  <si>
    <t>a. PG&amp;E used the following number of circuit segments to determine the top 5% for
the referenced version(v)3 and v4 WDRM model:
• WDRM v3 – 11,171 circuit segments, risk ranked by total utility risk summary.
• WDRM v4 – 11,482 circuit segments, risk ranked by total utility risk summary.
b. PG&amp;E used the following utility risk scores to determine the top 5% for the
referenced (v)3 and v4 WDRM model:
• WDRM v3 + Public Safety Power Shutoff (PSPS): 25,146.54.
• WDRM v4 + PSPS: 25,103.75.</t>
  </si>
  <si>
    <t>020</t>
  </si>
  <si>
    <t>Regarding PG&amp;E’s 2025 Workplan:
a. In table 8.1.2-2 of PG&amp;E’s 2023-2025 WMP, PG&amp;E provides a table detailing the number of miles it plans to underground in 2023-2026 in the top 20% Risk ranked circuits, other high-risk circuits, and for all other undergrounding programs.1
i. Please provide this table with the 2025 column updated to reflect PG&amp;E’s 2025 workplan. If the 2025 workplan has not been finalized, please update the table with the current 2025 workplan as of receipt of this data request.
ii. Please provide a table outlining PG&amp;E’s 2025 covered conductor workplan including the number of miles in the top 20% risk ranked circuit segments, other high-risk (if applicable), and other covered conductor programs. If the 2025 workplan has not been finalized, please update the table with the current 2025 workplan as of receipt of this data request.
b. In table RN-PG&amp;E-05-2 of PG&amp;E’s 2023-2025 WMP, PG&amp;E provides the number of undergrounding miles planned and percentage of portfolio in the top 20% WFE, WDRM v2, WDRM v3, and WDRM v2 + WDRM v3.2
i. Please provide this table with the 2025 row updated to reflect PG&amp;E’s 2025 workplan. If the 2025 workplan has not been finalized, please update the table with the current 2025 workplan as of receipt of this data request.
ii. Please provide this table for PG&amp;E’s 2025 covered conductor workplan. If the 2025 workplan has not been finalized, please update the table with the current 2025 workplan as of receipt of this data request.</t>
  </si>
  <si>
    <t>a. Based on the context of the question, PG&amp;E believes the cited table in this request 
(8.1.2-2) is a typo, and the intended referenced table is PG&amp;E-8.1.2-3: PG&amp;E 
Undergrounding Workplan 2023-2026.
For transparency, PG&amp;E is providing an updated table 8.1.2-3 for 2023-2026 of our 
system hardening and undergrounding workplan data from our system of record, 
Distribution Operations Tool (DOT), as of May 21, 2024. Note, the total miles in 
2025 is currently showing as oversubscribed compared to the target. PG&amp;E is 
finalizing the planned end dates -- many of which will shift their end date into 2026,
which is currently showing as undersubscribed in our system of record.
For the requested updates to this table, please see the following tables below:
i. Table 1: PG&amp;E Undergrounding Workplan 2023-2026. This table
incorporates updated miles for 2023 through 2026 from PG&amp;E’s GH–04 
undergrounding portfolio as of May 21, 2024.
ii. Table 2: PG&amp;E Overhead Hardening Workplan 2023-2026. This table
incorporates overhead hardening miles which contribute to PG&amp;E’s GH-01 
system hardening portfolio as of May 21, 2024.
b. For the requested updates to RN-PG&amp;E-05-02 see the following tables below:
i. Table 3: PG&amp;E Undergrounding Workplan Top 20% Risk Comparison. 
This table incorporates updated miles for 2023 through 2026 from PG&amp;E’s 
GH-04 undergrounding portfolio as of May 21, 2024.
ii. Table 4: PG&amp;E Overhead Hardening Workplan Top 20% Risk 
Comparison. This table summarizes overhead hardening miles from PG&amp;E’s 
GH-01 system hardening portfolio as of May 21, 2024.</t>
  </si>
  <si>
    <t>https://www.pge.com/assets/pge/docs/outages-and-safety/outage-preparedness-and-support/OEIS_020.zip</t>
  </si>
  <si>
    <t>Deanna Maraccini</t>
  </si>
  <si>
    <t>Underground Data Requests
Julie Cerio
Jerry Santos
Lucy Morris</t>
  </si>
  <si>
    <t xml:space="preserve">Megan Ardell
Justin Sadler
</t>
  </si>
  <si>
    <t>5/21 - extension requested to 5/24 due to SMEs needing more time. kxfk</t>
  </si>
  <si>
    <t>014</t>
  </si>
  <si>
    <t>Provide the last 100 created Priority A tags and associated inspection report. Include all photos
from tags or inspection report.
a. A minimum of 50 tags must be identified during inspections.
b. A minimum of 50 tags must be from the HFTD.
c. If the 100 latest created tags do not meet the criteria from a) and b), supplement the
request with the latest created tags for a) and b) until all requirements are met. SPD
expects the maximum number of tags to be submitted to be 200.</t>
  </si>
  <si>
    <t>PG&amp;E understands this to be requesting tags related to overhead (OH) inspections. Please note, as tags can be created outside of inspections, not all tags have associated inspection reports.
a. Please see “WMP-Discovery2023-2025_DR_SPD_014-Q001Atch01CONF.zip” for 41 Priority A tags and 41 associated inspection reports.
b. Please see “WMP-Discovery2023-2025_DR_SPD_014-Q001Atch02CONF.zip” for 50 Priority B tags that were located in HFTD.
c. Please see “WMP-Discovery2023-2025_DR_SPD_014-Q001Atch03CONF.zip” for nine additional tags to satisfy subpart (c) of this request.</t>
  </si>
  <si>
    <t>https://www.pge.com/assets/pge/docs/outages-and-safety/outage-preparedness-and-support/SPD_014.zip</t>
  </si>
  <si>
    <t>8.1.3 Asset Inspections</t>
  </si>
  <si>
    <t>Emily Ketcherside 
Lakshmi Kumar
Ronny Montgomery</t>
  </si>
  <si>
    <t>Stacie Doyle</t>
  </si>
  <si>
    <t>PG&amp;E has prepared the following response after discussing this request with the Safety Policy Division on Monday, June 10, 2024.
Please see the table below for attachments, including 50 of each Priority A, X, and B tags and their and associated aerial inspection reports.
We experienced unexpected technical difficulties in downloading the requested images taken during the inspections. We will provide these images as soon as possible.
Attachment Name Description
WMP-Discovery2023-2025_DR_SPD_014-Q001Supp01Atch01CONF.zip
Priority A tags and aerial inspection reports
WMP-Discovery2023-2025_DR_SPD_014-Q001Supp01Atch02CONF.zip
Priority X tags and aerial inspection reports
WMP-Discovery2023-2025_DR_SPD_014-Q001Supp01Atch03CONF.zip
Priority B tags and aerial inspection reports</t>
  </si>
  <si>
    <t>Josh Houston/Michael Rodriguez</t>
  </si>
  <si>
    <t xml:space="preserve">Joshua Fredriksson
</t>
  </si>
  <si>
    <t>Supplemental</t>
  </si>
  <si>
    <t>1(s2)</t>
  </si>
  <si>
    <t>Please see “WMP-Discovery2023-2025_DR_SPD_014-Q001Supp02Atch01CONF.zip” for the requested images associated with tag and inspection reports provided with SPD_014-Q001Supp01. We apologize for the delay in providing these images.
Please also see the table below for notification numbers and equipment IDs associated with the requested images. The images provided have been named with their corresponding SAP Equipment ID number.
SAP Equipment ID Notification Number Priority
100024942
128813801
A
100107796
128811808
A
100441232
128906979
A
100513731
128896582
A
100653473
128713925
A
100775289
128650119
A
100794135
128713748
A
100994052
128778250
A
101026683
128719583
A
101032604
129038899
A
101243247
128719712
A
101245649
128683445
A
101252851
128721517
A
101253218
128697918
A
101253373
128771884
A
SAP Equipment ID Notification Number Priority
101255449
128782674
A
101260495
128781416
A
101262321
128721667
A
101371602
128730574
A
101444500
128730976
A
101850863
128722955
A
101895524
128693170
A
102148709
128702317
A
102153741
128776776
A
102167548
128749107
A
102181338
129029152
A
102203361
128775585
A
102316302
128691356
A
103012646
128727232
A
103604571
128752175
A
103607781
129030471
A
103798031
128719140
A
103806605
128965557
A
103869296
128806239
A
103922865
128707532
A
103926013
128726492
A
103963998
128731658
A
103966034
128665620
A
104006749
128782537
A
104014660
128718892
A
104032460
128806443
A
104038435
128707017
A
104064182
128897406
A
104073139
128992508
A
104073318
128838348
A
104085394
128721955
A
104088372
128776997
A
104113883
128719954
A
104119131
128790489
A
104134538
128916103
A
100010258
129039588
B
100021957
129039622
B
100026335
129039608
B
100090984
129039627
B
100091130
129039628
B
100093269
129039629
B
100112024
129039646
B
100334684
129039647
B
100334717
129039652
B
100334846
129039648
B
100334933
129039649
B
SAP Equipment ID Notification Number Priority
100334950
129039653
B
100401003
129039654
B
100401059
129039663
B
100441234
129039665
B
100483807
129039666
B
101047877
129039658
B
101065374
129039659
B
101066003
129039670
B
101066113
129039671
B
101066115
129039680
B
101072799
129039673
B
101076423
129039634
B
101076469
129039684
B
101077180
129039685
B
101087117
129039688
B
101087425
129039690
B
101087429
129039636
B
101087439
129039691
B
101088012
129039692
B
101263512
129039694
B
101291261
129039707
B
101472535
129039709
B
101472767
129039710
B
101473346
129039711
B
102183419
129039675
B
102183518
129039676
B
102183520
129039677
B
102261188
129039724
B
102287252
129039732
B
102292118
129039715
B
102292122
129039716
B
102351571
129039735
B
103332724
129039741
B
103349040
129039719
B
103383764
129039750
B
103675694
129039744
B
103774994
129039745
B
103856790
129039765
B
104189498
129039785
B
100012024
129024186
X
100012295
129011081
X
100039148
129051439
X
100068021
129053442
X
100076278
129037187
X
100090913
129018640
X
100093251
128983150
X
WMP-Discovery2023-2025_DR_SPD_014-Q001Supp02 Page 4
SAP Equipment ID Notification Number Priority
100097093
128841009
X
100100640
129050892
X
100108232
128904598
X
100608882
128887796
X
100746552
128839212
X
101030144
128912106
X
101030362
128839943
X
101066652
128838652
X
101077124
129017918
X
101087318
128930062
X
101087590
128839163
X
101088019
128941566
X
101252662
129028341
X
101252852
128906811
X
101256940
129028800
X
101257714
129028634
X
101340681
128920126
X
101478938
129037020
X
101889216
128778112
X
102160597
128827121
X
102161339
128820663
X
102166060
128882069
X
102182595
128954114
X
102183489
129029862
X
102209755
128775205
X
102216155
128882152
X
102250278
129052674
X
102351276
128887622
X
103144392
129036806
X
103188144
129028188
X
103218110
129057685
X
103275979
128780922
X
103763197
128840539
X
103901662
129038853
X
103950216
128799691
X
103979412
128949446
X
104001820
129019972
X
104002236
128897828
X
104009699
129018972
X
104039249
129023523
X
104068768
128887711
X
104075989
128884081
X
104148611
129019477
X</t>
  </si>
  <si>
    <t>Provide the last 100 created Priority X work orders and associated inspection report. Include all
photos from work orders or inspection report.
a. A minimum of 50 tags must be identified during inspections.
b. A minimum of 50 tags must be from the HFTD.
c. If the 100 latest created tags do not meet the criteria from a) and b), supplement the
request with the latest created tags for a) and b) until all requirements are met. SPD
expects the maximum number of tags to be submitted to be 200.</t>
  </si>
  <si>
    <t>PG&amp;E understands this to be requesting tags related to overhead (OH) inspections. Please note, as tags can be created outside of inspections, not all tags have associated inspection reports.
a. Please see “WMP-Discovery2023-2025_DR_SPD_014-Q002Atch01CONF.zip” for 45 Priority X tags and 44 associated inspection reports. Please note, tags 128778454 and 128778509 were created during the same inspection and are associated with inspection report “OHI_100311564_CONF.pdf” located within the referenced zip folder.
b. Please see “WMP-Discovery2023-2025_DR_SPD_014-Q002Atch02CONF.zip” for 48 Priority X tags that were located in HFTD.
c. Please see “WMP-Discovery2023-2025_DR_SPD_014-Q002Atch03CONF.zip” for seven additional Priority X tags to satisfy this subpart (c) of this request.</t>
  </si>
  <si>
    <t>Provide the last 100 created Priority B work orders and associated inspection report. Include all
photos from work orders or inspection report.
a. A minimum of 50 tags must be identified during inspections.
b. A minimum of 50 tags must be from the HFTD.
c. If the 100 latest created tags do not meet the criteria from a) and b), supplement the
request with the latest created tags for a) and b) until all requirements are met. SPD
expects the maximum number of tags to be submitted to be 200.</t>
  </si>
  <si>
    <t>PG&amp;E understands this to be requesting tags related to overhead (OH) inspections. Please note, as tags can be created outside of inspections, not all tags have associated inspection reports.
a. Please see “WMP-Discovery2023-2025_DR_SPD_014-Q003Atch01CONF.zip” for 50 Priority B tags that were identified during inspections and their associated inspection reports.
b. Please see “WMP-Discovery2023-2025_DR_SPD_014-Q003Atch02CONF.zip” for 24 Priority B tags that were located in HFTD. As these tags were created during inspections, this attachment also contains their associated inspection reports.
c. Please see “WMP-Discovery2023-2025_DR_SPD_014-Q003Atch03CONF.zip” for 26 additional Priority B tags to satisfy subpart (c) of this request. As these tags were created during inspections, this attachment also contains their associated inspection reports.</t>
  </si>
  <si>
    <t>System Inspections
Ronny Montgomery</t>
  </si>
  <si>
    <t>Provide all job bulletins related to ‘X’ tags.</t>
  </si>
  <si>
    <t>PG&amp;E does not have a job bulletin related to “X” tags, however, please see “WMP-Discovery2023-2025_DR_SPD_014-Q004Atch01CONF.pdf” for PG&amp;E’s X tag Standard “Level 2 Priority X Electric Corrective (EC) Standard.”</t>
  </si>
  <si>
    <t>Jim Gill/Jared Leong</t>
  </si>
  <si>
    <t>Provide number of A, B, X, E, F for Aerial, Ground and Pole Test and Treat finds during
inspecions in 2023, and 2024 broken down by HFTD and non‐HFTD. Include number of
inspecions and find rate for each tag type. Submit the same informaion in the same format as
Table RN‐PG&amp;E‐23‐04‐7 (attached in email) for 2023 and 2024 from PG&amp;E’s 2023‐2025 Wildfire
Mitgation Plan Supplemental Response to Revision Notice, except provide the actual tag finds,
rather than “Forecast Tag Finds.” Indicate if helicopters or planes were used for any of the aerial
inspec􀆟ons.</t>
  </si>
  <si>
    <t>2023-2024 Actual Finds by Inspection Type Annual Inspections 2023 Annual Inspections 2024 (YTD) Inspection Type Tier Priority Find Rate Actual Inspections by Tier Actual Tag Find Find Rate Actual Inspections by Tier Actual Tag Find
Aerial
Non-HFTD
/HFRA
A
#N/A*
700
#N/A*
0.32%
1,581
5
X
#N/A*
#N/A*
0.89%
14
B
#N/A*
#N/A*
1.14%
18
E
#N/A*
#N/A*
15.31%
242
F
#N/A*
#N/A*
0.38%
6
Tier 2
A
#N/A*
30,000
#N/A*
0.25%
42,538
107
X
#N/A*
#N/A*
0.50%
214
B
2.58%
774
3.20%
1,361
E
1.57%
471
13.74%
5,844
F
0.49%
147
0.40%
170
Tier 3
A
#N/A*
7,300
#N/A*
0.23%
25,762
58
X
#N/A*
#N/A*
0.47%
120
B
2.42%
177
3.53%
910
E
0.82%
60
12.67%
3,263
F
0.22%
16
0.42%
109
Ground
Non-HFTD
/HFRA
A
0.73%
4,908
36
4.76%
84
4
X
0.00%
0
0.00%
0
B
2.38%
117
0.00%
0
E
27.87%
1,368
2.38%
2
Annual Inspections 2023 Annual Inspections 2024 (YTD) Inspection Type Tier Priority Find Rate Actual Inspections by Tier Actual Tag Find Find Rate Actual Inspections by Tier Actual Tag Find
F
7.58%
372
1.19%
1
Tier 2
A
0.46%
221,021
1,006
1.30%
1,926
25
X
0.00%
0
0.52%
10
B
3.32%
7,327
3.01%
58
E
27.00%
59,670
9.29%
179
F
5.27%
11,654
2.80%
54
Tier 3
A
1.06%
9,803
104
1.54%
455
7
X
0.00%
0
0.22%
1
B
2.54%
249
3.08%
14
E
15.21%
1,491
13.19%
60
F
4.09%
401
4.62%
21
Zone 1
A
0.67%
1,486
10
0.00%
47
0
X
0.00%
0
0.00%
0
B
1.88%
28
2.13%
1
E
21.40%
318
6.38%
3
F
3.97%
59
6.38%
3
PTT
Non-HFTD
/HFRA
A
0.00%
504
0
0.00%
83
0
X
0.00%
0
1.20%
1
B
0.99%
5
0.00%
0
E
2.98%
15
3.61%
3
F
0.00%
0
0.00%
0
Tier 2
A
0.00%
11,684
0
0.10%
2,041
2
X
0.00%
0
0.00%
0
B
0.39%
45
0.83%
17
E
4.73%
553
5.19%
106
F
0.00%
0
0.10%
2
Tier 3
A
0.00%
7,321
0
0.00%
956
0
X
0.00%
0
0.00%
0
B
0.18%
13
0.31%
3
E
4.66%
341
5.54%
53
F
0.00%
0
0.10%
1
Zone 1
E
5.26%
76
4
0.00%
8
0
* PG&amp;E is using the same aerial data for 2023 that was previously provided in Table RN-PG&amp;E-23-04-7 since it was based off 2023 actuals, per footnote (a).
Note: No helicopters or planes were used for any of the aerial inspections. Only drones were used.</t>
  </si>
  <si>
    <t>System Inspections
Jared Leong
Josh Houston
Aasha Sachdev
Jeet Yogendra Raithatha</t>
  </si>
  <si>
    <t>Stacie Doyle
Jim Gill</t>
  </si>
  <si>
    <t>5(a)</t>
  </si>
  <si>
    <t>ANSWER 005 REVISED 01
Please see the table below, which has been updated to include the 2023-2024 actual find data for aerial inspections. This actual find data for aerial inspections is current as of May 22, 2024. We were still gathering and quality checking this data when we provided our initial May 28, 2024 response.
2023-2024 Actual Finds by Inspection Type
2023-2024 Actual Finds by Inspection Type Annual Inspections 2023 Annual Inspections 2024 (YTD) Inspection Type Tier Priority Find Rate Actual Inspections by Tier Actual Tag Find Find Rate Actual Inspections by Tier Actual Tag Find
Aerial*
Non-HFTD
/HFRA
A
0.56%
708
4
0.32%
1,581
5
X
0.00%
0
0.70%
11
B
3.11%
22
1.08%
17
E
31.36%
222
15.31%
242
F
4.38%
31
0.38%
6
Tier 2
A
0.20%
17,209
34
0.25%
42,538
107
X
0.00%
0
0.31%
131
B
2.31%
398
3.18%
1,353
E
8.59%
1,478
13.70%
5,826
F
1.59%
274
0.39%
168
Tier 3
A
0.30%
19,062
58
0.23%
25,762
58
X
0.00%
0
0.30%
78
B
2.34%
447
3.52%
906
Annual Inspections 2023 Annual Inspections 2024 (YTD) Inspection Type Tier Priority Find Rate Actual Inspections by Tier Actual Tag Find Find Rate Actual Inspections by Tier Actual Tag Find
E
3.28%
626
12.65%
3,258
F
0.69%
132
0.42%
109
Zone 1
B
10.00%
10
1
0.00%
9
0
E
10.00%
1
0.00%
0
X
0.00%
0
0.00%
0
Ground
Non-HFTD
/HFRA
A
0.73%
4,908
36
4.76%
84
4
X
0.00%
0
0.00%
0
B
2.22%
109
0.00%
0
E
27.65%
1,357
2.38%
2
F
7.50%
368
1.19%
1
Tier 2
A
0.43%
221,021
958
1.09%
1,926
21
X
0.00%
0
0.42%
8
B
3.19%
7,045
3.01%
58
E
26.73%
59,084
9.09%
175
F
5.22%
11,539
2.80%
54
Tier 3
A
1.05%
9,803
103
1.32%
455
6
X
0.00%
0
0.22%
1
B
2.41%
236
2.86%
13
E
14.63%
1,434
13.19%
60
F
4.02%
394
4.62%
21
Zone 1
A
0.67%
1,486
10
0.00%
47
0
X
0.00%
0
0.00%
0
B
1.82%
27
2.13%
1
E
21.27%
316
6.38%
3
F
3.90%
58
6.38%
3
PTT
Non-HFTD
/HFRA
A
0.00%
504
0
0.00%
83
0
X
0.00%
0
1.20%
1
B
0.99%
5
0.00%
0
E
2.98%
15
3.61%
3
F
0.00%
0
0.00%
0
Tier 2
A
0.00%
11,684
0
0.10%
2,041
2
X
0.00%
0
0.00%
0
B
0.39%
45
0.83%
17
E
4.73%
553
5.19%
106
F
0.00%
0
0.10%
2
Tier 3
A
0.00%
7,321
0
0.00%
956
0
X
0.00%
0
0.00%
0
B
0.18%
13
0.31%
3
E
4.66%
341
5.54%
53
F
0.00%
0
0.10%
1
Zone 1
E
5.26%
76
4
0.00%
8
0
Note: No helicopters or planes were used for any of the aerial inspections. Only drones were used.
*Note:
1. Aerial data solely reflects new finds and does not reflect tag reassessments
2. Aerial scope in 2023 prioritized the inspection focus on urgent A and B tags</t>
  </si>
  <si>
    <t>5(a2)</t>
  </si>
  <si>
    <t>PG&amp;E responded to “WMP-Discovery2023-2025_DR_SPD_014-Q001.pdf” (Q001),
“WMP-Discovery2023-2025_DR_SPD_014-Q002.pdf” (Q002) and “WMPDiscovery2023-
2025_DR_SPD_014-Q003.pdf” (Q003), of this request by reviewing the
most recently created 100 tags in its Priority A, X and B categories. PG&amp;E responded to
“WMP-Discovery2023-2025_DR_SPD_014-Q005Rev01.pdf” (Q005), by providing a
count of all tags created from inspections only in 2024. As more than 100 tags were
created in 2024, the counts reported in Q005 should include more tags. PG&amp;E also
included the non-HFTD/non-HFRA tier in the data pull for Question 005, which was not
originally included in Table RN‐PG&amp;E‐23‐04‐7.
In addition, PG&amp;E initially used a slightly different methodology when applying filters to
pull the tag count data for Question 005 compared to what was used for Q001-Q003 in
PG&amp;E’s system of record, since the data for those questions was pulled by different
teams. PG&amp;E has since aligned on the data pull methodology and is providing updated
counts for Q005 as shown in the table below.
2023-2024 Actual Finds by Inspection Type
Annual Inspections 2023 Annual Inspections 2024 (YTD)
Inspection
Type
Tier Priority Find Rate
Actual
Inspections
by Tier
Actual Tag
Find
Find Rate
Actual
Inspections
by Tier
Actual Tag
Find
Aerial*
Non-HFTD
/HFRA
A 0.56%
708
4 0.32%
1,580
5
X 0.00% 0 0.70% 11
B 3.11% 22 1.08% 17
E 31.64% 224 15.32% 242
Annual Inspections 2023 Annual Inspections 2024 (YTD)
Inspection
Type
Tier Priority Find Rate
Actual
Inspections
by Tier
Actual Tag
Find
Find Rate
Actual
Inspections
by Tier
Actual Tag
Find
F 4.38% 31 0.38% 6
Non-HFTD
/non-HFRA
A 0.00%
744
0 0.00%
8
0
X 0.00% 0 0.00% 0
B 0.81% 6 0.00% 0
E 1.48% 11 25.00% 2
F 0.40% 3 0.00% 0
Tier 2
A 0.20%
17,208
34 0.23%
42,535
99
X 0.00% 0 0.32% 135
B 2.62% 450 3.27% 1,392
E 9.18% 1,580 14.00% 5,954
F 1.64% 282 0.40% 171
Tier 3
A 0.30%
19,061
58 0.21%
25,762
55
X 0.00% 0 0.32% 83
B 2.57% 489 3.61% 929
E 3.47% 662 12.97% 3,342
F 0.72% 137 0.43% 110
Zone 1
B 10.00%
10
1 0.00%
9
0
E
10.00%
1
0.00%
0
Ground
Non-HFTD
/HFRA
A 0.18%
4,902
9 2.33%
86
2
X 0.00% 0 0.00% 0
B 2.43% 119 0.00% 0
E 27.76% 1,361 3.49% 3
F 7.59% 372 1.16% 1
Non-HFTD
/non-HFRA
A 0.33%
313,213
1049 0.43%
77,719
337
X 0.00% 0 0.36% 281
B 4.15% 13008 2.16% 1677
E 32.86% 102914 12.65% 9830
F 7.22% 22602 4.75% 3689
Tier 2
A 0.10%
220,872
228 1.24%
2,251
28
X 0.00% 0 0.49% 11
B 3.35% 7,396 2.62% 59
E 26.97% 59,575 9.55% 215
F 5.27% 11,649 2.93% 66
Tier 3
A 0.30%
9,786
29 2.15%
466
10
X 0.00% 0 0.21% 1
B 2.63% 257 2.79% 13
E 15.30% 1,497 13.95% 65
F 4.13% 404 4.94% 23
Zone 1
A 0.27%
1,484
4 0.00%
47
0
X 0.00% 0 0.00% 0
Annual Inspections 2023 Annual Inspections 2024 (YTD)
Inspection
Type
Tier Priority Find Rate
Actual
Inspections
by Tier
Actual Tag
Find
Find Rate
Actual
Inspections
by Tier
Actual Tag
Find
B 1.82% 27 2.13% 1
E 21.50% 319 6.38% 3
F 3.98% 59 10.64% 5
PTT
Non-HFTD
/HFRA
A 0.00%
503
0 1.20%
83
1
X 0.00% 0 1.20% 1
B 0.99% 5 0.00% 0
E 3.38% 17 3.61% 3
F 0.00% 0 0.00% 0
Non-HFTD
/non-HFRA
A 0.01%
71,256
4 0.07%
4,545
3
X 0.00% 0 0.07% 3
B 0.40% 284 0.35% 16
E 5.00% 3561 8.34% 379
F 0.00% 2 0.00% 0
Tier 2
A 0.00%
11,683
0 0.15%
2,041
3
X 0.00% 0 0.00% 0
B 0.43% 50 0.98% 20
E 4.95% 578 5.29% 108
F 0.00% 0 0.10% 2
Tier 3
A 0.00%
7,321
0 0.00%
956
0
X 0.00% 0 0.00% 0
B 0.20% 15 0.63% 6
E 5.03% 368 5.54% 53
F 0.00% 0 0.10% 1
Zone 1 E 5.33% 75 4 0.00% 8 0
*Notes:
1. No helicopters or planes were used for any of the aerial inspections. Only drones were used.
2. The aerial data solely reflects new finds and does not reflect tag reassessments.
3. The aerial scope in 2023 prioritized the inspection focus on urgent A and B tags.</t>
  </si>
  <si>
    <t>5(a2supp)</t>
  </si>
  <si>
    <t>Per the follow-up email request from the Original Requester on July 19, 2024:
1. Do you mind double checking this Response? In the attached spreadsheet, I
highlighted a few of the items that changed a lot – but it might be worth doing a
full review?
2. Also, would you mind explaining the methodology change between the two
revisions? Was it just including Non HFTD/Non HFRA as well in the find rate?
3. For the data, if the inspector found an item which was already an existing tag
in the backlog, was it included as a “find”?
PG&amp;E responds as follows:
1. As noted in “WMP-Discovery2023-2025_DR_SPD_014-Q005Rev02.pdf” (Rev02), PG&amp;E
initially used a slightly different methodology when applying filters to pull the tag count data
for Question No. 005 compared to what was used for Q001-Q003 of the same request.
PG&amp;E met internally and aligned on the data pull methodology to provide tag counts
included for Q005 of Rev02. The highlighted items in the spreadsheet that changed were a
result of the updated methodology that is described in the response to question number
two, below.
2. Besides including non-HFTD/non-HFRA, the updated methodology also included
using the same start-to-end timeline and "tag status" to align with the methodology in
Q001-003 of Rev02.
3. The Electric Distribution maintenance and inspection tag process assigns one
Electric Corrective (EC) Notification to each structure. If the inspector identifies a
find/condition that is already identified in an existing open tag, the inspector is
required to review any open EC notifications to assess if any of the previously identified conditions have deteriorated or changed since the last inspection. The inspector will escalate the priority of the notification if any condition identified in the
previous inspection has worsened and needs to be remediated as a higher priority.
If new findings are identified during review of any open EC notification, the finding is
added to the existing EC tag to ensure all identified findings are planned, executed,
and prioritized together. For example, if a new finding with a higher priority condition
is identified during an open EC notification review, it is added to the existing EC
notification and the EC notification is escalated to the highest priority finding.</t>
  </si>
  <si>
    <t>Data Request No. 2</t>
  </si>
  <si>
    <t>With regard to PG&amp;E’s response to CalPA_Set WMP-11_Q14: PG&amp;E states that one of the significant changes to the grid required for REFCL is “The replacement of old, direct bury underground cable”:
Please explain the incompatibility of “old, direct bury underground cable” with REFCL.</t>
  </si>
  <si>
    <t>During the demonstration project, we reviewed primary distribution equipment insulation ratings. During REFCL operation, line-to-ground voltage increases by 1.7 times, so the equipment must be able to withstand this increased voltage. A long run of old (1970 
build), direct bury underground cable was identified during the review. The cable was tested for concentric neutral resistance and tan delta. The cable sections did not pass the tests and would likely fail during REFCL operation, so the cable sections were replaced. Underground cable replacements like this may be needed before a REFCL can be put into service for a given distribution substation.</t>
  </si>
  <si>
    <t>https://www.pge.com/pge_global/common/pdfs/safety/emergency-preparedness/natural-disaster/wildfires/wildfire-mitigation-plan/reference-docs/2023/MGRA_002.zip</t>
  </si>
  <si>
    <t>DRU-11800*</t>
  </si>
  <si>
    <t>With regard to PG&amp;E’s response to CalPA_Set WMP-11_Q14: PG&amp;E states that one of the significant changes to the grid required for REFCL is “The replacement of old, direct bury underground cable”:
Does PG&amp;E have any recently undergrounded segments that are also “direct bury”?
If so would these be incompatible with REFCL?</t>
  </si>
  <si>
    <t>Direct bury of underground cable, meaning laying the cable directly in a dirt trench and not inside a conduit, is not a standard, approved design for our underground electric distribution system at this point in time. As such, no, we have not recently undergrounded any electric distribution segments via direct bury. The direct bury underground cable design itself would not be incompatible with REFCL, however, many direct bury underground cable installations are old and the cable insulation may not withstand the 1.7 times normal line-to-ground voltages required during REFCL operation.</t>
  </si>
  <si>
    <t>With regard to PG&amp;E’s response to CalPA_Set WMP-11_Q14: PG&amp;E states that one of the significant changes to the grid required for REFCL is “The replacement of old, direct bury underground cable”:
Does PG&amp;E’s future undergrounding plans include “direct bury” and if so would that make these segments incompatible with REFCL?</t>
  </si>
  <si>
    <t>No, PG&amp;E’s undergrounding plans include cable in conduit with standard voltage ratings exceeding REFCL operating voltage.</t>
  </si>
  <si>
    <t>Please provide non-confidential versions of the following documents: WMP-Discovery2023_DR_OEIS_001-Q007Atch02CONF.pdf</t>
  </si>
  <si>
    <t>Please see “WMP-Discovery2023_DR_OEIS_001-Q007Atch02_Redacted.pdf."</t>
  </si>
  <si>
    <t>Appendix B</t>
  </si>
  <si>
    <t>Supporting Documentation for Risk Methodology and Assessment Definitions</t>
  </si>
  <si>
    <t>Detailed Model Documentation</t>
  </si>
  <si>
    <t xml:space="preserve">Paul McGregor </t>
  </si>
  <si>
    <t>Please provide non-confidential versions of the following documents: WMP-Discovery2023_DR_OEIS_001-Q007Atch03CONF.pdf</t>
  </si>
  <si>
    <t>Please see “WMP-Discovery2023_DR_OEIS_001-Q007Atch03_Redacted.pdf."</t>
  </si>
  <si>
    <t>Please provide non-confidential versions of the following documents: WMP-Discovery2023_DR_OEIS_001-Q007Atch04CONF.pdf</t>
  </si>
  <si>
    <t>Please see “WMP-Discovery2023_DR_OEIS_001-Q007Atch04_Redacted.pdf."</t>
  </si>
  <si>
    <t>Please provide a GIS file of 2022 outages occurring on circuits where EPSS was enabled.</t>
  </si>
  <si>
    <t>The method of providing a geospatial file with the location of 2022 outages on EPSS enabled circuits would require the disclosure of device location and therefore the geospatial representation of outage location that would be provided in this response to this data request involves the identification of Critical Energy Infrastructure Information (CEII), which we are required by law to maintain as confidential and cannot produce without the requesting party agreeing to protect the information through a non_x0002_disclosure agreement.</t>
  </si>
  <si>
    <t>John Birch
Kassim Visram</t>
  </si>
  <si>
    <t>Possible objection to this question. - kxfk</t>
  </si>
  <si>
    <t>Please provide a GIS file of 2022 ignitions occurring on circuits where EPSS was enabled.</t>
  </si>
  <si>
    <t>Please see “WMP-Discovery2023_DR_MGRA_002-Q008Atch01.kmz."</t>
  </si>
  <si>
    <t>Data Request No. 3</t>
  </si>
  <si>
    <t>The attachments have been reuploaded to ESFT.</t>
  </si>
  <si>
    <t>https://www.pge.com/pge_global/common/pdfs/safety/emergency-preparedness/natural-disaster/wildfires/wildfire-mitigation-plan/reference-docs/2023/MGRA_003.pdf</t>
  </si>
  <si>
    <t>DRU-11801*</t>
  </si>
  <si>
    <t>Provide Asset Line data for Transmission Line (as permitted as non-confidential), Primary Distribution Line, and Secondary Distribution Line.</t>
  </si>
  <si>
    <t>Provide PSPS Event data. Include Event Log, Event Line, Event Polygon data. Please exclude customer meter data. Provide all PSPS Event Asset Damage data including photos.</t>
  </si>
  <si>
    <t>Provide Risk Event Point data, including Wire Down, Ignition, Transmission unplanned outage (as classified non-confidential), Distribution Unplanned Outage data, Distribution Vegetation Caused Unplanned Outage, Risk Event Asset Log.</t>
  </si>
  <si>
    <t>Under Initiatives, please provide Other Initiative data for point, line, polygon features and the Other Initiative Log.</t>
  </si>
  <si>
    <t>Under Other Required Data, please provide Red Flag Warning Day polygon data.z</t>
  </si>
  <si>
    <t>Data Request No. 4</t>
  </si>
  <si>
    <t>Please provide a description of how the data was created, and from which version of WDRM. Please provide a description of how risk data was assigned to the 100 meter square polygons that make up the layer, specifically if it is an average over the risk scores of the components within the area.</t>
  </si>
  <si>
    <t>Section 6.4.1.1 is provided in response to Energy Safety’s 2023-2025 WMP guidelines which requested a geospatial risk map with risk levels presented in three layers as th top 5%, 5% to 20%, and bottom 80% within the HFRA. PG&amp;E provided a more detailed presentation of risk layers than requested. For this reason, the numeric risk value is not provided as it was not requested.
The data provided in Attachment 2023-03-27_PGE_2023_WMP_R1_Appendix C_Atch01\Section_6.gdb is from the Wildfire Distribution Risk Model v3. The risk values for each 100m x 100m pixel are the System Hardening composite value. As described in section 6.2.2.3, pages 171 and 172 in PG&amp;E’s 2023-2025 WMP, the pixel level risk value is the product of the cumulative probability of all risk drivers in that pixel and the wildfire consequence.</t>
  </si>
  <si>
    <t>https://www.pge.com/pge_global/common/pdfs/safety/emergency-preparedness/natural-disaster/wildfires/wildfire-mitigation-plan/reference-docs/2023/MGRA_004.zip</t>
  </si>
  <si>
    <t>6.4.1.1, 6.4.1.2</t>
  </si>
  <si>
    <t>Geospatial Maps of Top Risk Areas Within the HFRA
Proposed Updates to HFTD</t>
  </si>
  <si>
    <t>DRU-11802*</t>
  </si>
  <si>
    <t>Explain why the vast majority of the polygons show low risk (&lt;25%), and why high risk polygons (&gt;70%) are very rare.</t>
  </si>
  <si>
    <t>PG&amp;E objects to this question as vague. Subject to and without waiving this objection, PG&amp;E responds as follows: High risk polygons are rarer than low risk polygons as the highest wildfire risk is concentrated. This distribution of risk can be seen in Figure 6.2.2-11.</t>
  </si>
  <si>
    <t>Explain why the polygons do not cover all of the primary distribution lines in the HFTD. Example below:</t>
  </si>
  <si>
    <t>Upon review, PG&amp;E has confirmed that the original Attachment 2023-03-27_PGE_2023_WMP_R1_Appendix C_Atch01\Section_6.gdb file inadvertently dropped some risk pixels. Please see “WMP-Discovery2023_DR_MGRA_004-Q003Atch01.zip” for an updated GDB file. We will reach out to Energy Safety to provide this updated information pursuant to Energy Safety's guidelines.</t>
  </si>
  <si>
    <t>extension - law request</t>
  </si>
  <si>
    <t>Please explain why isolated “hot polygons” appear in the data, as shown below, and whether these represent actual risk or an artifact.</t>
  </si>
  <si>
    <t>It is difficult to determine the location of the provided example based on the information provided. Orphaned pixels, such as those shown in the example, may result from missing pixels due to incomplete data or processing of the data. At the pixel-by-pixel level, the model does exhibit some level of noise that can result in high-risk hot spots in an area of generally lower risk pixels . As seen in the example below, low risk and highrisk pixels can mix locally. For this reason, workplan development is generally guided by circuit segment level aggregations that provide an improved indication of risk level.</t>
  </si>
  <si>
    <t>Please provide an alternative and more complete version of this data set in which:
a. Raw numeric data is provided rather than a 5% binning. This will allow a rescaling of “low” and “high” risks to be more relative and show any gradients across the PG&amp;E territory.
b. Coverage extends to all circuits in the HFTD.</t>
  </si>
  <si>
    <t>a. Please find the requested data in “WMP-Discovery2023_DR_MGRA_004-Q003Atch01.zip.” Results from analysis at the pixel level will provide a different assessment of the spatial pattern of risk than at the aggregated level.
b. Specific to this request, the attached file provides risk pixels and associated requested values for all locations in the HFTD and HFRA.</t>
  </si>
  <si>
    <t>If the risk score for each polygon represents an average over the risk in the polygon, please provide an additional version in which the maximum numerical value in the polygon is provided instead.</t>
  </si>
  <si>
    <t>As described in section 6.2.2.3, pages 171 and 172 in PG&amp;E’s 2023-2025 WMP, the pixel level risk value is the product of the cumulative probability of all risk drivers in that pixel and the wildfire consequence. As such, the value is not an average over the risk in a polygon.</t>
  </si>
  <si>
    <t>If possible, provide two additional sets of GIS data in identical format to the original, one representing the POI component of the WDRM model and a separate set showing the consequence component of the WDRM score. Output should be in numerical format and not binned.</t>
  </si>
  <si>
    <t>The file provided in “WMP-Discovery2023_DR_MGRA_004-Q003Atch01.zip” contains the additionally requested Risk, POI, and Wildfire Consequence data.</t>
  </si>
  <si>
    <t>Please provide an excel spreadsheet giving the Distribution Outage ID for each outage occurring while EPSS was enabled in 2022.</t>
  </si>
  <si>
    <t>Please see “WMP-Discovery2023_DR_MGRA_004-Q008Atch01.xlsx.”</t>
  </si>
  <si>
    <t>Dave Canny/Eric Lamoureux</t>
  </si>
  <si>
    <t>Data Request No. 5</t>
  </si>
  <si>
    <t>Is the sole source of this POI data the machine learning algorithm described in WDRM documentation? If not what other inputs go into the POI?</t>
  </si>
  <si>
    <t>Yes, the POI data shown is the result of the process and data described in section 6.2.1 and shown in Table PG&amp;E 6.2.1-1.</t>
  </si>
  <si>
    <t>https://www.pge.com/pge_global/common/pdfs/safety/emergency-preparedness/natural-disaster/wildfires/wildfire-mitigation-plan/reference-docs/2023/MGRA_005.zip</t>
  </si>
  <si>
    <t>DRU-11803*</t>
  </si>
  <si>
    <t>Is the fine-grained POI distribution a result of the localization of specific historical outages, characteristics of assets or environment, or both?</t>
  </si>
  <si>
    <t>The fine-grained features (sharp contrasts in values between neighboring pixels) in PG&amp;E’s risk model outputs are a product of finely varying predictive covariates, including asset characteristics and environmental attributes. Please see PG&amp;E’s response to Question 4 of this Data Request for an explanation of how historical outages may influence fine-grained localization.
As mentioned in the response to MGRA 004 Q004, “At the pixel-by-pixel level, the model does exhibit some level of noise that can result in high-risk hot spots in an area of generally lower risk pixels. For this reason, workplan development is generally guided by circuit segment level aggregations that provide an improved indication of risk level.”</t>
  </si>
  <si>
    <t>Which of the following characteristics is known or suspected to contribute to the fine-grained localization of POI shown above, and to what degree:
a. Vegetation
b. Tree density and height
c. Asset health
d. Asset age
e. Asset type
f. Hardening/Mitigation history</t>
  </si>
  <si>
    <t>The data representing the items listed in parts a through e all contribute, in varying degrees depending on location and geography, to the fine-grained localization seen in PG&amp;E’s risk modeling outputs, including the spatial view provided by MGRA. Fine grained localization may result where locations of significant covariate variability exist in PG&amp;E’s service territory (e.g. a heavily forested area next to a non-forested area).
The causal effects of part f, hardening/mitigation history, were not directly estimated for the WDRM V3. To the extent an asset is replaced as part of a wildfire mitigation project, the asset health, age, and type would be reflected in WDRM v3 and may contribute to fine grained localization.</t>
  </si>
  <si>
    <t>As an example of “localized outage” effects, if a vehicle were to collide with a utility pole and cause an outage in the boundary of the image above, and if the POI were to be recalculated, would the area where the outage occurred show an elevated POI? Or would conversely the incremental increase risk of vehicle collision outage be generally distributed over the entire landscape, or a portion of the landscape?</t>
  </si>
  <si>
    <t>This type of outage would be classified into the Contact From Object “third party vehicle” subset as listed in Table PG&amp;E-6.2.1-1. In reality, a single accident does not have very much sway over the third-party vehicle model one way or another because there are hundreds of historical events already contributing to the result. However, we can say that the additional data point would enhance the POI in locations that share the same covariate characteristics as the accident location. So, the resulting adjustments would not be localized to the accident location, but they would not be spread evenly across all locations either.</t>
  </si>
  <si>
    <t>Are fire weather winds included in the WDRM v3 POI model in any other manner than that described in WDRM v2 discussion, in which aggregated yearly variables such as annual maximum or annual days over peak are used as explanatory variables?</t>
  </si>
  <si>
    <t>Yes. In WDRM v3, day-of-event wind speed and fuel conditions are significant covariates in the probability of ignition given an outage model, which is trained on the conditions at the locations and on the day of each outage. Wind and other contributors to “fire weather” conditions are also prominent in the consequence calculations in WDRM v3.</t>
  </si>
  <si>
    <t>Data Request No. 6</t>
  </si>
  <si>
    <t>PG&amp;E was requested to provide an Excel spreadsheet containing outage IDs.
These were delivered with an OutageID totally unrelated to the DOutageID that it
lists in its outage data provided as a result of DR1. Please provide the file sent in
reponse to DR4-08 as soon as possible.</t>
  </si>
  <si>
    <t>“WMP-Discovery2023_DR_MGRA_006-Q001Atch01.xlsx” contains a new column 
called “DOutageID” that will align with the same outage identifier (ID) from DR1.</t>
  </si>
  <si>
    <t>https://www.pge.com/pge_global/common/pdfs/safety/emergency-preparedness/natural-disaster/wildfires/wildfire-mitigation-plan/reference-docs/2023/MGRA_006.zip</t>
  </si>
  <si>
    <t>DRU-11949*</t>
  </si>
  <si>
    <t>Please add (or re-add) a simple “cause” attribute to this outage file.</t>
  </si>
  <si>
    <t>“WMP-Discovery2023_DR_MGRA_006-Q001Atch01.xlsx” contains a new column 
called “basic_cause” as requested.</t>
  </si>
  <si>
    <t>Likewise, please add a ‘cause’ attribute to the outage data in the GIS files issued in response to MGRA DR1.
Alternatively, provide an Excel file in which cause is cross-referenced to DoutageID.</t>
  </si>
  <si>
    <t>“WMP-Discovery2023_DR_MGRA_006-Q001Atch01.xlsx” includes both “basic_cause” 
and “DOutageID” for cross-referencing.</t>
  </si>
  <si>
    <t>If there are refusals or delays to the above please provide the EPSS data in a kmz format similar to that provided in response to MGRA DR2-Question 8.</t>
  </si>
  <si>
    <t>Not applicable.</t>
  </si>
  <si>
    <t>Data Request No. 7</t>
  </si>
  <si>
    <t>Please list the titles and qualifications of the team members on the Public Safety
Specialist team. Specifically please note the level of experience team members
have in:
a. Fire spread modeling using Technosylva or other simulation tools
b. Traffic control and evacuation modeling
c. Wildland firefighting and suppression
Please include any specific work experience or accomplishments.</t>
  </si>
  <si>
    <t>PG&amp;E has 30 Public Safety Specialists (PSS) at the expert and senior levels. Below, we 
describe the general roles, levels, responsibilities, and qualifications of the PSS team. 
After the narrative, we provide a table that lists the minimum and desired qualifications for 
PSS experts and seniors.
Generally, a PSS is responsible for serving as the point of contact for county office of 
emergency services (OES), fire and law enforcement agencies. The PSS also facilitates 
conversations with and works with public works departments, contractors, excavators, 
tree trimmers, utilities and other specialized groups within PG&amp;E’s service territory and 
provides on-site support to PG&amp;E and agency responders during emergencies. 
Additionally, the position supports gas and electric regulatory compliance mandates, the 
delivery of the Community Wildfire Safety Program and the Public Safety Power Shutoff 
Program, wildfire resiliency efforts, and emergency planning efforts across all Functional 
Areas.
PSS teams are structured regionally. Collectively, the teams are a diverse group of safety 
specialists with varying degrees of experience in fire spread modeling, traffic control and 
evacuation, and wildland firefighting and suppression. Experience in these areas is 
generally based on their previous emergency management experience. 
PSS team members who previously worked in law enforcement have significant 
experience in traffic control and evacuation modeling because that task generally falls to 
law enforcement agencies during a wildland fire or other disaster. Team members who 
had previous careers in law enforcement generally held executive level positions within 
their respective agencies. 
PSS staff who previously worked for wildland fire agencies, such as CALFIRE, USDA 
Forest Service, National Park Service, and the Bureau of Land Management have 
extensive experience in wildland firefighting and suppression, with some limited to 
moderate experience in fire spread modeling using Technosylva or other simulation tools. 
These team members often are very knowledgeable about traffic control and evacuation 
modeling. Most of our team members who had previous careers in firefighting held the 
position of Chief Officer and above. 
PSS staff who came from firefighting within local government agencies such as counties, 
cities, and special districts have varying degrees of experience in fire spread modeling, 
traffic control and evacuation, and wildland firefighting and suppression based on the size 
or jurisdiction of the department in which they worked.
The below table lists the minimum and desired qualifications for PSS experts and seniors.
Title Minimum Qualifications Desired Qualifications
Expert PSS • Bachelor’s Degree in 
Communications, Information 
Management, Sociology
• Completion of Incident Command 
System 100-700 Courses
• Completion of Incident Command 
System (ICS) Fundamentals
• Company Emergency Response Plan 
familiarization or completion of WBT
• 8 years total related experience, 
including 5 years in an information 
management, communications, or 
related field.
• Master’s Degree in related field
• Certification as an instructor and/or 
emergency responder
• Experience in a public safety organization
Senior PSS • High School or GED-General 
Educational Development-GED 
Diploma 
• Completion of ICS-Incident Command 
System 100-700 courses
• 6 years total related experience, 
including 5 years conducting training 
to diverse audience
• Bachelor’s Degree in related field
• FEMA-Federal Emergency Management 
Agency Emergency Responder 
Certification
• Experience as a public safety organization 
training officer.</t>
  </si>
  <si>
    <t>https://www.pge.com/pge_global/common/pdfs/safety/emergency-preparedness/natural-disaster/wildfires/wildfire-mitigation-plan/reference-docs/2023/MGRA_007.zip</t>
  </si>
  <si>
    <t>Underground Team
Julie Cerio
Jerry Santos
Cynthia Lorie
Mark Duri</t>
  </si>
  <si>
    <t>Matt Pender
Megan Ardell
Robert Cupp</t>
  </si>
  <si>
    <t>DRU-12560*</t>
  </si>
  <si>
    <t>Are ingress and egress concerns determined solely by the potential for falling poles or 
does the PSS team also analyze the potential for entrapment by fast moving wildfires 
and/or insufficient notice?</t>
  </si>
  <si>
    <t>Ingress and egress concerns are not determined solely by the potential for falling poles. 
The PSS considers many factors when evaluating ingress and egress concerns in a 
complex or rapidly expanding wildland fire including:
• Population density 
• Time of day (there are differences between evacuating communities at night 
when most people are at home compared to during the day when fewer people 
are at home). 
• Amount of time the public would need to evacuate or shelter in place
• Notifications and information made available to the public
• Road infrastructure (e.g., road size, number of lanes, type of surface, 
destination)
• Fuel types along an evacuation corridor (e.g., grass vs. brush vs. timber)
• Elevated Weather conditions (e.g., red flag days including high temperatures, 
high winds, low relative humidities)
• Topography/terrain (do evacuation routes place evacuees in danger due to 
steep slopes, drainages, and chimneys along a corridor which are often 
associated with extreme fire behavior)
• Human factors (e.g., elderly, special needs, evacuating large and small pets,
knowledge or experience of citizens living in high fire hazard areas)
• Location of overhead electrical assets (e.g., poles proximity to the road’s 
shoulder and conductor crossings over those ingress/egress thoroughfares 
should they become impacted by fire and fail onto the evacuation corridor)
• Firefighting ingress (e.g., number, type, size of equipment, staging areas, etc.)</t>
  </si>
  <si>
    <t>How representative is the proxy PSS score of the entire circuit? Specifically,
a. How many hardening projects are there per circuit? Provide a distribution if
possible.
b. What fraction does the hardening project typically take up of the circuit? Provide
a distribution if possible.
c. Show how EPS scores are determined and how these compare against WDRM v3.
d. Is PSS ingress/egress scoring used as an element incorporated into the risk model
or is it used as an independent decision tree branch point?
e. What fraction of undergrounding projects rely on PSS ingress/egress scores to
make the determination to undergound?
a) Provide the fraction for cases where it was the only/primary determinant
and
b) Provide the fraction for cases where PSSS ingress/egress was only one
of many factors used in the determination to undergound.</t>
  </si>
  <si>
    <t>a. The number of hardening projects per circuit varies depending on the length of the 
circuit, the number of circuit protection zones on the circuit, the load, and the needs 
of the circuit. There is no average distribution. Please note that the PSS score is not 
the sole driver for any mitigation decision and is only a driver for the inclusion of a 
circuit segment to be included in the portfolio. A more detailed PSS review is 
concluded within the scoping process to understand the specific needs within a 
project.
b. The portion of the circuit taken up by a hardening project varies by circuit and 
depends on the risk distribution within the circuit and the needs of the circuit. There 
is no average distribution. CPZ system hardening projects can range from less than 
1 mile to more than 50 miles. The decision for specific mitigation alternatives is 
typically made at a sub-project level. Because of this, a percentage of the circuit in a 
hardening project is not useful in this determination of the value of the PSS score.
c. PG&amp;E assumes this question is referring to the PSS score. PSS scores are the 
output from a PSS Circuit Based Risk Assessment. A copy of the PSS assessment 
form, score sheet, and risk matrix is attached “WMP_x0002_Discovery2023_DR_MGRA_007-Q003Atch01.xlsx”. In response to Question 1 of 
this data request, PG&amp;E provided the qualifications for our PSS team members. 
Only select PSS team members were qualified by PG&amp;E’s Wildfire Governance 
Council to perform the PSS Circuit Based Risk Assessments. To perform an 
assessment, a PSS must have:
• Minimum of 20 years of education, training, and experience in wildfire 
incident response.
• Knowledge base including fire behavior, prevention standards, suppression 
tactics and strategies, all risk emergency response, command and control, 
and complex incident management. 
• Each evaluator has functioned as a Chief Officer within California 
Professional Wildland Firefighting Agencies. 
• Experience as members of a Local, State, or Federal Incident Management 
Teams.
PSS scores do not compare to WDRM v3 risk scores. The PSS score was used as a
supplemental review of risks that were not identified by or quantified by WDRM v2. 
d. The PSS score is an independent element. The PSS score was used to advance 
work into the portfolio when the location was not also the highest risk in the WDRM 
risk model, but the location was understood to be high risk by our wildfire mitigation 
experts. A separate PSS evaluation for each project would be completed as part of 
the scoping process and was included as one element on the decision tree.
e. PSS ingress/egress recommendations were one of several elements discussed as 
part of the system hardening mitigation decision. While it is possible that 
ingress/egress concerns may have been a determining factor for some projects on 
individual portions of a circuit segment, other factors were reviewed and considered 
such as PSPS impact and tree fall-in risk for each project as well. 
i. Because each project is reviewed for a variety of factors information about 
the fraction of cases where a PSS ingress/egress score was the primary 
determinant is not centrally tracked and not readily available among PG&amp;E’s
thousands of system hardening projects.
ii. Similar to the response to subpart e.i.,information about the fraction of cases 
where PSS ingress/egress was only one of many factors used in the 
determination to underground is not readily available among PG&amp;E’s
thousands of system hardening projects. However, it is accurate that to say 
on all projects PSS ingress/egress was only one of many factors reviewed 
during the determination to underground or deploy other wildfire mitigation
methods.</t>
  </si>
  <si>
    <t>Underground Team
Julie Cerio
Jerry Santos
Cynthia Lorie
James Tuccillo
Brad Koelling</t>
  </si>
  <si>
    <t>Explain tag re‐prioritization oversight process where an inspector’s initial prioritization is
changed.
a. Provide the number of tags in 2024 found during inspections where the inspector
identified A, X, and B tags where the tag was re‐prioritized to a less urgent priority, and
which priority it was re‐assigned.
b. Provide inspection reports and work orders, including all photos, for the last 10 created
tags found during inspections for each of A, X and B where the tag was re‐prioritized to a
less urgent priority.
c. Provide a list of all tags found in April during inspections where the inspector identified
A, X, and B tags where the tag was re‐prioritized to a less urgent priority. The list should
include (1) the notification number, (2) the date each tag was found, (3) the original
priority, (4) the changed priority and (5) a description of the finding.</t>
  </si>
  <si>
    <t>PG&amp;E understands this to be requesting tags related to overhead (OH) inspections. Please see below for tags responsive to this request.
If an A or X tag are determined not to be emergency tags during the oversight process, the tag is cancelled and a new tag is created with a lesser priority.
If a Gatekeeper determines a B tag’s initial prioritization should be de-prioritized, logic in the gatekeeper screen will force the gatekeeper to provide reasons for de-prioritization. These reasons/responses are sent to the submitter via an SAP auto-email generation to finalize the changes made.
a. Please see the table below for the requested information, which is current as of May 20, 2024: Tag Count Original Priority Less Urgent Priority
1
A
X
1
A
B
661
B
E
18
B
F
2
X
B
1
X
C
2
X
Re-assessed and cancelled
b. Please see attachment “WMP-Discovery2023-2025_DR_SPD_014-Q006Atch01CONF.zip” for the requested Priority B tags and associated inspection reports.
Please see attachment “WMP-Discovery2023-2025_DR_SPD_014-Q006Atch02CONF.zip” for Priority A and X tags and associated inspection reports. Please note, PG&amp;E only identified eight Priority A and X tags during inspections where the tag was re-prioritized to a less urgent priority.
c. Please see attachment “WMP-Discovery2023-2025_DR_SPD_014-Q006Atch03.xlsx” for the requested information.</t>
  </si>
  <si>
    <t>System Inspections
Sheryll Cruz 
CIRT
Mina Amir
Sravani Ayyaluru
Lakshmi Kumar
Tripti Uprety
Ajuba Riyaz</t>
  </si>
  <si>
    <t>Cynthia King-Felix/Craig Kurtz</t>
  </si>
  <si>
    <t>5/23/2024 - j1oz - extension requested on 5/22 due to volume of data and approved by engineer</t>
  </si>
  <si>
    <t>6(a)</t>
  </si>
  <si>
    <t>PG&amp;E is amending its response to subpart b) of Question No. 006. Per email correspondence with the Safety Policy Division (SPD) on June 12, 2024, PG&amp;E inadvertently omitted the inspection reports in “WMP-Discovery2023-2025_DR_SPD_014-Q006Atch01CONF.zip.” Please see “WMP-Discovery2023-2025_DR_SPD_014-Q006Rev01Atch01.zip” for the requested Priority B tags and associated inspection reports.
In addition, PG&amp;E inadvertently included two Electric Corrective (EC) tags which were not associated with inspections. Please remove EC tag 128772906 and 128773036 from SPD records and replace with EC tag 128776178 associated with SAP ID 102178986 Inspection Report and EC tag 128776206 associated with SAP ID 104045760 Inspection Report.
PG&amp;E understands this to be requesting tags related to overhead (OH) inspections. Please see below for tags responsive to this request.
If an A or X tag are determined not to be emergency tags during the oversight process, the tag is cancelled and a new tag is created with a lesser priority.
If a Gatekeeper determines a B tag’s initial prioritization should be de-prioritized, logic in the gatekeeper screen will force the gatekeeper to provide reasons for de-prioritization.
These reasons/responses are sent to the submitter via an SAP auto-email generation to finalize the changes made.
a. Please see the table below for the requested information, which is current as of May 20, 2024: Tag Count Original Priority Less Urgent Priority
1
A
X
1
A
B
661
B
E
18
B
F
2
X
B
1
X
C
2
X
Re-assessed and cancelled
b. Please see attachment “WMP-Discovery2023-2025_DR_SPD_014-Q006Rev01Atch01CONF.zip” for the requested Priority B tags and associated inspection reports.
Please see attachment “WMP-Discovery2023-2025_DR_SPD_014-Q006Atch02CONF.zip” for Priority A and X tags and associated inspection reports. Please note, PG&amp;E only identified eight Priority A and X tags during inspections where the tag was re-prioritized to a less urgent priority.
c. Please see attachment “WMP-Discovery2023-2025_DR_SPD_014-Q006Atch03.xlsx” for the requested information.</t>
  </si>
  <si>
    <t>Provide the count of tags for each tag type in 2024 where an existing tag was re‐prioritized to a
more urgent priority and the priority to which it was re‐assigned due to an inspection.</t>
  </si>
  <si>
    <t>PG&amp;E interprets this as a request for tags that were re-prioritized to a more urgent priority during an inspection and not during the oversight process. This would occur when an asset with an existing tag was scheduled for an inspection due to General Order 165 requirements.
Please see the table below for the requested information. Original Priority Tag Count Escalated Priority
B
0
N/A
E
216
B
F
62
B
Please note, A tags are the highest priority. Tags identified as X priority can get upgraded to an A priority, however, this occurs procedurally, and not during an inspection.</t>
  </si>
  <si>
    <t>System Inspections
Sheryll Cruz 
Mina Amir
Sravani Ayyaluru
Lakshmi Kumar
Tripti Uprety</t>
  </si>
  <si>
    <t>Cynthia King-Felix</t>
  </si>
  <si>
    <t>What would motivate an inspector to override the prioritization for a tag in the job aid and
increase the priority or deadline?
a. In this scenario, what prevents a de‐prioritization of the tag during the review by a
supervisor or other PG&amp;E employee?</t>
  </si>
  <si>
    <t>An Inspector may override a tag priority if, in the Inspector’s opinion, the situation is more urgent than the minimum priority outlined in the job aid. This could be because of exposure or severity of condition.
PG&amp;E’s Centralized Inspection Review Team (CIRT) also reviews tags following an inspection and could increase the priority of a tag if they determine the equipment’s impact of failure or impact of exposure to the public is at risk.
a.
There is a system control within SAP’s Gatekeeper screen that prevents Electric Corrective (EC) tags from being created with a priority lower than the minimum allowed for the FDA selected. Currently, CIRT Gatekeeper (Qualified Electrical Worker who performs desktop review of tags after they are submitted) may de-prioritize a tag prior to creation, but not beyond its minimum priority assigned in per PG&amp;E guidance (existing procedures such as the OH/UG job aid, etc). Once an EC tag has been created in the system, the required end date field is locked in the system and access is not granted to update this field.</t>
  </si>
  <si>
    <t>System Inspections
Sheryll Cruz 
CIRT
Mina Amir
Sravani Ayyaluru
Jo Fogolin</t>
  </si>
  <si>
    <t>Stacie Doyle
Eric Thomas
Heather Duncan</t>
  </si>
  <si>
    <t>When does the field engineer get involved with addressing a high (A, X, B) priority tag? Provide
examples.
a. Can the field engineer change the priority of a tag? Provide examples.
b. Describe the role of field engineers in the process for working on high priority tags.</t>
  </si>
  <si>
    <t>a. No, field engineers do not change the priority level of a tag.
b. If the work is assigned to a General Construction crew or contractor, then a Field Engineer coordinates the work required for the tag. PG&amp;E inspectors create and identify the tag’s priority.</t>
  </si>
  <si>
    <t>System Inspections
Jo Fogolin</t>
  </si>
  <si>
    <t>Stacie Doyle
Bob Brock</t>
  </si>
  <si>
    <t>Discuss the process for updating the Distribution Inspection Job Aid.
a. What is the process?
b. Who has final say?
c. Which licensed civil (structural practitioner) or structural engineers reviewed the job
aid? Provide their feedback and comments in full, including any email correspondence.
Summarize any comments made in meetings discussing the Job Aid.
d. Provide meeting notes from meetings discussing changes to Job Aid from the Wildfire
Steering Governance Committee, or a similar type of committee governing distribution
assets or inspections, provide them.</t>
  </si>
  <si>
    <t>a. PG&amp;E follows a management of change process which includes identifying stakeholders, documenting approvals through System Inspections and Asset Strategy Leadership, and communicating the updates with the target audience for the job aid.
b. During the process outlined above, a defined standards council is identified who is responsible for reviewing and approving the final job aid. PG&amp;E’s Director of System Inspections and Director of Asset Management finalized the referenced Distribution Inspection job aid.
c. The stakeholders that participate in the update process include engineers from Engineering Standards, Work Methods, Asset Strategy, and Applied Technology Services (ATS). In addition, stakeholders included personnels from System Inspections and Field Operations. Feedback was received from the stakeholders over multiple meetings. Meeting notes are not available, however, several studies were conducted by PG&amp;E’s ATS engineering team in collaboration with Asset Strategy and Standards engineers which provided an engineering basis for several of the changes made to the job aid. Please see the following attachments for copies of the studies and meeting presentations contributing to the referenced job aid.
WMP-Discovery2023-2025_DR_SPD_014-Q010 Page 2
Attachment Description
WMP-Discovery2023-2025_DR_SPD_014-
Q010Atch01CONF.pdf
Wildfire Risk Committee Presentation
WMP-Discovery2023-2025_DR_SPD_014-
Q010Atch02CONF.pdf
Effects of Splice Location on Distribution Lines
WMP-Discovery2023-2025_DR_SPD_014-
Q010Atch03CONF.pdf
FDA Tag Evaluation
WMP-Discovery2023-2025_DR_SPD_014-
Q010Atch04CONF.pdf
Electric Distributions Engineering Criteria for
Allowable Broken Strands for a Conductor
WMP-Discovery2023-2025_DR_SPD_014-
Q010Atch05CONF.pdf
Electric Distributions Engineering Criteria for
Remaining Circumference and Horizontal Cut
Depth
WMP-Discovery2023-2025_DR_SPD_014-
Q010Atch06CONF.pdf
Electric Distributions Engineering Criteria for
Woodpecker Feeding Holes
WMP-Discovery2023-2025_DR_SPD_014-
Q010Atch07CONF.pdf
Electric Distributions Engineering Criteria for
Woodpecker Starter and Nesting Holes
WMP-Discovery2023-2025_DR_SPD_014-
Q010Atch08CONF.pdf
Electric Distributions Engineering Criteria for Hole
Proximity on Wood Poles
d. Please see the response to subpart (c) above for the requested information.</t>
  </si>
  <si>
    <t>Arvind Simhadri
Mina Amir
Jo Fogolin
Tiffany Pazdan
Cindy Wong</t>
  </si>
  <si>
    <t>Marting Wyspianski
Jason Regan</t>
  </si>
  <si>
    <t>021</t>
  </si>
  <si>
    <t>Regarding PG&amp;E’s 2025 Distribution Hardening GH-01 Risk Impact:
a. In table 8-3 of PG&amp;E’s 2023-2025 WMP, PG&amp;E targets a 4.7% risk impact in 2025 for initiative
GH-01.1 PG&amp;E also states that it is redeveloping its undergrounding workplan.2 Please explain
how PG&amp;E calculated the 4.7% risk impact for GH-01 given the 2025 workplan was not
finalized at the time of WMP submission. Provide all supporting documentation necessary to
justify the 4.7% risk impact for initiative GH-01 in 2025.</t>
  </si>
  <si>
    <t>a. Please see attachment WMPWMP-Discovery2023-2025_DR_OEIS_021-
Q001Atch01.xlsx for the requested information. The projected GH-01 risk reduction
estimates leveraged the System Hardening workplan as of February 22, 2024, and
was normalized to be proportionate to the mileage targets for 2025 (520 System
Hardening miles).
To normalize the risk reduction estimates based on the target miles, PG&amp;E selected
for projects that were marked to move forward post-GRC decision and their
corresponding project status (SAP status). The steps taken are further described in
the attachment (see worksheet “2025 Risk Reduction Estimate”) referencing
summary information and formulas to calculate the reported 4.7% risk reduction.
The 2025 workplan data, including project status, hardening miles, and risk
reduction values, is provided in the attachment (see worksheet “2025 GH-01
Workplan”).
When taking the snapshot of the workplan on February 22, 2024, PG&amp;E provided
the best data available at the time, recognizing that PG&amp;E’s 2025 and 2026
workplan was still evolving to account for the risk reduction and funding
requirements from GRC D.23-11-069.</t>
  </si>
  <si>
    <t>https://www.pge.com/assets/pge/docs/outages-and-safety/outage-preparedness-and-support/OEIS_021.zip</t>
  </si>
  <si>
    <t xml:space="preserve">Brad Koelling
Benson Wong
Underground Data Requests
Julie Cerio
Jerry Santos
Lucy Morris
Francis Massad
James Ash Jr. 
Paayal Murti
Justin Sadler
Merih Tekeste
</t>
  </si>
  <si>
    <t>Megan Ardell
Jim Gill</t>
  </si>
  <si>
    <t>015</t>
  </si>
  <si>
    <t>I’m requesting these files:
Data Request: CalAdvocates_041-Q003 (CalAdvocates-PGE2025WMP-05) 
Data Request Date: April 8, 2024 
PG&amp;E Date of Response to Data Request: April 29, 2024 
PG&amp;E Document No. or Title: WMP-Discovery2023-2025_DR_CalAdvocates_041-Q003Atch01CONF.zip</t>
  </si>
  <si>
    <t>Please see the following for PG&amp;E’s complete response to WMP-Discovery2023-2025_DR_CalAdvocates_041-Q003:
•
WMP-Discovery2023-2025_DR_CalAdvocates_041-Q003.pdf
•
WMP-Discovery2023-2025_DR_CalAdvocates_041-Q003Atch01CONF.zip
•
WMP-Discovery2023-2025_DR_CalAdvocates_041-Q003Atch02.xlsx</t>
  </si>
  <si>
    <t>https://www.pge.com/assets/pge/docs/outages-and-safety/outage-preparedness-and-support/SPD_015.zip</t>
  </si>
  <si>
    <t>In response to ACI PG&amp;E-23-13 – Workforce Planning and Resource Allocation to Respond to EPSS Events, Customer Average Interruption Duration Index (CAIDI) metric PG&amp;E indicated: customers on average experiencing EPSS outages of 176 minutes in 2022 and 193 minutes in 2023 (We note that the CAIDI score when excluding Major Event Days (MED) was 183 minutes for 2023). What was the key reason(s) or driver(s), if known, for the increase in CAIDI from 2022 to 2023?</t>
  </si>
  <si>
    <t>Excluding Major Event Days (MEDs), the increase in CAIDI from 2022 to 2023 was approximately seven minutes. In 2023, the additional implementation of Down Conductor Detection (DCD) resulted in outages that accounted for an increase in EPSS CAIDI of approximately ten minutes. Excluding both MEDs and DCD outages, the EPSS CAIDI in 2023 was approximately 173 minutes. In 2024, the EPSS PMO plans to implement DCD technology firmware upgrades, developed in partnership with our vendor, across devices currently DCD capable in the field in an effort to reduce occurrence of DCD trips where no cause was found after patrol or the outage was related to planned system switching activities.</t>
  </si>
  <si>
    <t>https://www.pge.com/assets/pge/docs/outages-and-safety/outage-preparedness-and-support/SPD_016.zip</t>
  </si>
  <si>
    <t>11.4 ACI PG&amp;E-23--13</t>
  </si>
  <si>
    <t>ACI 23-13 Workforce Planning and Resource Allocation</t>
  </si>
  <si>
    <t>Generally, what is PG&amp;E’s corporate process and strategic procedure for switching to a new model to support decision-making regarding mitigation alternatives (e.g., migrating from WDRM v3 to WDRM v4)? What steps are involved?</t>
  </si>
  <si>
    <t xml:space="preserve">PG&amp;E utilizes Utility Standard: TD-7201S, Wildfire Risk Management Distribution Standard to help guide its decision-making in this area. Specifically, section 4 describes our management of change process. Section 4 of this procedure is copied below.
4. WDRM Management of Change
4.1 In support of PG&amp;E’s stand that “Catastrophic Wildfires Shall Stop,” the nascent science of wildfire risk modeling necessitates updates and improvements on a frequent basis.
1. The risk models based on machine learning (ML) and artificial intelligence (AI) provide advanced technics to support this stand. While advanced and powerful, they are statistical forecasts. As such, the statistical or predictive performance of one model and then a subsequent improved model can be evaluated.
4.2 The prioritization of locations or assets provided by models is not necessarily similar. Models with similar statistical predictive performance can be achieved with different model results.
1. For example, if two models with similar predictive performances address 75% of future outage locations, the actual ranked prioritization in which 75% is identified can differ.
a. IF one of the statistically close models incorporates data that improves identified required corrective work to mitigate the risk, THEN the work plan may need to rely more heavily on that model.
4.3 In accordance with the above facts, base the transition from one model to the next for work plan development on both the improvement in predictive performance and the nature of the work plan related to the model features.
4.4 Programs with a long lead time where work plans are developed a year or more in advance (such as system hardening/undergrounding) may decide to keep or “grandfather” all or a portion of the existing work plan commitment before switching to the new model version. Other programs with shorter work plan cycle times may switch to the new model sooner.
4.5 For each of the programs identified in the following Section 5, guidelines for transitioning to new models are provided.
1. The WRGSG must approve both the WDRM and the Wildfire Consequence Model before they are released for prioritizing and planning work.
</t>
  </si>
  <si>
    <t>1. Signfiicant Updates to Risk Models (WDRM v4 &amp; WTRM v2)</t>
  </si>
  <si>
    <t>Meagan Nolan</t>
  </si>
  <si>
    <t>Provide a list of all memorandum (memo) and balancing accounts where WMP costs are currently being recorded as of May 31, 2024.
a. In each of the memorandum and balancing accounts where WMP costs are being recorded provide the current WMP cost balances as follows (if future years [e.g., 2025] are expected to use memo accounts, add columns and data for them as well):
Year
2020
2021
2022
2023
2024
Recorded Account Capital Expenditure ($)
Recorded Account O&amp;M Expenditure ($)
Authorized GRC Capital Expenditure ($)
Authorized GRC O&amp;M Expenditure ($)
b. Regarding planning for work with budgeting for future years, how does PG&amp;E use its memo and balancing accounts with regard to projecting expenditures, projects, and workplans?</t>
  </si>
  <si>
    <t>a.
Please see “WMP-Discovery2023-2025_DR_SPD_016-Q003Atch01.xlsx” which represents the total spend recorded to each identified wildfire balancing or memorandum account in SAP, at the time the respective costs were extracted and prepared for the Commission's reasonableness review process. Please note, these costs are not adjusted for the WF OII Disallowance amount ordered by the Commission. For 2024, PG&amp;E is providing Year to Date through Quarter 1. PG&amp;E does not have an approved 2025 Investment Plan at this time.
b.
Through PG&amp;E’s planning process, PG&amp;E forecasts the work for future years within known memo and balancing accounts. When future year plans have been approved, plans are broken out by memo and balancing account.</t>
  </si>
  <si>
    <t>Kamran Bhatti</t>
  </si>
  <si>
    <t>Matthew Whorton</t>
  </si>
  <si>
    <t>6/4/2024 - Extension to 6/10 approved by Wade Greenacre. Kxfk</t>
  </si>
  <si>
    <t>Provide GIS data that show progressive sectionalization of EPSS-enabled circuits:
a. Data snapshot of circuits from January 1, 2022
b. Data snapshot of circuits from January 1, 2023
c. Data snapshot of circuits from January 1, 2024</t>
  </si>
  <si>
    <t>PG&amp;E is still compiling data and will provide the requested information as soon as possible.</t>
  </si>
  <si>
    <t>Katherine Hee; GIS (Eszter Tompos)</t>
  </si>
  <si>
    <t>Eric Lamoureux
Shawn Holder</t>
  </si>
  <si>
    <t>PG&amp;E has prepared this response per clarification discussion with the Safety Policy
Division on June 13, 2023. The response to Question No. 004 and Question No. 005 of
this request includes active devices on PG&amp;E’s system which isolate protective zones.
Please note, numbers reported out regarding sectionalizing devices in Wildfire
Mitigation Plans varies over the years due to business-driven decisions, such as
replacing or removing some sectionalizing devices. The lists provided in these
responses includes active devices in PG&amp;E service territory as of June 26, 2024.
Please see “WMP-Discovery2023-2025_DR_SPD_016-Q004Supp01Atch01.xlsx” for
the requested information.
PG&amp;E is compiling a GIS data file inclusive of the data requested in both Question No.
004 and Question No. 005 and will provide as soon as its available. Please note,
changes that have occurred on a circuit over time are not visually represented in GIS
data. The file being provided will include a snapshot of devices that are presently active.
The data will show the exact location of the sectionalizing device, however, will not
delineate its downstream effect in the attached line work. The circuit alignment included
represents the entire circuit, not just the protected portion, and should be used for
reference only.</t>
  </si>
  <si>
    <t>https://preview.pge.com/assets/pge/docs/outages-and-safety/outage-preparedness-and-support/SPD_016.zip</t>
  </si>
  <si>
    <t>JB Birch</t>
  </si>
  <si>
    <t xml:space="preserve">Eric Lamoureux </t>
  </si>
  <si>
    <t>4(s2)</t>
  </si>
  <si>
    <t>An attachment to this response contains CONFIDENTIAL information provided 
pursuant to the accompanying confidentiality declaration.
Please see “WMP-Discovery2023-2025_DR_SPD_016-Q004Supp02Atch01CONF.zip” 
for GIS data requested for both Question No. 004 and Question No. 005 of “CONF_x0002_SPD_WSPS_PG&amp;E_2024_006 (SPD_016).pdf”. 
Please note, changes that have occurred on a circuit over time are not visually 
represented in GIS data. The file provided includes a snapshot of devices that are 
presently active. The data shows the exact location of the sectionalizing device, 
however, does not delineate its downstream effect in the attached line work. The circuit 
alignment included represents the entire circuit, not just the protected portion, and 
should be used for reference only.</t>
  </si>
  <si>
    <t>Eszter Tompos</t>
  </si>
  <si>
    <t>Provide GIS Data that show progressive sectionalization of PSPS-enabled circuits:
a. Data snapshot of circuits from January 1, 2020
b. Data snapshot of circuits from January 1, 2021
c. Data snapshot of circuits from January 1, 2022
d. Data snapshot of circuits from January 1, 2023
e. Data snapshot of circuits from January 1, 2024</t>
  </si>
  <si>
    <t>Section 9 - Public Safety Power Shutoff</t>
  </si>
  <si>
    <t>PSPS Team; GIS</t>
  </si>
  <si>
    <t>PG&amp;E has prepared this response per clarification discussion with the Safety Policy Division on June 13, 2023. The response to Question No. 004 and Question No. 005 of this request includes active devices on PG&amp;E’s system which isolate protective zones. Please note, numbers reported out regarding sectionalizing devices in Wildfire Mitigation Plans varies over the years due to business-driven decisions, such as replacing or removing some sectionalizing devices. The list provided for Question No. 005 includes active devices in PG&amp;E service territory as of June 27, 2024.Please note, PSPS includes switches as sectionalizing devices, whereas EPSS does not.
Please note, there are multiple instances where we removed SCADA and the motor from an MSO in the same location as a recloser. Both devices are considered sectionalizing devices on this list for PSPS, however, the MSO (now switch) is unlikely to be utilized.
Please see “WMP-Discovery2023-2025_DR_SPD_016-Q005Supp01Atch01.xlsx” for the requested information.
PG&amp;E is compiling a GIS data file inclusive of the data requested in both Question No. 004 and Question No. 005 and will provide as soon as it is available. Please note, changes that have occurred on a circuit over time are not visually represented in GIS data. The file being provided will include a snapshot of devices that are presently active. The data will show the exact location of the sectionalizing device, however, it will not delineate its downstream effect in the attached line work. The circuit alignment included represents the entire circuit, not just the protected portion, and should be used for reference only.
ATTACHMENT:
WMP-Discovery2023-2025_DR_SPD_016-Q005Supp01Atch01.xlsx</t>
  </si>
  <si>
    <t>PSPS Team; John Birch</t>
  </si>
  <si>
    <t>PG&amp;E describes in “WMP-Discovery2023_DR_CalAdvocates_015-Q018Atch01.docx” a brief description of “Critical attributes” and “Conformance attributes” used to define pass rate. For the following questions, Vegetation Programs refer to the following programs: Distribution Routine, Distribution Second Patrol, Focus Tree inspections, Vegetation Management for Operational Mitigations, Tree Removal Inventory, Focused Tree Inspection (FTI), Transmission, Pole Clearing and Field Quality Control (FQC).
a. Provide the criteria for “critical attributes” evaluated by QA/QC inspectors for each Vegetation Program.
b. Provide three examples of “critical attributes” evaluated by QA/QC inspectors for each Vegetation Program.
c. Provide the criteria for “conformance attributes” evaluated by QA/QC inspectors for each Vegetation Program.
d. Provide three examples of “conformance attributes” evaluated by QA/QC inspectors for each Vegetation Program.
e. Define the criteria assessed for the “critical pass rate” for each Vegetation Program. Comment on how it relates to “critical attributes” and “conformance attributes.”
f. Provide PG&amp;E’s standards for QA and QC for each Vegetation Program.
g. Provide the survey used by QA and QC inspectors to record information for each Vegetation Program.
h. Describe how an attribute is assessed as a pass/fail and then aggregated up to the pass rate for Vegetation Program.
i. Define “Locations”, as used in Table 8-18-1 (Revised) and Table 8-18-2 (Revised).
j. Explain when QC or QA would have different criteria for evaluation and discuss how this manifests in the pass rate for each type. For instance, when would work pass QA but not QC and vice versa.
k. “WMP-Discovery2023_DR_CalAdvocates_015-Q018Atch01.docx” states the pass rate is:
Total Passing responses for Critical and Conformance Attributes divided by (Total Responses for Critical and Conformance Attributes minus N/A responses)
whereas footnote 224 on page 708 of “TN13804_20240402T112956_PGE's_20232025_Wildfire_Mitigation_Plan_Revision_5” indicates that the pass rate is based on:
the number of assets reviewed by QC that do not have a Critical Attribute (as defined by Asset Strategy) failure or miss divided by the number of assets reviewed by QC.
The definition of pass rate appears to be different in a few ways such as (1) the units are different (number of attributes versus number of assets) and (2) one includes conformance attribute, whereas the other does not. Explain the discrepancies between these two criteria and describe how they are used.
l. Provide the last 5 completed QC reviews for Distribution Routine that include a finding.
m. Provide the last 5 completed QA reviews for Distribution Routine that include a finding.
n. Explain why “WMP-Discovery2023-2025_DR_CalAdvocates_039-Q001Atch04.docx” has multiple rows of data where there were 0 trees inspected and 0 trees failed?
i. Define trees inspected. (Is this number of strike trees between two poles? Is this just five random trees near a pole?)
o. Explain the process of an inspection for Routine Distribution Inspections and FTI for both QA and QC. Specifically discuss the required/other tasks an inspector performs when sent to a location.</t>
  </si>
  <si>
    <t xml:space="preserve">PG&amp;E’s Field Quality Control (FQC) is a distinct team within the Quality Management organization that performs active observations of vegetation management personnel to evaluate conformance with procedural requirements. The scope, results, and methodology are separate from VMQC/VMQA functions.
a. Please see Section 1 of PG&amp;E’s Active Observation Sampling, Data Collection, and Pass Rate Calculations provided as “WMP-Discovery2023-2025_DR_SPD_016-Q006Atch01CONF.pdf” for the requested information.
b. Please see the table below for three examples of “critical attributes” evaluated by QA/QC inspectors for each Vegetation Program: Distribution Routine Distribution Second Patrol Transmission Vegetation Control 1. Does the VMI independently prescribe work to mitigate risk for green trees with significant defects that may impact the facilities in the event of failure and did not meet P1 or P2 criteria? 1. Did the VMI independently and appropriately prescribe work to address all instances of strain and abrasion encountered during the observation? 2. Does the VMI independently 1. Does VMI prescribe all necessary work to maintain PG&amp;E’s Radial Clearance requirements prior to the next patrol cycle? 2. Does VMI prescribe all necessary work to prevent hazard tree fall-1. Were all qualifying poles where the VC tech was able to perform work appropriately and independently cleared to scope, including submission of observation report when necessary?Distribution Routine Distribution Second Patrol Transmission Vegetation Control 2. Does the VMI independently prescribe work to mitigate risk for all dead and dying trees that may impact the facilities in the event of failure, but did not meet P1 or P2 criteria? 3. Does the VMI independently prescribe work to maintain MDRs through the next routine cycle for all trees requiring pruning? prescribe work for all structurally unsound green limbs and dead palm fronds above the conductors with the potential to fail into the facilities before the next routine patrol but did not meet P1 or P2 criteria? 3. Does the VMI independently prescribe work to mitigate risk for all dead, dying, and declining trees, or dead portions of trees including dead overhangs that can contact the facilities in the event of failure, but did not meet P1 or P2 criteria? ins prior to the next patrol cycle? 3. If encountered in the field, were all HN-Immediate conditions properly handled? 2. Did the VC tech ensure that the partial/full 1255(c/d) designation was only applied to poles that qualified for an exemption? 3. Was VC Tech able to identify all non-exempt equipment types that were encountered over the course of the observation?
c. Please see Section 1 of PG&amp;E’s Active Observation Sampling, Data Collection, and Pass Rate Calculations provided as “WMP-Discovery2023-2025_DR_SPD_016-Q006Atch01CONF.pdf” for the requested information.
d. Please see the table below for three examples of “conformance attributes” evaluated by QA/QC inspectors for each Vegetation Program. Distribution Routine Distribution Second Patrol Transmission Vegetation Control 1. Did the VMI independently prescribe using the appropriate priority codes? 2. Does the VMI independently utilize correct markings 1. Did the VMI independently prescribe work using the appropriate priority codes? 2. Did VMI attempt customer 1. Does the VMI independently utilize correct markings according to the vegetation management marking standard? 1. Did the VC tech complete all necessary pruning cuts to ANSI A300 standards? 2. Did VC tech attempt contact with all
Distribution Routine Distribution Second Patrol Transmission Vegetation Control according to the vegetation management marking standard? 3. Does the VMI independently prescribe all necessary pruning to maintain EVM scope elements on the EVM transition to Routine segments? contact for all parcels where work was prescribed? 3. Did VMI issue “Missed Tree” tags for all trees or tree parts which were prescribed work for fall-in risk when the tree conditions requiring work were present and/or predictable during the most recent routine patrol (approximately 6 months prior)? 2. When prescribing tree work in HFTD, does VMI prescribe adequate clearance? 3. Does VMI prescribe all necessary work to maintain PG&amp;E’s Overhang requirements prior to the next patrol cycle? customers prior to entering their property? 3. Does VC tech perform all work in accordance with applicable BMPs?
e. The critical pass rate is the aggregate pass/fail rate of all critical attribute questions within a program checklist (survey). Conformance attributes are not considered in the critical pass rate. f. Please see the table below for the following QA/QC Standards related to vegetation management: Attachment Title Attachment Name
Field Quality Control Business Document
WMP-Discovery2023-2025_DR_SPD_016-Q006Atch02CONF.pdf
Conducting Active Observations
WMP-Discovery2023-2025_DR_SPD_016-Q006Atch03CONF.pdf QAVMP Focused Tree Inspection Standard Work Document
WMP-Discovery2023-2025_DR_SPD_016-Q006Atch04.pdf Quality Assurance Vegetation Management Performance
WMP-Discovery2023-2025_DR_SPD_016-Q006Atch05CONF.pdf Vegetation Management Quality Control (VMQC) for Routine VM Electric Distribution
WMP-Discovery2023-2025_DR_SPD_016-Q006Atch06CONF.pdf g. Please see the table below for the following QA/QC surveys related to vegetation management: Attachment Title Attachment Name
Focused Tree Inspection Questions
WMP-Discovery2023-2025_DR_SPD_016-Q006Atch07.pdf
QC Work Verification Guide
WMP-Discovery2023-2025_DR_SPD_016-Q006Atch08.pdf
Active Observation Surveys
WMP-Discovery2023-2025_DR_SPD_016-Q006Atch09.xlsx
Attachment Title Attachment Name
QAP Quality Verification User Guide
WMP-Discovery2023-2025_DR_SPD_016-Q006Atch10.pdf
QAM VM FTI
WMP-Discovery2023-2025_DR_SPD_016-Q006Atch11.pdf h. Not applicable for VMQA-P and VMQC. VMQA-P and VMQC doesn’t use ‘attributes’ to obtain Pass Rate. i. Location boundaries are pre-assigned to QA-P and are created initially By QC using the below criteria: Distribution: ‘The verifier must determine and define the sample location boundary to perform our QC WV survey by reading the data fields entered by the VMI in the sample location assigned from system of record.' See QC response for additional details on how Distribution locations are defined. Transmission: ‘The verifier must determine and define the sample location boundary to perform our WV survey by reading the data fields entered by the VMI in the sample location assigned from the VM Execution System of Record.' See QC response for additional details on how Transmission locations are defined QC VC defines ‘Location’ (VC Pole location) the area where the ‘subject pole’ is.
VMQC: QC Distribution ‘Location’ is defined in “WMP-Discovery2023-2025_DR_SPD_016-Q006Atch06CONF.pdf” as follows: ‘The verifier must determine and define the sample location boundary to perform our QC WV survey by reading the data fields entered by the VMI in the sample location assigned from system of record. The verifier must enter comments to describe exactly what work area is considered the sample area to assess the surrounding vegetation. If inadequate comments are provided from the system of record sample location, the verifier can either establish the boundary they believe fits the situation or skip the review until further information can be obtained.’ QC Transmission ‘Location’ is defined in “WMP-Discovery2023-2025_DR_SPD_016-Q006Atch12CONF.pdf” as follows: ‘The verifier must determine and define the sample location boundary to perform our WV survey by reading the data fields entered by the VMI in the sample location assigned from the VM Execution System of Record. The verifier must enter comments to describe exactly what work area is considered the sample area to assess the surrounding vegetation. If inadequate comments are provided from the VM Execution System of Record sample location, the verifier can either establish the boundary they believe fits the situation or skip the review until further information can be obtained. ’QC VC defines ‘Location’ (VC Pole location) the area where the ‘subject pole’ is located.
j. QA and QC would have different criteria as it applies VMQC and VMQA pass rates. QC &amp; QA have aligned criteria for programs currently being reviewed by both QA-P &amp; QC (Distribution, Transmission, Vegetation Control, and Focused Tree Inspection)
k. The Pass Rate referenced in “WMP-Discovery2023_DR_CalAdvocates_015-Q018Atch01.docx” includes pass rate definitions and calculations for FQC. This pass rate definition does not apply to VMQC or VMQA.
The pass rate denoted in footnote 224 is the pass rate for VMQC, which audits completed work locations with different attributes and pass rate criteria. Pass rate attributes are different for FQC and VMQC/VMQA, based on differences in the methodologies used to evaluate performance.
Field Quality Control (FQC) is a distinct team within the Quality Management organization that performs active observations of vegetation management personnel to evaluate conformance with procedural requirements. The scope, results, and methodology are separate from VMQC/VMQA functions.
l. Please see the following two attachments for the requested information “WMP-Discovery2023-2025_DR_SPD_016-Q006Atch13CONF.xlsx” for the most recent distribution routine findings and “WMP-Discovery2023-2025_DR_SPD_016-Q006Atch14CONF.xlsx” for the most recent VMQC findings.
m. Please see the following attachment for the requested information: “WMP-Discovery2023-2025_DR_SPD_016-Q006Atch15CONF.xlsx” n. There are locations that have ‘No trees/brush listed by the VMI on the system of record’ and there are ‘No trees/brush failed by the QC WV’, this situation is reflected as ‘0 trees inspected, and 0 trees failed’ in the data. QC trees inspected are defined in the ‘Vegetation Management Quality Control (VMQC) for “WMP-Discovery2023-2025_DR_SPD_016-Q006Atch06CONF.pdf" as follows: Total trees inspected = the total number of trees AND brush listed by the VMI on the system of record sample location plus the number of trees AND brush that failed by QC WV but not listed by VMI. o. Please see the table below for documents outlining the process of an inspection for Routine Distribution Inspections and FTI for both QA and QC. Attachment Title Attachment Name
Conducting Active Observations
WMP-Discovery2023-2025_DR_SPD_016-Q006Atch03.pdf
Vegetation Management Quality Control (VMQC) for Routine VM Electric Distribution
WMP-Discovery2023-2025_DR_SPD_016-Q006Atch06.pdf
Quality Control (QC) Vegetation Management Focused Tree Inspection (FTI)
WMP-Discovery2023-2025_DR_SPD_016-Q006Atch16CONF.pdf
</t>
  </si>
  <si>
    <t>Hitesh Bhatt; Cherimae (VM(</t>
  </si>
  <si>
    <t>VM; Theresa Tusch</t>
  </si>
  <si>
    <t>Sarah Carlson; Josh Keene</t>
  </si>
  <si>
    <t>Lauren Ruby; Aaron Shapiro</t>
  </si>
  <si>
    <t>Mitigation Effectiveness
a. Regarding use of the WBCA tool to incorporate cost effectiveness components, reliability considerations, and location-specific mitigation effectiveness calculations, as described in the 2025 WMP Update on page 51, list all mitigations which will employ location-specific mitigation effectiveness calculations when WBCA is adopted, with their WMP Initiative Activity name and Utility Initiative Tracking ID code.
b. Provide the data used to create Table ACI-PG&amp;E-23-05-3.
i. SPD expects to see a CPZ-level breakdown of the risk and the expected mitigation effectiveness for each driver.
ii. The data should include how the CPZ data is aggregated up to the level in the Table ACI-PG&amp;E-23-05-3, and an explanation for how this occurs.
iii. The data should also include how the risk for each driver is aggregated and an explanation for how this occurs.
iv. Provide the data used to determine each mitigation effectiveness.
c. PG&amp;E stated the following:
Another compounding factor is PG&amp;E’s heavily forested service territory in the highest wildfire risk portions of High-Fire Threat District (HFTD). It is common for vegetation induced faults to bring down distribution wires in a way that they touch each other and create line-to-line or two-line-to-ground faults. These types of faults are not as likely in service territories that have more chapparal or low-lying brush vegetation because it is far less common for overhead strike potential to introduce multi-phase system fault conditions. Implementation of REFCL in areas with significant large tree habitats with high tree strike potential would not produce the same effectiveness as areas like California’s high desert. An accurate assessment of the effectiveness of REFCL systems requires consideration of the specific geographic risk factors for the circuits upon which this technology is installed.
Provide data which substantiates this claim. Provide data which shows the prevalence of SLG, LL, LLG, LLL and LLLG faults on circuits in the HFTD. Provide data which shows the prevalence of SLG, LL, LLG, LLL LLLG faults for vegetation induced faults. Discuss how effective PG&amp;E expects REFCL to be for each fault type and risk driver.</t>
  </si>
  <si>
    <t>a. The WBCA will evaluate different mitigations and combinations of mitigations that 
will likely change as we introduce new mitigation technology onto our system and/or 
replace existing mitigation approaches with new ones. Additionally, mitigations may 
change as we receive additional guidance from Energy Safety.
The current list of alternatives that PG&amp;E can analyze with the WBCA are shown in
Table 1 below.
The WBCA analyzes location-specific information at the circuit segment level for 
alternatives 1 through 8. The WBCA does not analyze Alternative 9, REFCL, 
because it can only be analyzed at the substation level. The WBCA cannot conduct 
circuit segment level analysis of REFCL. 
The WMP Initiative Activity name and Tracking ID for the alternative mitigations are 
shown in Table 1 below.
Table 1 – WBCA Mitigation Alternatives
WMP Activity Name and Tracking IDs
Alternative WMP Activity Name WMP 
Tracking 
ID
Notes
Alternative 1 -
Baseline
Represents the current state of the grid and is not a 
named WMP initiative.
Alternative 2 -
Underground 
Primary
10K Undergrounding GH-04
Alternative 3 -
Underground All
PG&amp;E is evaluating its approach regarding the
undergrounding of secondary and service lines. 
Underground All is not a named WMP initiative.
Alternative 4 -
Covered Conductor 
with EPSS and 
Downed Conductor 
Detection (DCD)
System Hardening –
Distribution
Protective Equipment 
and Device Settings
GH-01
GM-07
Alternative 5 - Bare 
Conductor Rebuild 
with EPSS and DCD
Downed Conductor 
Detection
Protective Equipment 
and Device Settings
GM-06
GM-07
Alternative 6 – Line 
Removal with 
Remote Grid
10K Undergrounding GH-04 Line removal with remote grid is included in PG&amp;E’s 
overall system hardening program. 
Alternative 7 -
EPSS including 
DCD/Partial Voltage 
with Bare 
Conductor 
Protective Equipment 
and Device Settings
GM-07 Bare conductor is not a named WMP initiative.
Alternative 8 –
EPSS, DCD and 
PSPS with Bare 
Conductor 
While we originally analyzed this alternative that was 
included in WMP ACI 23-05, it is not included in the 
Attachment 1 because inclusion of PSPS as part of 
long term mitigation planning it is not an alternative 
we are considering. 
Alternative 9 –
REFCL
REFCL is not a named WMP initiative. It was 
considered but not selected for this WMP period.
(See PG&amp;E 2023-2025 WMP R5, pp. 283-284).
Additionally, because REFCL cannot be analyzed at 
the circuit segment level it is not included in 
Attachment 1.
Alternative 10 –
Covered Conductor
System Hardening –
Distribution
GH-01
b. Please see “WMP-Discovery2023-2025_DR_SPD_016-Q007Atch01.xlsx.” 
i. The data used to create Table ACI-PG&amp;E-23-05-3 does not use CPZ-level 
breakdown of the risk. Instead, Table ACI-PG&amp;E-23-05-3 utilizes subject 
matter expertise review of the outage combinations, and subsequently, 
applies this against historical risk events in order to derive the effectiveness 
for the mitigation. See the following worksheets in the attachment with the 
associated data provided:
• The worksheet titled ‘Outage_HFTD’ shows the risk event data. 
• The worksheet titled ‘Grid Hardening SME Input_v3’ shows the SME 
review of each outage combination and the mitigation solution’s 
potential effectiveness. 
• The worksheet titled ‘Mapping’ shows the conversion of SME defined 
effectiveness to percentage effectiveness (e.g. low = 20%). 
• The worksheet titled ‘Result’ shows the computed effectiveness across 
the historical outage dataset to arrive at the summarized values of 
Table ACI-PG&amp;E-23-05-3. 
ii. Not applicable. As discussed in subpart b(i) above, the CPZ data is not 
aggregated up to the level in the Table ACI-PG&amp;E-23-05-3. 
iii. Not applicable. The risk for each driver at the CPZ level was not aggregated 
to calculate the mitigation effectiveness for Table ACI-PG&amp;E-23-05-3. 
iv. The data used to create Table ACI-PG&amp;E-23-05-3 is shown in attachment 
“WMP-Discovery2023-2025_DR_SPD_016-Q007Atch01.xlsx.” 
c. The original response was not provided from a predefined dataset but rather 
based upon subject matter expertise. 
Please see “WMP-Discovery2023-2025_DR_SPD_016-Q007Atch02.xlsx,” which
is a summary of EPSS outages from 2022 to present and which demonstrates 
that a high percentage of primary system faults for known vegetation causes 
involve multiple phases based upon captured relay target information. Table 2 
below summarizes the information in this attachment. Events involving multiple 
phases would show a decreased effectiveness of REFCL on ignitions as REFCL 
is only effective for single line to ground faults. Various correlations can be 
observed showing an increased probability of multi-phase faults due to 
increasing HFTD tier as well as tree strike potential risk.
Table 2. Vegetation Caused Faults on EPSS Circuits (2022 – Present)
Fault Condition % of Events % Circuit primary 
overhead miles in 
Tier 2
% Circuit Primary 
Overhead Miles in 
Tier 3
% of Priority Tree 
Mitigation
Multiphase Target 54.50% 52.39% 55.50% 57.26%
Single Phase Target 43.67% 44.69% 42.47% 39.85%
Fault Condition % of Events % Circuit primary 
overhead miles in 
Tier 2
% Circuit Primary 
Overhead Miles in 
Tier 3
% of Priority Tree 
Mitigation
No Fault Target 1.83% 2.92% 2.03% 2.89%</t>
  </si>
  <si>
    <t>Benson Wong/James Tuccillo</t>
  </si>
  <si>
    <t>Paul McGregor/Eric Lamoureux (JB Birch on behalf)/Justin Stadler</t>
  </si>
  <si>
    <t>Mark Quinlan/Martin Wyspianski</t>
  </si>
  <si>
    <t>6/4/2024 - Extension to 6/19 approved by Wade Greenacre. Kxfk</t>
  </si>
  <si>
    <t>Provide additional information on the criteria for “Red Flag” Conditions – it appears that PG&amp;E also refers to them as “dry wind” conditions [see page 10 of 2025 WMP Update and PG&amp;E’s response to MGRA_Data Request No. 9_Q2].
a. Reconcile the terminology –are these synonyms? Explain why if not.
b. Explain how this partition has impacted modeling in WDRM v4.
c. Provide the percentage of WDRM v4 risk associated with these days.
d. Provide the percentage of WDRM v3 risk associated with these days.
e. Discuss how the risk Bow Tie differs in its use of these days compared to WDRM v4 and v3.
f. Explain how this criteria compares to classification of weather in both FPI v4.0 and v5.0. Is it similar to R4 or R5 (or another level)? Why/why not?
g. Explain how this criteria connects to weather that would result in PG&amp;E’s use of a PSPS event.
h. Explain how this criteria relates to PG&amp;E’s enablement criteria for EPSS.
i. Provide a list of all CPUC-reportable ignitions for each year from 2014 through April 30, 2024 that occurred during “Red Flag” conditions, Provide the data in the same format as the CPUC-Reportable Ignitions Template submitted yearly to the CPUC, with an additional column indicating if the ignition was in the (1) Tier 2, (2) Tier 3, (3) HFRA (exclusive of HFTD) and (4) non-HFTD/HFRA.
j. Provide the number of circuit mile days on an annual basis that met the “Red Flag” conditions criteria starting in 1980 (or the first year PG&amp;E’s 30-year meteorology data set) through April 30, 2024.
k. Provide the predicted number of circuit mile days per year expected to meet the “Red Flag” conditions criteria based on PG&amp;E’s modeling.
l. In PG&amp;E’s response to MGRA_Data Request No. 9_Q2, PG&amp;E states that the additional explanatory power of dry wind is modest over the predictive destructive condition. Explain.
i. Discuss if this is related to the predictive destructive condition already being predicated on an FPI threshold.</t>
  </si>
  <si>
    <t>a. “Red Flag” conditions are not the same as “dry wind” conditions. Dry Wind Conditions (DWC) status was developed for the consequence modeling in response to both internal and external reviews of Wildfire Consequence (WFC) model v3.4 recommending the inclusion of Red Flag Warnings (RFW) issued by the National Weather Service (NWS). RFW warnings are issued by the NWS when there are weather conditions that would intensify fires. These RFW warnings are issued across a mixture of watershed areas, ridgelines, and jurisdictional boundaries such as county lines. The criteria for issuing a RFW warning is also not consistent across all these areas.
The inconsistencies in RFW criteria causes problems when trying to fit it as a model covariate as the result may be a prediction based on RFW definition rather than the actual local conditions. To avoid the RFW inconsistency issue, the DWC was developed as an internal status covariate for use in the WFC model that could be used across the entire PG&amp;E service territory. The DWC conditions criteria is listed in this table.
Measurement Limit (daily average)
Wind Speed
&gt;= 19 mph
10-hr Dry Fuel Moisture
&lt;= 6%
Relative Humidity
&lt;= 30%
b. Wildfires seem to occur in ‘regimes’ defined by the location, topography, near environment (natural and human), weather (short-term and cumulative), climate, et al.
•
The objective is to identify regimes, that are both discriminative of wildfire characteristics, and well enough populated to provide robust statistics.
•
With the addition of PGE-DryWind in v4, we have three factors whose combinations (of Boolean values) define 8 regimes: HFRA, Predicted-Destructive, and PGE-DryWind.
The PGE-DryWind definition relies on wind-speed and relative humidity crossing thresholds which approximate Federal Red-flag conditions in PG&amp;E service territory. While a very large component of this is already captured by the criteria defining 'Predicted Destructive' conditions via the FPI models, those models rely heavily on burnable fuel presence and characteristics in addition to weather. We find that there is merit in considering extreme conditions of wind and relative humidity in isolation, to identify areas and conditions conducive to wildfires even in sparse fuel conditions.
c. In the WDRM v4 consequence, roughly 6.5% of the total wildfire consequence is associated with historical Dry Wind conditions. This approximation to consequence is obtained with the weighted sum over the 8 strata defined by the labels given in the table below. The weights are the fraction of days each pixel is in each of the 8 strata, and the summand is the mean MAVF of historical fires in each strata.
WMP-Discovery2023-2025_DR_SPD_016-Q008 Page 3
The product of the MAVF and the Percent of Grid Pixel-Days approximates the relative importance of contributions of each stratum to the total consequence and hence risk.
The percentage of strata with Dry Wind True is roughly 6.5%.
Specifically, from the table below, (502x0.07 + 1.78x0.16 + 1.8x0.04 + 0.46x1.16) / (502x0.07 + 1.78x0.16 + 1.8x0.04 + 0.46x1.16 + 180x2.36 + 1.96x31.56 + 8.64x0.17 + 0.37x64.49) = 6.5%. HFRA Dry Wind Conditions Predicted Destructive MAVf Percent of Grid Pixel-Days
True
True
True
502
0.07
True
True
False
1.78
0.16
True
False
True
180
2.36
True
False
False
1.96
31.56
False
True
True
1.80
0.04
False
True
False
0.46
1.16
False
False
True
8.64
0.17
False
False
False
0.37
64.49
d. For WDRM v3, we did not have the PGE Dry-Wind strata for historical fires. Therefore, the MAVF value takes only 4 values corresponding to the combination of HFRA X Predicted Destructive labels.
e. The risk bow-tie uses red-flag warning days as they were historically called by weather forecasters using region specific criteria. As described in the response to subpart (a) above, the dry-wind condition is different but designed to retain the predictive power of RFW.
f. The R1 to R5 conditions are an output of the FPI model which uses factors such as wind speed and fuel moisture as inputs. The “dry wind” conditions are a classification of wind speeds, fuel moisture, and humidity. While there is likely to be a significant overlap in areas with high R scores from the FPI model and areas that meet the “dry wind” conditions criteria, they are not directly correlated.
g. PSPS decisions are driven by the R1-R5 conditions which are an output of the FPI model which uses factors such as wind speed and fuel moisture as inputs. The “dry wind” conditions are a classification of wind speeds, fuel moisture, and humidity. While there is likely to be a significant overlap in areas with high R scores from the FPI model and areas that meet the “dry wind” conditions criteria, “dry wind” conditions are not directly used as an input to PSPS decision making.
h. Similar to PSPS, EPSS enablement criteria uses R scores from the FPI model which is similar to the DWC “dry winds” criteria as explained in subparts (f) and (g).
i. Please see attachment “WMP-Discovery2023-2025_DR_SPD_016-Q008Atch01.csv” for the training fires used in fitting the Wildfire consequence model. They are VIIRS detected fires within the training season (June-November inclusive) with lightning fires removed from low-fire danger days (as non-representative). The predicted_destructive_flag, the pdw_flag (PG&amp;E Dry wind) flags, and the rfw_flag (red flag warning) flags are present.
j. Since the WFC model does not use RFW days as a direct input as described in response to subpart (a) for this question, an export showing “Red Flag” conditions over the requested period is not available.
k. The WFC model is designed to quantify Wildfire Consequence. It is not designed to make predictions of future weather conditions which determine “Red Flag” conditions.
l. Yes. The explanatory power of dry wind is modest. PGE-Dry Wind definition relies on wind-speed and relative humidity crossing thresholds which approximate Federal Red-flag conditions in PG&amp;E service territory. While a very large component of this is already captured by the criteria defining 'Predicted Destructive' conditions via the FPI models, these models rely heavily on burnable fuel presence and characteristics in addition to weather. There is merit in considering extreme conditions of wind and relative humidity in isolation, to identify areas and conditions conducive to wildfires even in sparse fuel conditions even if the additional impact is small.</t>
  </si>
  <si>
    <t>Manuj Sharma</t>
  </si>
  <si>
    <t>extension - data not readily available and will take time to pull</t>
  </si>
  <si>
    <t>Answer the following with regards to QA/QC for system inspections.
a. Provide the procedures for QA and QC for all System Inspections for transmission and distribution assets.
b. Provide the procedures for detailed inspections (aerial and ground) of distribution and transmission assets.
c. Describe what is in a Critical Pass Rate, and how that differs from other types of findings – for Distribution QA the “other” findings appear to be classified as “High,” “Medium,” and “Low” as seen in “WMP-Discovery2023-2025_DR_CalAdvocates_039-Q001Atch01.xlsx.” Provide examples.
d. Explain when QC or QA would have different criteria for evaluation and discuss how this manifests in the pass rate. For instance, when would an inspection pass QA but not QC and vice versa.
e. Explain why a CritAtt would not result in a new EC tag. Provide examples. See column P of “WMP-Discovery2023-2025_DR_CalAdvocates_039-Q001Atch01.xlsx” for reference.
f. Define “STIP” in Column N of “WMP-Discovery2023-2025_DR_CalAdvocates_039-Q001Atch01.xlsx”.
g. Explain why some findings identified during QA/QC inspections classified as “High” are considered “Critical Attributes” and others are not?
i. Referencing ““WMP-Discovery2023-2025_DR_CalAdvocates_039-Q001Atch05.xlsx,” justify why the finding in Row 4 is not considered a Critical Attribute, whereas the finding in Row 148 is considered a Critical Attribute. Discuss why the finding in Row 4 is not a Critical Attribute considering (1) the two rows have the same identified description “Molding missing, broken, damaged, or loose,” (2) the risk rank and HFTD risk tier is the same (see Columns L through N), but (3) the finding in Row 4 is a Priority E whereas the finding in Row 148 is a Priority F, especially since (3) implies that Row 4 was more risky and thus a more critical miss.</t>
  </si>
  <si>
    <t>a. Please see attachment “WMP-Discovery2023-2025_DR_SPD_016-Q009Atch01CONF.pdf” for PG&amp;E’s Quality Assurance System Inspections Business Process Document and attachment “WMP-Discovery2023-2025_DR_SPD_016-Q009Atch02CONF.pdf” for PG&amp;E’s procedure for System Inspections Quality Control.
b. PG&amp;E uses the guidance set forth in its Electric Distribution Preventative Maintenance (EDPM) Manual for detailed distribution inspections and the Electric Transmission Preventative Maintenance (ETPM) Manual for detailed transmission inspections. Please see attachment “WMP-Discovery2023-2025_DR_SPD_016-Q009Atch03CONF.pdf” for the EDPM and the following link for PG&amp;E’s ETPM: https://www.pge.com/assets/pge/docs/outages-and-safety/outage-preparedness-and-support/td-1001m-etpmm.pdf. Please see attachments “WMP-Discovery2023-2025_DR_SPD_016-Q009Atch04CONF.pdf” and “WMP-Discovery2023-2025_DR_SPD_016-Q009Atch05CONF.pdf” for aerial inspections. c. Critical Pass Rate is the number of unique SAP Equipment IDs with zero Critical Attribute Findings divided by total number of unique SAP Equipment IDs reviewed. Critical Attribute findings differ from “other” findings in that they are the highest priority condition, as defined by Asset Strategy. The “other” findings that are categorized as “High”, “Medium”, or “Low” risk are not used in calculating the Critical Pass Rate. See SAP Equipment ID 104088798 for an example of a Critical Attribute finding. See SAP Equipment ID 104138705 for an example of a “High” finding. See SAP Equipment ID 104060532 for an example of a “Low” finding. There were no “Medium” findings in document “WMP-Discovery2023-2025_DR_CalAdvocates_039-Q001Atch01.xlsx.” d. QC and QA utilize the same critical miss criteria that is set by Asset Strategy. Current QC and QA audits do not have a pass/fail acceptance criteria for completed inspections. QC and QA audits review inspection checklist attributes and pass/fail the attribute. e. All Critical Attribute findings as defined by Asset Strategy would result in either the creation of a new EC tag or the updating of an existing EC tag. Any Critical Attribute in column P that does not correspond to a Critical Attribute in column N (totalSTIP) is a data entry error that does not adversely affect the pass rate because the pass rate is calculated per column N. f. “STIP” in column N refers to the number of Critical Attribute findings for the corresponding SAP Equipment ID. g. The QA/QC discrepancy rankings include Critical, High, Medium, and Low. PG&amp;E identified attributes/conditions in the system inspection checklist that posed the potential for wildfire risk if the condition existed in the field. Critical Attribute ranked findings are directly related to wildfire risk and represent the highest-level concerns. High, Medium, and Low findings represent non-wildfire risk concerns related to administrative errors, documentation issues, equipment reliability, public safety, etc. h. When referencing “WMP-Discovery2023-2025_DR_CalAdvocates_039- Q001Atch05.xlsx," it appears that Row 4 and Row 148 both identify the finding Description in column “H” as “Molding missing, broken, damaged, or loose,” additionally, both have the same assigned Risk Rank of “High” in column “L”. PG&amp;E is unclear regarding the “Critical Attribute” Risk Rank that was cited in the original question and will require addition information to provide an appropriate response.</t>
  </si>
  <si>
    <t>Section 8.1.3 - Asset Inspection</t>
  </si>
  <si>
    <t>Teresa Tusch
SIDR
Josh Houston
Jared Leong
Sean Vanier (Part B)</t>
  </si>
  <si>
    <t>Josh Keene
Stacie Doyle (Part B)
Joshua Fredriksson</t>
  </si>
  <si>
    <t>For each year from 2020 through 2023, and January 1, 2024, through April 30, 2024, and for each work order priority level:
a. Provide a list and examples of all cause categories used when canceling work orders.
b. Provide the number of cancelled work orders for each priority work under each cause category.
c. Provide the number of cancelled work orders for each priority work order under each cause category that was cancelled after the due date.
d. Provide the number of cancelled work orders for each priority work order under each cause category that was cancelled within ten days before the due date.
e. Provide the number of cancelled work orders for each priority that were replaced by another work order under each cause category and the priority to which it was assigned.
f. Provide the number of cancelled work orders for each priority which were cancelled because the work order was no longer considered necessary (for instance, PG&amp;E has referenced the criteria for splices adjacent to insulators may have changed).
ii. For this case, explain how PG&amp;E is actively attempting to identify these work orders and streamline the process for assessing them. How many does PG&amp;E anticipate remain in the backlog?</t>
  </si>
  <si>
    <t>PG&amp;E is responding to this request with respect to its overhead distribution tags.
PG&amp;E identified approximately 350 emergency tags that were cancelled over the requested time period. PG&amp;E is still analyzing and gathering this information and tentatively plans to respond by Thursday, June 13, 2024.
Please note that PG&amp;E does not use cancellation codes in its System of Record when cancelling emergency tags, which are created and assigned with a Priority A or Priority X category.
a)
There are seven cancellation reason codes can be applied to cancelled Electric Corrective (EC) notifications that have been assigned with a Priority B, E, F, or H category. If a notification is cancelled and is missing a cancellation reason code, the notification review team reviews that notification and applies the correct cancellation code or reopens the notification if it was cancelled incorrectly. PG&amp;E does not include cancellations without a cancellation reason code against WMP tag commitments. A list of the cancellation codes is below:
1.
“Dummy” For Order Only: EC is a “dummy” notification created to generate an order ONLY.
2.
All Found Completed/Resolved on Arrival: All work found completed/resolved upon arrival in the field.
3.
Completed Under Another Program: Work belongs to/is being completed under another program (COE, Reliability, WRO, System Hardening etc.);
4.
Converted to Another Notif-Type: EC is being converted to another notification-type; example: EC converted to IF (Idle Facility) notification).
5.
Created in Error (Desk Cancelation): Notification was created in error (desk cancelation); example: EC was created for work that is not required in the GO 165 Program in error, such as to install bolt covers.
6.
Duplicate EC for Same Location: Duplicate EC exists for the same location; the duplicate notification will be referenced in the notification’s long text when canceling for this reason.
7.
No Compelling/Regulator Condition Exist: No compelling or regulatory condition exists, i.e. standards change.
b)
Please see the data table below. Count of notification Column Labels
Row Labels B E F H Grand Total
2020
86
2553
82
2721
"Dummy" for order only
1
1
All Found Completed/Resolved on Arrival
38
308
6
352
Completed under another Program
1
43
1
45
Converted to another Notif-Type
1
29
30
Created in Error (Desk Cancelation)
13
13
Duplicate EC for Same Location
22
2055
74
2151
No Compelling/Regulator Condition Exist
24
101
1
126
(blank)
3
3
2021
1
679
1864
185
2729
All Found Completed/Resolved on Arrival
319
1047
117
1483
Completed under another Program
25
76
5
106
Converted to another Notif-Type
17
13
30
Created in Error (Desk Cancelation)
8
18
26
Duplicate EC for Same Location
1
66
440
33
540
No Compelling/Regulator Condition Exist
239
260
29
528
WMP-Discovery2023-2025_DR_SPD_016-Q010 Page 3
Count of notification Column Labels
Row Labels B E F H Grand Total
(blank)
5
10
1
16
2022
2395
10223
5147
258
18023
"Dummy" for order only
1
10
1
12
All Found Completed/Resolved on Arrival
458
4012
2506
95
7071
Completed under another Program
281
877
310
59
1527
Converted to another Notif-Type
53
178
80
1
312
Created in Error (Desk Cancelation)
392
171
69
3
635
Duplicate EC for Same Location
412
3154
1475
68
5109
No Compelling/Regulator Condition Exist
214
1550
673
32
2469
(blank)
584
271
33
888
2023
1681
17147
7522
997
27347
"Dummy" for order only
19
2
21
All Found Completed/Resolved on Arrival
608
7194
4508
360
12670
Completed under another Program
306
2257
721
100
3384
Converted to another Notif-Type
47
91
26
1
165
Created in Error (Desk Cancelation)
104
295
64
463
Duplicate EC for Same Location
343
3796
1163
505
5807
No Compelling/Regulator Condition Exist
238
2617
964
30
3849
(blank)
35
878
74
1
988
2024
500
4343
1075
103
6021
"Dummy" for order only
1
1
1
3
All Found Completed/Resolved on Arrival
141
517
278
3
939
Completed under another Program
120
797
211
34
1162
Converted to another Notif-Type
13
46
17
76
Created in Error (Desk Cancelation)
29
58
23
110
Duplicate EC for Same Location
111
819
301
10
1241
No Compelling/Regulator Condition Exist
76
2088
240
56
2460
(blank)
9
17
4
30 Grand Total 4577 32478 18161 1625 56841
c)
Please see the data table below. Please note, there is no data available for the years 2020-2022. Count of notification Column Labels
Row Labels B E F H Grand Total
2022
505
7087
2610
223
10425
"Dummy" for order only
2
2
All Found Completed/Resolved on Arrival
185
3300
1580
76
5141
Completed under another Program
102
671
100
54
927
Converted to another Notif-Type
7
118
39
1
165
Created in Error (Desk Cancelation)
38
72
15
2
127
Count of notification Column Labels
Row Labels B E F H Grand Total
Duplicate EC for Same Location
87
1658
585
61
2391
No Compelling/Regulator Condition Exist
65
1244
283
29
1621
(blank)
21
22
8
51
2023
608
13449
2967
824
17848
"Dummy" for order only
5
5
All Found Completed/Resolved on Arrival
252
6569
2062
299
9182
Completed under another Program
120
1661
219
90
2090
Converted to another Notif-Type
13
66
13
1
93
Created in Error (Desk Cancelation)
28
98
8
134
Duplicate EC for Same Location
114
2793
378
412
3697
No Compelling/Regulator Condition Exist
61
2235
282
21
2599
(blank)
20
22
5
1
48
2024
317
3531
260
79
4187
All Found Completed/Resolved on Arrival
102
425
66
3
596
Completed under another Program
82
608
78
14
782
Converted to another Notif-Type
10
38
1
49
Created in Error (Desk Cancelation)
14
38
7
59
Duplicate EC for Same Location
55
652
70
6
783
No Compelling/Regulator Condition Exist
49
1763
36
56
1904
(blank)
5
7
2
14 Grand Total 1430 24067 5837 1126 32460
d)
Please see the data table below. Please note, there is no data available for the years 2020-2022.
Count of notification Column Labels
Row Labels B E F H Grand Total
2022
181
105
40
3
329
All Found Completed/Resolved on Arrival
39
40
10
89
Completed under another Program
14
7
3
1
25
Converted to another Notif-Type
7
3
10
Created in Error (Desk Cancelation)
59
1
60
Duplicate EC for Same Location
30
45
25
2
102
No Compelling/Regulator Condition Exist
27
9
2
38
(blank)
5
5
2023
134
124
23
281
All Found Completed/Resolved on Arrival
56
39
11
106
Completed under another Program
17
20
2
39
Converted to another Notif-Type
4
4
Created in Error (Desk Cancelation)
9
2
11
Duplicate EC for Same Location
24
36
7
67
Count of notification Column Labels
Row Labels B E F H Grand Total
No Compelling/Regulator Condition Exist
20
20
1
41
(blank)
4
7
2
13
2024
15
21
3
39
All Found Completed/Resolved on Arrival
5
3
1
9
Completed under another Program
3
4
1
8
Converted to another Notif-Type
1
1
Created in Error (Desk Cancelation)
1
1
Duplicate EC for Same Location
2
4
6
No Compelling/Regulator Condition Exist
5
8
1
14 Grand Total 330 250 66 3 649
e)
Please see the data table below. Count of notification Column Labels
Row Labels B E F H Grand Total
2020
1
43
1
45
Completed under another Program
1
43
1
45
2021
25
76
5
106
Completed under another Program
25
76
5
106
2022
281
877
310
59
1527
Completed under another Program
281
877
310
59
1527
2023
306
2257
721
100
3384
Completed under another Program
306
2257
721
100
3384
2024
120
797
211
34
1162
Completed under another Program
120
797
211
34
1162 Grand Total 707 3957 1361 199 6224
f)
Please see the data table below.
Count of notification Column Labels
Row Labels B E F H Grand Total
2020
24
101
1
126
No Compelling/Regulator Condition Exist
24
101
1
126
2021
239
260
29
528
No Compelling/Regulator Condition Exist
239
260
29
528
2022
214
1550
673
32
2469
No Compelling/Regulator Condition Exist
214
1550
673
32
2469
2023
238
2617
964
30
3849
No Compelling/Regulator Condition Exist
238
2617
964
30
3849
2024
76
2088
240
56
2460
No Compelling/Regulator Condition Exist
76
2088
240
56
2460
Count of notification Column Labels
Row Labels B E F H Grand Total Grand Total 528 6518 2238 148 9432
iIt is difficult to determine how many work orders in the backlog are no longer necessary until the EC tags are validated. To identify and address these work orders, PG&amp;E utilizes the Procedure, “Open Electric Corrective (EC) Tag Validation Procedure, TD-8123P-200” which provides a process for validating an open EC tag and assess whether the condition on the tag has worsened. Please see “WMP-Discovery2023-2025_DR_SPD_016-Q010Atch01CONF.pdf” for a copy of this procedure. Open tag validations occur during ground and aerial inspections cycles in both HFTD and Non-HFTD, as well as Field Safety Re-Assessments (FSR) and Comprehensive Pole Inspections (CPI) for the risk prioritized work plan locations which ensure that PG&amp;E is working on necessary EC notifications.</t>
  </si>
  <si>
    <t>Section 8.1.7 - Open Work Orders</t>
  </si>
  <si>
    <t>8.1.7.2 Open Work Orders - Distribution Tags</t>
  </si>
  <si>
    <t>John Jones, Mina Amir, Jared Leong
Systems Inspections/Emergency/Restoration/CIRT</t>
  </si>
  <si>
    <t>Byron Winget
Jim Gill
Craig Kurtz</t>
  </si>
  <si>
    <t>bs652ehg3yewiquAGSEW36Tqg`2</t>
  </si>
  <si>
    <t>As a supplement to our initial response of June 10, 2024, please see the response below which provides the requested information for Priority A and X overhead distribution tags. This information was not included in the initial response as we needed additional time to gather and quality control the data.
a. Please see the table below.
WMP-Discovery2023-2025_DR_SPD_016-Q010Supp01 Page 2
Cancellation Code Example
Conv
The EC notification is being converted to another notification type. The replacement notification will be referenced in the notification’s long text when cancelling for this reason. For example: an EC notification is converted to an IF notification. No photo is required.
DUMM
The EC notification is a “dummy” notification created to generate an order ONLY. No work is required in the field. No photo is required.
DUPL
A duplicate EC notification exists for the same location. The duplicate notification will be referenced in the notification’s long text when cancelling for this reason. No photo is required.
EROR
The notification was created in error (desk cancellation). For example: an EC notification was not intended to be created or multiple EC notifications generated due to communication errors. No photo is required.
NOCR
No compelling or regulatory condition exists. A minimum of two photos are required for this cancelation reason. PG&amp;E will return to field if photos are not provided.
PROG
This work belongs to/is being completed under another program (COE, Reliability, WRO, etc.). No photo is required.
b. Please see the table below for the requested information for Priority A tags. Count of Notification No Column Labels
CONV DUPL EROR NCOA NOCR PROG Grand Total
2020
14
54
17
4
2
11
102
2021
20
55
59
9
12
19
174
2022
13
67
123
11
16
13
243
2023
25
48
80
30
17
11
211
2024
3
3
8
1
15 Grand Total 75 227 287 54 47 55 745
Please see the table below for the requested information for Priority X tags. Please note, PG&amp;E only started implementing Priority X tags in 2024. Count of Notification No Column Labels
CONV EROR PROG Grand Total
2024
4
6
1
11 Grand Total 4 6 1 11
c. PG&amp;E s unable to provide this information. For Priority A notifications, the “Required End Date” is system generated, which uses a default entry of 1-30 days after the notification is created. Priority A notifications are created for emergency work or an unsafe condition requiring immediate response and standby to protect the public. We meet the requirements of GO 95, Rule 18, for Level 1 Safety Hazards by acting immediately to address the condition. The results of the immediate action are captured in the creation of an emergency notification (nature of the work, the date the work was performed, and the identity of the persons performing the work). As such, the ‘Required End Date’ field in SAP for these Emergency notifications does not reflect an accurate deadline and is not applicable for Priority-A EC notifications.
For Priority X notifications, the required end date is used as due date. X Tags PROG Grand Total
Canceled after required end date
1
1
d. For Priority A notifications, please see the response to subpart (c) above which explains how we handle Priority A notifications. For Priority X notifications, please see the table below. X Tags CONV EROR Grand Total
Canceled before required end date
4
6
10
e. Please see the tables below for the requested information. Please note, if a notification is changed to a new priority, the replacement notification will be referenced in the long text, however, the new priority for that notification is not required to be included. Original Priority Count replaced New Priority
A
39
B
A
9
E
A
1
F
A
1
X
A
25
Unknown – new priority was not identified in long text.
Original Priority Count replaced New Priority
X
2
B
X
1
Cancelled
X
1
Unknown – new priority was not identified in long text.
f. Please see code "NOCR" in the tables provided in subpart (b) above for work that was cancelled because the work was no longer deemed.
i. Please see PG&amp;E’s initial response to subpart (i) of this data request, provided to the requesting party on June 10, 2024.</t>
  </si>
  <si>
    <t>Emily Ketcherside, John Jones, Mina Amir, Jared Leong
Systems Inspections/Emergency/Restoration/CIRT
Lakshmi Kumar</t>
  </si>
  <si>
    <t>Discuss how work orders are bundled.
a. When an area is selected for bundling, explain whether all or only a partial list of work orders is addressed in a bundling project.
iii. How would the remaining work orders not addressed by the bundled project be addressed?
b. Are there different types of bundling projects?
a. How does the project type affect the bundling?
c. How are work orders near their correction deadline handled when bundled?
a. Are these work orders (especially Priority A, B and X work orders) allowed to exceed their due date if they are part of a bundling project in process which has a later overall due date?
b. Would such individual work orders be recorded as being completed on time?
d. Are new work orders created for bundling projects, or are the existing work orders used?
e. How would a situation be addressed where a contractor hired to do a bundling project finds multiple work orders already completed due to past work, such as emergency storm work, but were erroneously included in the bid?
iv. Would PG&amp;E still pay for the work, or would the contractor refund payment, or be would the contractor not charge for the work orders erroneously included in the bid?</t>
  </si>
  <si>
    <t>a. PG&amp;E is prioritizing bundling pole and non-pole priority E and F overhead
HFTD/HFRA EC notifications when bundling an area, as well as when possible with
other notification types. If an area consists of both HFTD and non-HFTD
notifications, the non-HFTD notifications may not be addressed within the bundling
project. In addition, a bundled notification may not be executed with the bundle if
there are external constraints, for instance customer access or permitting
requirements that are unique to only a small portion of the bundle some of the 
notifications maybe removed from the bundle to allow execution of the rest of the
notifications.
i.
The remaining notifications will be addressed during the annual work planning cycle.
b.
There are two main types of planned bundling projects when it comes to bundling pole and non-pole priority E and F overhead HFTD/HFRA EC notifications. The first type consists of single isolation zone bundles and the second type consists of multiple isolation zones bundled by circuit.
i.
The main differences between these two types of bundling projects consist of the following:
1.
Circuit level bundles are usually much larger consisting of over 100 notifications and take multiple weeks to execute while isolation zone bundles are smaller and are executed in one to a few days typically.
2.
Circuit-level bundles are project managed while single isolation zone bundles are managed within the divisions and individual work centers.
3.
The majority of the circuit-level bundles are resourced by contract partners while single isolation zone bundles are resourced through the normal work and resource planning process.
4.
Circuit level bundles are forecasted to be more efficient to execute as PG&amp;E can bundle more activities increasing throughput with the same amount of resources.
c.
Bundles are developed through PG&amp;E’s annual planning process and are prioritized based on risk reduction and executability with an emphasis on bundling pole and non-pole priority E and F overhead HFTD/HFRA EC notifications. With the current HFTD maintenance tag backlog, bundling and working tags by isolation zone instead of working newly created tags to meet current GO95 time requirements, described as Steady State previously, will allow us to accelerate our program to be in compliance in HFTD by 2029. Bundling by isolation zone provides us the flexibility to address the most risk first through a risk spend efficiency (RSE) approach.
i.
Priority A and X EC notifications are strictly out of scope for these types of bundling projects due to the risk they pose on the public and our system. Priority B EC notifications are typically excluded from bundling projects as they are emergent, however, if work is able to be bundled at the operational level by crews executing a priority B EC notification, then they are encouraged to do so.
ii.
We do not change the required end date (compliance to GO95 Rule 18 timeline) when bundling EC notifications and bundles are not given a separate compliance date. If an EC notification is completed past its due date it will continue to be recorded as being completed late no matter if it is in a bundle or not.
d.
Currently, the existing work orders are used for bundling projects.
e.
The contractor would notify the contract manager to modify the work authorization in the bid to remove the work already completed and adjust the overall value of those projects.
i.
Each vendor has agreed on pricing in their contractors for COA (Completed on Arrival) projects.
ii.
PG&amp;E is also looking for ways to minimize this scenario, for instance on circuit bundles we performed aerial inspections on all assets months before construction to verify the current status of the assets to increase the quality of our work plan and contractor bids.</t>
  </si>
  <si>
    <t>John Jones
Mina Amir
Jared Leong
Systems Inspections/Emergency/Restoration/CIRT</t>
  </si>
  <si>
    <t>Byron Winget
Jim Gill
Kristine Kent</t>
  </si>
  <si>
    <t>What is PG&amp;E’s False Start rate for addressing work orders?
a. What factors are the most common for a false start?</t>
  </si>
  <si>
    <t>PG&amp;E is completing this response per clarification from the Safety Policy Division that “false start” are situations when job crews arrive at a job site and are unable to complete the job as scheduled.
For Planned Electric Distribution Maintenance work, Major Work Categories 07, 2A, and KA, PG&amp;E’s schedule adherence rate for January 2024 to June 04, 2024, is 68%. 22,997 units were completed, and 10,875 units were not completed.
Of the 10,875 units not completed, 1,075 units (10%) is the rate of the units that would be considered not completed due to false start.
a.
From this year’s data, the most common factors for a false start are:
i.
Additional time required (unforeseen field conditions) (2.5%)
ii.
Clearance not set (1.1%)
iii.
Field conditions changed (4.8%)
iv.
Miscalculated hours of effort (0.2%)
v.
No USA (0.1%)
vi.
Field decision not to work (0.9%)
vii.
Contractor field decision not to work (0.5%)
Overall, the three highest factors for not meeting schedule adherence are Emergency, Inclement Weather, and Rest Period. These factors for not completing against schedule are typically determined prior to a crew arriving at a job site and not being able to complete the work as scheduled.</t>
  </si>
  <si>
    <t>Byron Winget
Jim Gill</t>
  </si>
  <si>
    <t>The following questions reference information from the provided in response the previous Data Request CPUC – SPD (Safety Policy Division)_004.
a. Provide an updated version of “WMP-Discovery2023_DR_SPD_004-Q001Atch01.xlsx” that includes the data from 2023 and any adjustments since the previous submission made to ignition data in previous years by PG&amp;E.
b. “WMP-Discovery2023_DR_SPD_004-Q001Atch01.xlsx” indicates 49 CPUC-reportable ignitions occurred during R3, R4, or R5 (R3+) conditions in 2022. The spreadsheet also states in 2022 that there were 3,479,209 Overhead Circuit Mile Days (CMDs) in R3, R4 or R5 conditions. Dividing 49 ignitions by 3,479,209 CMDs * 100,000 returns an ignition rate of 1.41 ignitions per 100k CMD in R3+ conditions. The ISM submitted a separate graph which indicates the ignition rate was 1.03 which SPD understands was produced by PG&amp;E (see Figure 3 on page 6 of the Q1 2024 ISM report, available at: PG&amp;E Independent Safety Monitor Report (ca.gov)). The two ignition rates differ (the rate also appears to differ from other ignition rates computed in the following table) but appear to have similar units and presumably the same methodology and same data.
i. Explain the discrepancy, and if there was a different methodology or data source.
ii. Discuss the differences and the advantages of one methodology or data source over the other.
Data supplied to SPD in CPUC-SPD (Safety Policy Division)_004
FPI
Ignition Rate
R3
R4
R5
R5+
Total (R3+)
2022
Ignitions Total
26
21
2
0
49
1.41
Ignitions in HFTD/HFRA
21
17
2
0
40
1.15
Ignitions in HFTD/HFRA Distribution
20
15
2
37
1.06
CMDs
2015280
1351493
112436
0
3479209</t>
  </si>
  <si>
    <t>a.
Please see “WMP-Discovery2023-2025_DR_SPD_016-Q013Atch01CONF.xlsx” which includes the requested data from 2023 and any adjustments since the previous submission made to ignition data in previous years by PG&amp;E.
b.
i.
Per the Independent Safety Monitor’s Status Update Report, published on March 29, 2024, the graph in figure 3 represents the count of R3+ CPUC reportable ignitions in HFTD and/or HFRA normalized by the cumulative R3+ circuit mile days for that same period. There are ignitions included on WMP-Discovery2023_DR_SPD_004-Q001Atch01.xlsx that had an FPI rating of R3 or above but are not in HFTD nor HFRA and would have been excluded from the analysis conducted by the ISM.
PG&amp;E’s internal methodology for calculating the results of this metric from 2022 yield 0.95 R3+ ignitions per circuit mile day. This differs slightly from the ISM’s analysis where the cumulative circuit mile day total used as the denominator represented the total number of circuit miles in R3+ conditions calculated at the Fire Index Area (FIA) level; PG&amp;E’s internal methodology uses the cumulative circuit mileage associated with an FPI value calculated for each unique circuit, a more granular approach.
The circuit-specific circuit mileage data was unavailable at the time of the ISM’s analysis.
ii.
PG&amp;E’s internal approach of calculating the ignitions and cumulative circuit miles associated with the FPI calculated for each independent circuit is more granular and a better representation of the risk actualized (in terms of high FPI ignitions in risky places) versus the exposure for that risk in that period. In addition, the circuit level values better align with our operational mitigations (for example: when we would enable EPSS protection).</t>
  </si>
  <si>
    <t>SPD understands PG&amp;E recently attended the 2024 Annual Conference | International Wildfire Risk Mitigation Consortium (umsgroup.com). Provide all presentations from that conference and provide the Conference program/schedule.</t>
  </si>
  <si>
    <t>The International Wildfire Risk Mitigation Consortium 2024 Annual Conference agenda is provided here: https://iwrmcannualconference.umsgroup.com/iwrmc-2024-annual-conference-agenda/ .
Please see table below for presentations made by PG&amp;E employees and which are attached to this response. Agenda Item Title Attachment Name
Leveraging LiDAR to Identify &amp; Mitigate Risk Associated with Low Hanging Communication Lines
WMP-Discovery2023-2025_DR_SPD_016-Q014Atch01CONF.pdf
Panel Discussion &amp; Roundtable Q&amp;A: PSPS Execution
WMP-Discovery2023-2025_DR_SPD_016-Q014Atch02CONF.pdf
PG&amp;E Wildfire Risk Models - Overview &amp; Incorporation of Egress, Suppression, and Internal Resources
WMP-Discovery2023-2025_DR_SPD_016-Q014Atch03CONF.pdf
Reducing Customer Vulnerability
WMP-Discovery2023-2025_DR_SPD_016-Q014Atch04CONF.pdf
Measuring Risk &amp; Mitigation Effectiveness
WMP-Discovery2023-2025_DR_SPD_016-Q014Atch05CONF.pdf
PG&amp;E's 2024 Vegetation Management
WMP-Discovery2023-2025_DR_SPD_016-Q014Atch06CONF.pdf</t>
  </si>
  <si>
    <t>14(s)</t>
  </si>
  <si>
    <t>In addition to the presentations provided to the Safety Policy Division on June 4, 2022, please also see “WMP-Discovery2023-2025_DR_SPD_016-Q014Supp01Atch01.pdf” for the conference schedule.
PG&amp;E also reached out to the International Wildfire Risk Mitigation Consortium (IWRMC) to obtain copies of additional presentations to satisfy this request. The IRWMC offered the opportunity to meet to discuss its mission and the presentations shared during the Consortium. Please contact us at electricdatarequests@pge.com, if you wish for PG&amp;E to facilitate scheduling this discussion.
Please see below for a copy of the communication from IWRMC:
Dear SPD,
Here is a copy of the IWRMC Adelaide Conference agenda that we can share with you. Unfortunately, the presentations made during the conference are all proprietary to the individual companies that presented them. We are precluded by NDA from releasing them to any non-member entity.
E Source and our partner firms are deeply committed and proud to be associated with the International Wildfire Risk Mitigation Consortium (IWRMC). Over the past 4 years, we have been bringing the best utility companies, consultancies, engineering firms and technology vendors, as well as key external stakeholders such as Universities, Emergency response, Land Management, Forestry and other agencies, together to address the existential threat of wildfire and broader climate change.
The mission of the program is to accelerate learning and sharing of best practices among industry participants, to gather and share research, ideas, strategies and experiences from around the world, and to focus the efforts and initiatives of program members on those areas and challenges that offer the greatest leverage in effectively and economically reducing wildfire risk.
We believe that Regulators and sound regulation are critically important to enabling the industry to successfully navigate this complex set of challenges. We would be pleased to share more information about the program with SPD if and when that would be of interest to you. Please let us know and we can set up a call to discuss your interests and how we might be most helpful.</t>
  </si>
  <si>
    <t>These questions are based off the Pole Loading Assessment work described in Section 8.1.3.2.4 of “TN13804_20240402T112956_PGE's_20232025_Wildfire_Mitigation_Plan_Revision_5.pdf”
a. Provide summary statistics for the pole calculations already performed including:
i. Number of pole calculations performed in the HFTD
ii. Number of pole calculations remaining in the HFTD
iii. Number of poles where the calculated safety factor was less than the safety factor specified by GO-95, Rule 44.1, Table 4 in the HFTD
iv. Number of poles where the calculated safety factor was less than the safety factor specified by GO-95, Rule 44.3 in the HFTD
v. Number of poles where the calculated safety factor was less than the safety factor specified by GO-95, Rule 44.1, Table 4 in the HFTD despite no strength deterioration being incorporated into the calculation.
vi. Number of poles where the calculated safety factor was less than the safety factor specified by GO-95, Rule 44.3 in the HFTD despite no strength deterioration being incorporated into the calculation.
vii. Provide the same information for poles not located in the HFTD.
b. Provide an updated completion date for the program for both HFTD and non-HFTD areas.
c. When the calculated safety factor is less than the safety factor specified by GO-95, Rule 44.1, Table 4 or GO-95, Rule 44.3, discuss typical root causes.
d. Describe how this information related to the pole loading assessment is profiled to inspectors performing inspections.
e. Provide the loading criteria used for the pole loading assessments.
f. Describe how the pole loading assessments incorporate the intrusive inspection data from the Pole Test and Treat program, and how the Pole Test and Treat program will incorporate the pole loading data when performing inspections.
g. Describe how the pole loading assessments incorporate observations from system inspections, such as leaning or damaged poles.
h. Describe PG&amp;E’s actions when the calculated safety factor for a pole is less than the safety factor specified by GO-95, Rule 44.1, Table 4 and separately when the calculated safety factor for a pole is less than the safety factor specified by GO-95, Rule 44.3.
i. Discuss calculations performed on crossarms and conductors, and provide similar data as requested in part (a).
j. Provide “WMP-Discovery2023_DR_CalAdvocates_032-Q008Atch01CONF.zip.” If one of these poles calculations does not include a pole calculation with a down guy, provide a randomly chosen pole calculation with a down guy.
k. Explain how the tensions from both vertical and horizontal loads in the conductors are calculated, especially when adjacent spans are not the same length, do not have the same sag, or are not at the same elevation.
l. Discuss which measurements used in the pole loading assessments are provided by LIDAR, and what other sources of measurements are used in the assessments.
i. What is the accuracy of the LIDAR being used?
ii. What is the max range of the LIDAR?
iii. What does PG&amp;E use for measurements for assessments where LIDAR cannot obtain suitable measurements?
m. Describe any calculations performed related to deflections, pole foundations, clearances between conductors, and aeolian vibrations.</t>
  </si>
  <si>
    <t>a.
The Pole Loading Assessment (PLA) Program began in 2020 and conducted a desktop-based assessment of the pole loading by utilizing the pole attributes from EDGIS and LiDAR data. The PLA Program is above and beyond the requirements in GO 95, Rule 44, because no work is occurring at the poles as part of the PLA Program, so no new installation or reconstruction requires Pole Loading Calculations (PLCs). PG&amp;E is performing proactive pole loading assessments to risk-prioritize maintenance and remediation of in-service poles.
The PLA desktop-based assessments are performed by a team of data analysts. These assessments highlighted higher risk poles that need further engineering analysis. The higher risk poles are currently being prioritized for a comprehensive engineering analysis (which includes field validation, where needed). Once this analysis is completed, we will have the Safety Factor (SF) for the poles.
i.
The PLA Program completed desktop-based assessments on approximately 530,000 poles in HFTD areas. The pole loading for the remaining poles in HFTD areas has been assessed through other programs, such as system hardening.
ii.
No poles are remaining in HFTD areas for the PLA Program.
iii.
PG&amp;E is currently prioritizing the higher risk poles for a comprehensive engineering analysis (which includes field validation, where needed). thus, the requested
SFs are not yet available but will be available after this analysis is complete.
iv.
Please see the response to subpart a(iii) above which explains our process and why the requested information is not yet available.
v.
Please see the response to subpart a(iii) above which explains our process and why the requested information is not yet available.
vi.
Please see the response to subpart a(iii) above which explains our process and why the requested information is not yet available.
vii.
PG&amp;E has not started assessing poles in non-HFTD areas.
b.
Please see the response to subpart (a) above for the status of poles in HFTD areas. As stated in subpart a(vii), PG&amp;E has not yet started assessing poles in non-HFTD areas.
c.
Please see the response to subpart (a) above for an explanation of the status of this work. PG&amp;E is in the beginning stages of understanding the causes and influences of overload conditions through the comprehensive engineering analysis of higher risk poles.
d.
Once the comprehensive engineering analysis is complete, the pole will either be determined to be overloaded or not overloaded. If the pole is determined to be overloaded and in need of remediation, an Electric Corrective (EC) notification will be created to perform the remediation activities through the maintenance program. Inspectors have visibility of the open EC notifications for the inspection locations.
e.
Please see the response to subpart a(iii) above. PG&amp;E is in the beginning stages of performing comprehensive engineering analysis of the higher risk poles.
f.
The pole loading assessments incorporate the remaining strength captured during the most recent intrusive inspection.
g.
Minor physical damage on the pole does not significantly impact the pole loading. In addition, pole leaning is typically indicative of a pole foundation issue or improper guying. As such, these types of conditions are entered directly into the maintenance program for remediation via an EC notification.
h.
Please see the response to subpart a(iii) above. PG&amp;E is in the beginning stages of performing comprehensive engineering analysis of the higher risk poles.
i.
PG&amp;E does not perform such calculations as part of the PLA Program.
j.
Please see attachment “WMP-Discovery2023_DR_CalAdvocates_032-Q008Atch01CONF.zip” for the requested information. Multiple poles included in this zip file have down guys.
k.
O-Calc Pro considers both vertical and horizontal loading of all components modeled on the pole, which includes conductors, framing equipment, OH equipment, etc. In addition, the span lengths, angles, height of attachments and elevations are calculated leveraging EDGIS positions, which are derived from the LiDAR data. Further, O-Calc Pro’s conductor tensions are configured based on PG&amp;E’s Standards, which are based on new installations and do not account for relaxation while in-service.
l.
The position of the pole is derived from EDGIS, which is based on LiDAR data. As discussed in subpart k, the span lengths, angles, heights of attachments and elevations are calculated leveraging EDGIS position, which are derived from the LiDAR data as well. Additional data, such as framing and OH equipment are observed from recently collected field inspection photographs.
i.
PG&amp;E uses multiple types of LiDAR (aerial: rotary (helicopter) and fixed wing, and ground: vehicle). The accuracy of the LiDAR is dependent on the vintage (year collected), as well as the method of collection. The expectation is that the position of the pole is +/- 3 feet in EDGIS, as derived from the LiDAR data.
ii.
Please see the response to subpart l(i) above for the requested information.
iii.
The PLA Program leverages pole positions from EDGIS, which is based on LiDAR data. Additional data, such as framing and OH equipment are observed from recently collected field inspection photographs. If there is crucial data missing, the team can send someone to the field to gather the required information for performing the PLC.
m.
PG&amp;E does not perform these calculations as part of the PLA Program.</t>
  </si>
  <si>
    <t>8.1.3.2.4 LiDAR based Pole Loading Assessments</t>
  </si>
  <si>
    <t>Tiffany Pazdan/Jamie Salazar/Arvind Simhardi</t>
  </si>
  <si>
    <t>extension - asking for significant amount of data that will take time to pull</t>
  </si>
  <si>
    <t>CONFIDENTIAL - Provide the data in excel format used to create the chart on slide 2, 5, 6, 8 of the presentation to the Wildfire Risk Governance Committee presented on October 12th, 2023 (sent to SPD as “WMP-Discovery2023-2025_DR_SPD_014-Q010Atch01CONF").</t>
  </si>
  <si>
    <t>Please see attachment “WMP-Discovery2023-2025_DR_SPD_016-Q016Atch01.xlsx” for the requested information.</t>
  </si>
  <si>
    <t>Arvind Simhardi</t>
  </si>
  <si>
    <t>CONFIDENTIAL – This question refers to the table labeled “AG Population, B Find Rates” on slide 29 of the presentation to the Wildfire Risk Governance Committee presented on October 12th, 2023 (sent to SPD as “WMP-Discovery2023-2025_DR_SPD_014-Q010Atch01CONF"). Provide an explanation of the table. Specifically discuss the difference between a CIRT aligned B tag versus those found by an Aerial Inspection/Ground Inspection.
a. Provide an explanation of the table.
b. Define a “CIRT-aligned B tag” and discuss the difference between a CIRT-aligned B tag versus those found by an Aerial Inspection/Ground Inspection.
c. Provide the actual numbers of tags identified by Ground and Aerial inspections in the table.
d. Provide the unique number of tags identified by Aerial (i.e. those tags not identified by Aerial and not identified by Ground inspections) in the table.
e. For “Crossarm Decayed/Rotten”, does the table imply that of the 53 B-tags found in the sample, that Aerial Inspections identified 50-75% of the B-tags and that Ground Inspections identified 25-50% of the B-tags?
i. Does this mean a minimum of 13, and a maximum of 26 of the B-Tags were identified by Ground and not identified by Aerial?
a. What was the sample size for this table?</t>
  </si>
  <si>
    <t>a.
The table is a view of the number of B tags for the FDAs listed (Crossarm and Pole). It is an analysis of the finds by each method, where they overlap, and where they did not. “AG” refers to Aerial Inspection/Ground Inspection.
b. A CIRT review was the process step after Ground or Aerial performed their inspection. CIRT then reviewed the prioritization assignment. This phrase reflects those instances in which CIRT agreed with the priority assigned.
c. For the Ground and Aerial inspections reflected in the Harvey balls, 325 were Aerial inspections and 196 were Ground inspections. The total number of unique tags is 463.
d. PG&amp;E interprets this to mean tags identified by Aerial inspection and not identified by Ground inspection. 267 tags were identified by Aerial inspection and not by Ground inspection.
e. Yes. For “Crossarm Decayed/Rotten”, the table does imply that of the 53 B-tags found in the sample, that Aerial Inspections identified 50-75% of the B-tags and that Ground Inspections identified 25-50% of the B-tags.
i. Yes. A minimum of 13, and a maximum of 26 of the B-Tags were identified by Ground inspection and not identified by Aerial inspection.
f. The sample size for this table for the entire Aerial and Ground population study was 12,126 inspections.</t>
  </si>
  <si>
    <t>Aasha Sachdev
Joanna Sturges; CIRT; SI
Keli Thurston</t>
  </si>
  <si>
    <t>Regarding Portfolio Level Risk Analysis and Risk Spend Efficiency
a. Provide an example of how risks are aggregated to a portfolio, and if and how interdependencies between the risks are explicitly captured in the portfolio. Response should be provided in Excel. Also include the level of organization for the portfolio (e.g., asset, 
geographical or business unit)
b. Are tail-risks calculated on a portfolio of risks? If so, provide an example.
c. Are probability distributions and interdependencies used as inputs to outputs for the bowties used in PG&amp;E’s WMP submission (see examples present in Appendix B)? If so, provide an example using the bowtie charts presented in PG&amp;E’s Appendix B submission. As appropriate, response should be provided in Excel.
d. Provide an example of how risk spend efficiency (RSE) deals with interdependent risks, and mutually exclusive risks. As appropriate, response should be provided in Excel.
e. Is RSE calculated for both average and tail? If so, provide an example. Response should be provided in Excel.</t>
  </si>
  <si>
    <t>a) Based on the Wildfire Distribution Risk Model, which is based on circuit segments, circuit segments are aggregated to the enterprise wildfire risk model to calculate mitigation program benefits at the portfolio level. The tranches, in this case, are broken down by quintiles of likelihood of risk event (LoRE) and consequence of risk event (CoRE). Please see “WMP-Discovery2023_DR_OEIS_001-Q009Atch01.xlsm”, which is PG&amp;E’s 2023-2026 wildfire bowtie used for the GRC,where we aggregated our distribution risk model to the LoRE and CoRE tranches to calculate risk at a portfolio level. This level of organization is based on the risk at the circuit protection zone level. 
b) Tail risks are captured as part of the enterprise risk assessment process and represented as probabilistic distributions of consequence.
c) Yes, please see “WMP-Discovery2023_DR_OEIS_001-Q009Atch02.xlsm.” The inputs listed in Tab 6-Conseq are the probability distributions that feed into the bowtie analysis, and its outputs are shown in “WMP-Discovery2023_DR_OEIS_001-Q009Atch01.xlsm referenced in response to part a).
d) Risk Spend Efficiency for EPSS includes the risk reduction tied to the wildfire risk but is interdependent with the Distribution Overhead asset risk, which increases due to the reliability impacts EPSS causes. The RSE would capture both the risk reduction of wildfire and increased risk of asset failure and reliability.
e) The RSE is calculated as a representation of average, but the consequence values are scaled in a non-linear fashion to capture the tail risk. In accordance with D.18-12-014, PG&amp;E calculates an RSE using the expected value of the MAVF, i.e., the expected value of the distribution of consequences after they have been converted to Scaled Units by the Scaling Function. PG&amp;E does not separately calculate an RSE based on tail statistics (e.g. tail average). Instead, PG&amp;E’s non-linear Scaling Function effectively amplifies the consequences of tail events such that the expected value of the MAVF will be higher compared to another risk which has the same average consequence in natural units but does not include similar tail events.</t>
  </si>
  <si>
    <t>Colin Lang</t>
  </si>
  <si>
    <t>https://www.pge.com/pge_global/common/pdfs/safety/emergency-preparedness/natural-disaster/wildfires/wildfire-mitigation-plan/reference-docs/2023/OEIS_001.zip</t>
  </si>
  <si>
    <t>7.1.4.1</t>
  </si>
  <si>
    <t>Identifying and Evaluating Mitigation Initiatives</t>
  </si>
  <si>
    <t>DRU-11707*</t>
  </si>
  <si>
    <t>Regarding PG&amp;E's Tree Assessment Tool (TAT)
Considering PG&amp;E has discontinued its Enhanced Vegetation Management (EVM) program:
a. How is PG&amp;E using and planning to use its TAT? 
b. What inspection programs, if any, listed in Section 8.2.2 will use the TAT?
c. If PG&amp;E is not using its TAT, why has it discontinued its use?</t>
  </si>
  <si>
    <t>a) The TAT was developed for the EVM program. The TAT will no longer be utilized as the EVM program concluded at the end of 2022. There are no current plans to utilize TAT to support other VM programs.
b) No inspection programs listed in Section 8.2.2 of the 2023-2025 WMP plan to utilize the TAT at this time. Please see the response to part (a) of this question.
c) The approach to tree inspections intends to follow the American National Standards Institute (ANSI) A-300 tree risk assessment standard per our field conditions and individual tree mitigation needs</t>
  </si>
  <si>
    <t>Regarding PG&amp;E's Targeted Tree Species (TTS) Study and its Tree Assessment Tool (TAT) On page 784 of its 2022 WMP Update, PG&amp;E states "The results of our Targeted Tree Species study in conjunction with improving the Tree Assessment Tool (TAT) will allow PG&amp;E to more accurately identify and mitigate trees at elevated risk of failure, providing better visibility into risk." On page 579 of its 2023-2025 WMP, PG&amp;E states "We have evaluated the recommendations in the final [Targeted Tree Species] report and continue to analyze them and consider our go-forward actions." 
a. Since the Target Tree Species study was completed on March 31, 2022, what actions has PG&amp;E taken and will take to implement the nine recommendations? Respond specifically to each of the nine recommendations. 
b. What improvements have been and will be made to the TAT in response to these 
recommendations and generally (i.e., not in response to these recommendations)?
c. If PG&amp;E is not using or planning to use its TAT, did PG&amp;E make changes/improvements to the TAT before it decided to end its use? If so, what were those changes/improvements?</t>
  </si>
  <si>
    <t>a) Nine recommendations were provided to PG&amp;E in the final report of the Targeted Tree Species Study that was completed in March 2022. PG&amp;E has considered these recommendations and has taken action where we deemed appropriate. Below are the actions taken specific to each of the nine recommendations.
Recommendation 1: Implement a rule set, harmonized with O&amp;I procedures, for TAT to record at species level, with only specified genus allowed as aggregates. Adopt definitions presented in OEIS Geographic Information Systems Data Standard, DRAFT Version 2.2 in Section 3.4.3 Ignition (Feature Class), Page 71.
Action Taken: An updated tree species list has been created that aggregates species at the genus level where appropriate. The updated tree species list is currently in process of being updated within One VM.
Recommendation 2: Outage and/or ignition investigations should record accurate (dual-phase GPS) positions and be assigned to an EVM circuit segment that correlates to geo-rectified and spatially conflated PG&amp;E EDGIS digital twin vector data. Similar to PG&amp;E Transmission VM, where possible, associate the O&amp;I tree with a LiDAR tree segmentation ID to further improve tree locational accuracy, and future tracking. 
Action Taken: Current electronic devices are able to capture accurate GPS positions due to technological improvements. 
Recommendation 3: Track TAT abatement species compositions and compare to outage and ignition species distributions. Note potential over-/under-abatements. 
Over time, this can serve as a programmatic KPI. 
Action Taken: Analysis for abatement species compositions compared to outage and ignition species distributions has been completed. 
Recommendation 4: Harmonize Outage and Ignition (O&amp;I) data with TAT data parameters. 
• Fill out all O&amp;I data fields
• To the best extent possible, perform a retroactive TAT analysis on future O&amp;I trees
• Where possible, associate the O&amp;I tree with a LiDAR tree segmentation ID 
Action Taken: We have developed an updated outage and ignition investigation form that incorporates data parameters that will allow for increased data analytics. The updated form is in process of being digitized which will improve data consistency.
Recommendation 5: Increase green tree abatement rates for trees with no obvious defects. Consider scored abatements that add LiDAR metrics for overstrike distance, fall pathways to assets, tree position slope to alignment, and canopy exposure to wind. 
Action Taken: The Revised weighting of observable defects was incorporated into the TAT update.
Recommendation 6: Use EPA Level III Ecoregions to aggregate Regional Species 
Fire Risk Rating scores. Use multiple years of data. Update annually.
Action Taken: The TAT update utilizes the recommended ecoregions.
Recommendation 7: Replace existing wind model scoring methods with a wind_x0002_event-driven representation that captures where wind-driven outages and ignitions are more likely, using either model proposed. The “Simple Wind Score Model” will result in more net abatements and may be more conservative. PG&amp;E meteorology data should also be considered as the data have higher temporal and spatial  resolution and are used across several important PG&amp;E programs.
Action Taken: The TAT Update replaced the wind scoring with the recommended substitute.
Recommendation 8: Add H:DBH as a scored parameter for selected species.
Action Taken: The TAT update added HT:DBH as a scored parameter.
Recommendation 9: Create a species-specific stress index model for PG&amp;E tree health and mortality. Employ the PG&amp;E climate database and external 
environmental models to evaluate temperature, precipitation, evapotranspiration, and other environmental trends to evaluate relationships affecting TAT trees health and mortality. Consider both multivariate parameterized analysis and machine learning. Develop a framework that is recursive, and constantly learning/training from incoming new data. 
Action Taken: Once PG&amp;E receives the tree health data from its vendor it will continue to evaluate the feasibility of developing a species specific stress index model. PG&amp;E is working on a tree growth model and tree species model which are related to elements of this recommendation. 
b) See response to subpart a) above under items 5-8. 
c) See response to subpart a) above. Updates to the TAT were made which included the items identified under items 5-8.</t>
  </si>
  <si>
    <t>Regarding PG&amp;E's Focused Tree Inspections pilot
a. Describe the current state of development for the pilot area, PG&amp;E’s Areas of Concern (AOC), and "polygons where focused vegetation inspection can be evaluated to determine appropriate counties to prioritize pilots(s)” (page 529) and the expected timeline for 
operationalization.
b. Detail the criteria PG&amp;E has and is using to develop the pilot area, PG&amp;E’s Areas of Concern (AOC), and "polygons where focused vegetation inspection can be evaluated to determine appropriate counties to prioritize pilots(s)” (page 529).
c. What standards, processes, procedures, and tools are vegetation management personnel using/will use to perform tree risk assessments for this pilot?
d. Will PG&amp;E be using its One VM Tool for recordkeeping for this pilot? If not, what system will PG&amp;E use for recording keeping for this pilot?
e. Where is PG&amp;E conducting its Focused Tree Inspections pilot? If PG&amp;E has not yet begun its pilot, where will PG&amp;E be conducting its Focused Tree Inspections pilot?
f. How many circuit miles are in scope for the pilot?
g. Was the pilot area previously in-scope for Enhanced Vegetation Management (EVM)?
h. For each Circuit Protection Zone (CPZ) in the pilot area provide the:
i. CPZ name.
ii. Tree Weighted Risk Score from PG&amp;E’s most recent version of its EVM Tree-Weighted Prioritization List.
iii. Tree Weighted Rank from PG&amp;E’s most recent version of its EVM Tree-Weighted Prioritization List.
iv. Risk Tranche 
i. Does PG&amp;E have a plan to continue its Focused Tree Inspections assuming the pilot is a success? If so, detail those plans, including how many circuit miles PG&amp;E plans to inspect under this program in 2023 and 2024. 
j. Provide a GIS layer of the pilot area, PG&amp;E’s Areas of Concern (AOC),1 and "polygons where focused vegetation inspection can be evaluated to determine appropriate counties to prioritize pilots(s)” (page 529). As applicable, provide the following attributes for each polygon: 
i. Number of overhead circuit miles within the polygon
ii. Overall Utility Risk
iii. Ignition Risk
iv. PSPS Risk
v. Contact from Vegetation Likelihood of Ignition</t>
  </si>
  <si>
    <t>a) Four regional AOCs totaling 300 miles have been identified for the FTI Pilot, one in each of the following counties: Butte, Calaveras, El Dorado, and Napa. Pilot operationalization will begin in Q2 2023. 
b) AOCs were identified through a cross-functional effort utilizing county-based regional reviews to create polygons. Initial polygon development utilized Public Safety Specialist circuit-based evaluations, 30-year lookback of meteorology data, PSPS Lookback Polygons, PSPS Vegetation Damage locations, vegetation caused ignition data, and vegetation caused outage data. The completed AOC polygons were further analyzed against WDRMv3 model. This analysis supported the prioritization of AOC polygons which were selected as regional pilots. To bring value to overall future guidance and execution, the pilots need to capture regional variations and piloting only in highest risk AOC polygons would not support the significant learningsexpected of the pilot.
c) The approach to tree inspections pilots intends to follow the American National Standards Institute (ANSI) A-300 tree risk assessment standard per field conditions and individual tree mitigation needs. In addition, inspections will utilize ISA TRAQ Certified Arborists and supporting checklist for tree assessments.
d) The pilot plans to use OneVM for execution. Business requirements to import the CPZ and/or targeted circuit segments in AOC polygons are under development as of 3-31-2023. We expect to standardize the data collection system for the pilot in April 2023.
e) The FTI program will be piloted in four regional AOCs (Butte, Calaveras, El Dorado, and Napa Counties) beginning in Q2 2023.
f) The FTI Pilot will consist of 300 miles within AOCs. 
g) Yes all circuit segments in HFTD were subject to annual EVM plans as prioritized by WDRM models. FTI program pilots are targeted in HFTD areas. Portions of FTI circuit segments have been subject to EVM mitigation in prior years and trees will be inspected consistent with the portions that were not previously mitigated with EVM.
h)
i. See attachment “WMP-Discovery2023_DR_OEIS_001-Q003_Atch001” for CPZ names and associated tranches.”ii. See response to j) for WDRMv3 scores per AOCs. Development and prioritization of Areas of Concern polygons that define the pilot areas for the FTI 
program used WDRM v3. WDRM v3 improved upon v2 by taking individual event driver inputs into consideration separately and allowing them to be composited for the appropriate mitigation program. This was combined with effectiveness measurements to provide more detailed views of EVM mitigation. There was no tree weighting factor applied as was applied in v2, as the different modes of vegetation failure were incorporated into the individual model outputs for the vegetation models. WDRM v3 generated a trunk failure, branch failure, and other vegetation failure model output. 
iii. See response to j) for WDRM v3 scores per AOCs. Development and prioritization of Areas of Concern polygons that define the pilot areas for the FTI program used WDRM v3. WDRM v3 improved upon v2 by taking individual event driver inputs into consideration separately and allowing them to be composited for the appropriate mitigation program. This was combined with effectiveness measurements to provide more detailed views of EVM mitigation. There was no tree weighting factor applied as was applied in v2, as the different modes of vegetation failure were incorporated into the individual model outputs for the vegetation models. WDRM v3 generated a trunk failure, branch failure, and other vegetation failure model output.
iv. See attachment “WMP-Discovery2023_DR_OEIS_001-Q003Atch01.xlsx” for CPZ names and associated tranches.
i) Yes, we plan to inspect up to 3000 miles from Tranche 1 and Tranche 2 AOCs by the end of 2024.
j)
i. Please see WMP-Discovery2023_DR_OEIS_001-Q003Atch02.zip” and “WMP_x0002_Discovery2023_DR_OEIS_001-Q003Atch03.xlsx” for a breakdown of the total overhead circuit miles per AOC.
ii. AOC development methodology was specific to prioritizing work for Vegetation Management to reduce tree caused outages and ignitions. Overall Utility Risk analysis for was not performed to support this programs development and the resulting pilots.
iii. See response v. AOC development methodology was specific to prioritizing work for Vegetation Management to reduce tree caused outages and ignitions. Ignition Risk analysis was not performed to support this program’s development and the resulting pilots.
iv. PSPS lookback polygons and VM related PSPS asset damage attributed to vegetation was utilized to inform AOC polygon development. AOC development methodology was specific to prioritizing work for Vegetation Management to reduce tree caused outages and ignitions. Overall PSPS Risk analysis for was not performed to support this programs development and the resulting pilots.
v. Please see “WMP-Discovery2023_DR_OEIS_001-Q003Atch02.zip” and “WMP_x0002_Discovery2023_DR_OEIS_001-Q003Atch03.xlsx” for a breakdown per AOC of the probability of ignition caused by vegetation coupled with the consequence of ignition as given by WDRM v3</t>
  </si>
  <si>
    <t>h) 2023 development of Areas of Concern (AOC) used WDRM v3 to prioritize CPZs to inform the pilot areas selected. In the four AOC selected for pilots there are 31 CPZs total. 22 of these CPZs match where WDRM v2 was used in 2022 and EVM Tree Weighted Risk Scores and Rankings are available to accurately cross-reference. 9 CPZs do not have EVM Tree Weighted Risk Scores or Ranking. These omissions are due to circuit configuration and/or operating number changes that do not allow for matching with the WDRM v2 CPZ list.
Where available EVM Tree Weighted Risk Score and EVM Tree Weighted Rank are provided in the table below.</t>
  </si>
  <si>
    <t>Supplemental created for Q3h. Kxfk</t>
  </si>
  <si>
    <t>j) GIS layer for each polygon with the additional attributes have been provided. 
Please see “WMP-Discovery2023_DR_OEIS_001-Q003Supp02Atch01.zip” and “WMP-Discovery2023_DR_OEIS_001-Q003Supp02Atch02.xlsx.”
Specifically for Overall Utility Risk, Ignition Risk, and PSPS Risk, these are typically presented in terms of circuit segments or circuit protection zones. The AOC polygons do not always align with CPZ segments so circuit segments may be partially included or completely included. 
Since PG&amp;E does not calculate the percentage of risk within the circuit segment designations, PG&amp;E provides pro-rated risk scores based purely on the percentage of miles that fall within the AOC as an approximation for this data response.</t>
  </si>
  <si>
    <t>Benson Wong
Hadrien Sablon</t>
  </si>
  <si>
    <t>Andy Abranches/Joe Echols</t>
  </si>
  <si>
    <t>Supplemental created for Q3j. Kxfk</t>
  </si>
  <si>
    <t>Regarding PG&amp;E’s Tree Removal Inventory On page, 528, PG&amp;E states that is will "remove, or re-inspect trees identified in the EVM program." 
a. How does PG&amp;E decide whether a tree should be 1) simply abated based on the existing risk assessment or 2) re-inspected/assessed prior to abatement?
b. What standards, processes, procedures, and tools are vegetation management personnel using/will use to perform tree risk assessments for this program?</t>
  </si>
  <si>
    <t xml:space="preserve">a)
1) Trees in the inventory with a TAT result of ‘Abate’ will abated based on the existing risk assessment.
2) All trees in the inventory with either no TAT result or a TAT result other than ‘ABATE’ are to be re-assessed by a Tree Risk Assessment Qualification (TRAQ) inspector to determine if abatement is appropriate. The inspection will determine our action based on tree condition and strike potential. 
b) The approach to tree inspections intends to follow the American National Standards Institute (ANSI) A-300 tree risk assessment standard per field conditions and individual tree mitigation needs. Inspectors re-assessing these trees will be required to possess a Tree Risk Assessment Qualification (TRAQ) through the International Society of Arboriculture (ISA), which is the same organization that certifies arborists. The result of the TRAQ assessment will be documented in the Vegetation Point record for the tree. </t>
  </si>
  <si>
    <t>Regarding Wood Management On page 536, PG&amp;E says that its wood management program addresses large wood generated by PG&amp;E’s VM activities including post-fire work activities and wood generated by the EVM Program.
a. Considering the EVM program has been discontinued, does the wood management program:
i. Address large wood generated from the EVM program that has not already addressed?
ii. Address large wood generated from PG&amp;E’s Tree Removal Inventory program, a remnant of the EVM program?
b. How is large wood addressed when generated by other VM programs, including Distribution 
Routine/Second Patrol, VM for Operational Mitigations, and Focused Tree Inspections?
c. When debris and/or large wood generated from PG&amp;E’s VM activities are left on site, what standards, protocols, processes, and procedures does PG&amp;E use to ensure the debris and large wood are placed in a manner that does not:
i. Block or hinder ingress or egress.
ii. Infringe on PRC 4291 defensible space clearance.
iii. Impede watercourses and drainages.
iv. Conflict with property owner’s interests.
v. Otherwise create a hazard.</t>
  </si>
  <si>
    <t>a)
i. Yes. We will uphold commitments to manage wood generated by Enhanced Vegetation Management (EVM) tree work for customers who requested this service.
ii. We will continue to fulfill wood management commitments that have been made to customers.
b) PG&amp;E offers wood management for our wildfire response and EVM programs. For all programs, wood greater than four inches in diameter is left in a safe position on site as it is legally the property of the landowner. As safety is PG&amp;E’s foremost core value, if wood poses a safety risk or environmental, cultural or access concern, crews will address the wood accordingly in coordination with tree work.
c) Please see “WMP-Discovery2023_DR_OEIS_001-Q005Atch01.pdf” for PG&amp;E’s Wood Management procedure.
i. Our crews are directed to ensure roadways are clear of tree debris or wood at the time of tree work. If wood poses an access concern, crews will address the wood accordingly in coordination with tree work.
ii. Our Vegetation Management program is designed to ensure public safety and regulatory compliance. If customers have questions resulting from our work, they can reach out to our dedicated customer teams for support and resolution.
iii. If wood poses an environmental concern, crews will address the wood in accordance with PG&amp;E Best Management Practices implemented at the time of tree work.
iv. As each property is different, we collaborate with the customer to find an optimal solution for the completion of our work on their property.
v. At the time of all tree work, crews will either chip and spread, lop and scatter or remove wood debris that is smaller than four inches in diameter. 
Additionally, in alignment with PG&amp;E’s stand that everyone and everything is always safe, crews will address any large wood that poses a potential safety hazard at the time of tree work.</t>
  </si>
  <si>
    <t>Regarding Enhanced Clearances On page 537, PG&amp;E says it “complies with Appendix E of GO 95,” then goes on to describe the recommended minimum clearances set forth in Appendix E of GO 95.
a. In the HFTD, does PG&amp;E obtain the recommended clearances “where practicable”?
b. If (a) does not describe how PG&amp;E implements the recommended, “enhanced” clearances, clarify how PG&amp;E operationalizes the recommended clearances set forth in Appendix E of GO 95.</t>
  </si>
  <si>
    <t>a. The minimum clearance at time of work on Enhanced Vegetation Management is 12 feet as recommended in Appendix E of GO 95. Routine maintenance of previously cleared EVM spans is also 12 feet. Routine maintenance of all other spans is prescribed 2-3 years of clearance. 
b. Routine maintenance directs an inspector to prescribe 2-3 years of clearance which allows the inspector to account for tree species, location, and other conditions that affect growth</t>
  </si>
  <si>
    <t>Regarding Appendix B Items That Are Currently Optional Or “By Request” Only Provide the following, which are outlined in the 2023-2025 Wildfire Mitigation Plan Technical Guidelines, Appendix B. If the data is tabular (formulas, tables, graphs, charts) provide it in MS Excel. If the data is text-heavy, provide the information in MS Word. 
a. Detailed Model Documentation for each model and sub-model discussed in PG&amp;E’s response to Section 6.1.2 Summary of Risk Models (Technical documentation should be presented according to ASTM E 1472 – Standard Guide for Documenting Computer Software for Fire Models.). 
i. Include a list of assumptions and known model limitations according to ASTM E 1895 –Standard Guide for Determining Uses and Limitations of Deterministic Fire Models. 
ii. Present verification and validation documentation according to the SFPE’s Guidelines for Substantiating a Fire Model for a Given Application or ASTM E 1355 – Standard Guide for Evaluating the Predicting Capability of Deterministic Fire Models.
At a minimum, the documentation must include:2
(1) Purpose of the model/problem identification, 
(2) Model version, 
(3) Theoretical foundation, 
(4) Mathematical foundation, 
(5) External dependencies, 
(6) Model substantiation, and 
(7) Sensitivity
b. Model Substantiation:3
i. For each model, provide documentation of the following model substantiation studies: 
(1) Validation data, 
(2) Model verification, 
(3) Model validation, and 
(4) Model calibration
c. Additional Models Supporting Risk Calculation:4
i. For each additional model that supports the risk calculations, provide weather analysis and fuel conditions.
d. Calculation of Risk and Risk Components: Likelihood5
i. More detailed information on: 
(1) Ignition Likelihood, 
(2) Equipment Likelihood of Ignition, 
(3) Contact from Vegetation Likelihood of Ignition, 
(4) Contact from Object Likelihood of Ignition, 
(5) Burn Probability, and
(6) PSPS Likelihood
e. Calculation of Risk and Risk Components: Consequence6
i. More detailed information on: 
(1) Wildfire Consequence, 
(2) Wildfire Hazard Intensity, 
(3) Wildfire Exposure Potential, and 
(4) Wildfire Vulnerability
f. Calculation of Risk and Risk Components: PSPS Consequence7
i. More detailed information on: 
(1) PSPS Exposure Potential, and 
(2) Community Vulnerability to PSPS
g. Calculation of Risk and Risk Components: Risk8
i. More detailed information on: 
(1) Ignition Risk, 
(2) PSPS Risk, and 
(3) Overall Utility Risk</t>
  </si>
  <si>
    <t>The requested information is provided in the following four documents:
• “WMP-Discovery2023_DR_OEIS_001-Q007Atch01.pdf”
• “WMP-Discovery2023_DR_OEIS_001-Q007Atch02CONF.pdf”
• “WMP-Discovery2023_DR_OEIS_001-Q007Atch03CONF.pdf”
• “WMP-Discovery2023_DR_OEIS_001-Q007Atch04CONF.pdf”</t>
  </si>
  <si>
    <t xml:space="preserve">Scott Strenfel/Paul McGregor </t>
  </si>
  <si>
    <t>Regarding Comprehensive System Diagram for All Risk Models Used Provide comprehensive system diagrams in MS Visio or PPT for all risk models.
1. A comprehensive diagram for operational models and 
2. A comprehensive diagram for planning models. 
Section 6.1.2, Summary of Risk Models, asks for a summary of risk models in table form with specific fields. Section 6.2.1, Risk and Risk Component Identification, asks for a chart that demonstrates the components of overall utility risk. 
This request is comprehensive of all models that work together in the Decision-Making Framework (DMF). The requested diagram should show:
a. Interaction between the models presented graphically (e.g., inputs and outputs coming to and going from models to other models),
b. Organization with the use of swimlanes where applicable,
c. Starting and ending points, 
d. Decisions and process flows, 
e. Use of a legend and colors to classify inputs/output types and model-to-model interactions, and 
f. The full cycle of models working together and creating feedback for model adjustments and fine-tuning.</t>
  </si>
  <si>
    <t>PG&amp;E has provided two system diagrams within WMP-Discovery2023_DR_OEIS_001-Q008Atch01.pdf in response to this data request – one for operational models (slide 01) and one for planning models (slide 02). Each diagram depicts the interaction among
different models and each’s inputs and outputs. The diagrams also show the decision points, process flows, feedback loops where adjustments to the models are required. 
1) Please see slide 01 of WMP-Discovery2023_DR_OEIS_001-Q008Atch01.pdf. 
2) Please see slide 02 of WMP-Discovery2023_DR_OEIS_001-Q008Atch01.pdf. This diagram depicts PG&amp;E’s comprehensive decision-making framework, from identifying risk drivers to developing mitigation initiatives to address risk, adjusting program scope and developing workplans, balancing the mitigation portfolio, and executing the work.</t>
  </si>
  <si>
    <t>Summary of Risk Models</t>
  </si>
  <si>
    <t>4/6/2023 - extension will be requested - more time needed. Kxfk
4/10/2023 - extension has been granted to 4/24/2023 for Q8.</t>
  </si>
  <si>
    <t>extension</t>
  </si>
  <si>
    <t>Regarding Cost-Benefit within and Overall Decision-Making Framework
a. If projects are justified based on a multi-attribute value functions/cost basis, what threshold or hurdle is used?
b. How is the chance that a project exceeds the threshold computed?
c. If projects are justified based on a multi-attribute value functions/cost basis, what threshold or hurdle is used?</t>
  </si>
  <si>
    <t>a) We do not have a specific threshold to justify projects.
b) While we don’t calculate a specific threshold for executing mitigations, PG&amp;E prioritizes higher MAVF/cost locations for executing projects. We also develop risk buydown curves and implement projects at the higher end of the curve. The higher end of the curve represents the higher MAVF/cost values.
c) As described in response to subpart a), we do not have a specific threshold or cutoff to justify projects.</t>
  </si>
  <si>
    <t>7.1.4.2</t>
  </si>
  <si>
    <t>Mitigation Initiative Prioritization</t>
  </si>
  <si>
    <t>Benson Wong
Yumi Oum</t>
  </si>
  <si>
    <t>Paul McGregor
Rick Ito</t>
  </si>
  <si>
    <t>Regarding PG&amp;E's Response to ACI PG&amp;E-22-10
PG&amp;E describes an external study funded by California Energy Commission (CEC) grant EPC_x0002_18-026 to classify and identify areas with similar climate locations that already have weather stations, and areas with climate conditions that are not well measured by current stations. 
a. Provide the external party study which PG&amp;E described and used to assess the statewide station similarity.</t>
  </si>
  <si>
    <t>The weather optimization report was developed by a third party, Pyregence. Pyregence provided us with a draft copy of the report and instructed us not to distribute the document. Therefore, we would greatly appreciate Energy Safety’s understanding in honoring this instruction. To this end, we recommend that Energy Safety contact the Pyregence team directly through the contact information provided below to obtain the draft report. This was the same process we used to obtain the report from Pyregence. 
Direct links to contacting Pyregence and the report home page are provided below. 
• https://pyregence.org/contact-us/
• https://pyregence.org/extreme-weather-and-wildfire-ct/weather-station_x0002_optimization-report</t>
  </si>
  <si>
    <t>ACI PG&amp;E-22--10 Justification of Weather Station Network Density</t>
  </si>
  <si>
    <t>Scott Strenfel</t>
  </si>
  <si>
    <t>Regarding PG&amp;E’s Response to ACI PG&amp;E-22-09
a. PG&amp;E states that “363 [circuits] dropped to the lower 80 percent” (p. 891). For each of these circuit segments, provide the following information via Excel document:
i. Name/ID of CPZ
ii. V2 mileage of circuit segment 
iii. V3 mileage of circuit segment
iv. Categorization in which movement each circuit segment falls under, as outlined on p. 891 (i.e., large shift in wildfire consequence value and rank; large shift in circuit segment mileage and wildfire consequence; or shift in ignition probability)
v. V2 overall risk ranking (including a footnote/written response of the total number of CPZs included in the ranking)
vi. V2 overall risk score
vii. V2 risk score broken out by:
(1) Ignition probability
(2) Wildfire consequence 
viii.V3 overall risk ranking (including a footnote/written response of the total number of CPZs included in the ranking)
ix. V3 overall risk score
x. V3 risk score broken out by:
(1) Ignition probability
(2) Wildfire consequence 
b. For the 8 circuit segments that moved due to ignition probability, describe how such ignition probability changed.
c. PG&amp;E states that “As a result of these changes, previously approved system hardening projects have not yet initiated construction on CPZs that are now ranked as much lower risk.” 
(p. 893) Provide the following information on each of these projects via Excel document: 
i. Name/ID of CPZ 
ii. Mileage of project 
iii. Type of project (i.e., covered conductor, undergrounding) 
iv. V2 overall risk ranking (including a footnote/written response of the total number of CPZs included in the ranking)
v. V2 overall risk score
vi. V3 overall risk ranking (including a footnote/written response of the total number of CPZs included in the ranking)
vii. V3 overall risk score
viii.Stage in which the project was at when the project was halted (design, engineering, etc.)</t>
  </si>
  <si>
    <t xml:space="preserve"> Please see attachment WMP-Discovery2023_DR_OEIS_001-Q012Atch01.xlsx, tab “12.a Dropped v2 CPZs.”
b. The probability of ignition change was driven primarily by greater granularity in failure modes associated with assets in the probability calculation. Please see attachment WMP-Discovery2023_DR_OEIS_001-Q012Atch01.xlsx, tab “12.b Probability of Ignition” for specific details.
c. As noted in the 2023-2025 WMP R1 (posted April 6, 2023), ACI PG&amp;E-22-09, (p.891, under “Project Impacts”), “there were no projects that were de-prioritized from the changes implemented between V2 and V3 of the models.” The statement referenced (on p.892, under “Project Impacts”) is a quote from the ISM Quarterly report highlighting the previous model changes (V1 to V2) and noting how EVM and System Hardening approached this differently due to the associated timeframes with the work.</t>
  </si>
  <si>
    <t>ACI PG&amp;E-22--09 Evaluation of Model Reprioritization and Fire Rebuild in High-Risk Areas</t>
  </si>
  <si>
    <t>Jon Eric Thalman
Richard Anderson</t>
  </si>
  <si>
    <t>4/10/2023 - extension granted to 4/12/2023 for Q12 - kxfk</t>
  </si>
  <si>
    <t>Regarding PG&amp;E’s Response to ACI PG&amp;E-22-20
PG&amp;E states that “Adding drones to the detailed GO 165 inspection slowed the inspection to roughly 20 to 25 poles per day, which is slower than both the stand-alone ground inspection as well as the image capture rate for both drone-only and helicopter-only” (page 920).
a. Provide the daily inspection rates for stand-alone ground inspections, drone-only image capture, and helicopter-only capture.</t>
  </si>
  <si>
    <t>Please see below for the requested information.
Drone-only Heli-only Inspector + Drone Stand-alone GO 165 inspection
Aerial Image capture (Structures/day/crew)
48 280.5* 20-25 N/A
Inspection rate in field (structures/day/inspector)
N/A N/A 20-25 25-30
Desktop Inspection rate (structures/day/inspector)
40-45 40-45 40-45 N/A
*Note: the helicopter-only method can capture at a very rapid rate due to automatic image capture.</t>
  </si>
  <si>
    <t>ACI PG&amp;E-22--20 Asset Inspection Drone Program Pilot</t>
  </si>
  <si>
    <t>Heather Duncan</t>
  </si>
  <si>
    <t>Regarding PG&amp;E’s Asset Management Upgrades
On page 433, PG&amp;E states that “PG&amp;E has significantly advanced our data management practices and the quality of our asset inventory (Asset Registry) database over the last two years by applying the International Organization for Standardization (ISO) 55001 standards.” 
a. Do the upgrades to PG&amp;E’s asset inventory database include the location of each piece of equipment (what pole it is attached to) for the distribution system, and also includes the equipment’s manufacturer, model ID, and when the equipment was placed into service? 
i. If yes, how is this being done? 
ii. If no, explain why this is not the case? 
b. PG&amp;E relies on inspection results for making decisions on whether equipment should be replaced. Does PG&amp;E ever replace equipment proactively based on the equipment reaching its lifecycle end, as determined by the manufacture or industry standards?
i. If yes, what equipment is being replaced for these reasons and why?
ii. If no, why doesn’t PG&amp;E monitor and replace equipment at the end of its lifecycle?
iii. Does PG&amp;E have different decision-making policies when it comes to replacing equipment in the HFTDs as opposed to the rest of PG&amp;E’s territory?
iv. Of the distribution equipment that utilities are required to report on (capacitors, conductors, connectors, fuses, splices, arrestors, reclosers, and transformers) what percentage is still operating in the HFTDs because the equipment has passed inspection but is being used beyond its predicted lifecycle? 
c. Does PG&amp;E track the performance of different types of equipment by manufacture and model information?
i. If yes, how does PG&amp;E track this information and what decisions are made based on this data? 
ii. If no, explain why is equipment performance not being tracked?</t>
  </si>
  <si>
    <t>a) Our asset inventory database (Asset Registry) does include attribute fields for location (lat/long and/or identification of support structure ID for attached equipment), manufacturer, model ID (as appropriate), and installation date. These are considered critical data elements (CDEs) and data governance and data quality metrics are being established to track the associated data quality.
i. We collect required asset attributes as part of the As-Built process, according to process and engineering standards. This includes the attributes listed above. PG&amp;E has also implemented an Asset Registry Data Quality (ARDQ) program to identify Critical Data Elements (CDEs) and related data quality for critical asset types. Currently this has been applied to 12 Transmission and Distribution overhead asset types on a risk prioritized basis. Attributes captured include installation date, location, manufacturer, and model ID (as appropriate). Data quality rules being measured include completeness. This provides identification of data gaps, including attributes such as installation date, which can then be targeted for remediation. A number of initiatives are underway to remediate known gaps, including the Transmission Asset Information Collection (AIC) program. The ARDQ program is being extended to include additional asset types on a risk prioritized basis. Refer to 2023 WMP sections 8.1.5 Asset Management and Inspection Enterprise System(s) 
and ACI PG&amp;E-22-33 – Progress on Filling Asset Inventory Data Gaps for further details.
ii. Not applicable, please see the response to subpart (i) above.
b) We do not replace equipment solely based on manufacturer or industry standard lifecycle ages. There are many other factors that can influence service life of equipment, such as environment, maintenance, life extension application, etc.
i) Not applicable, please see the response to subpart (b) above.
ii) We replace equipment based on condition. Lifecycle is not solely determined by manufacturer or industry information, but also depends on other factors, as explained in subpart (b) above, which influence asset replacement need.
iii) We do not have different inspection criteria for assessing condition of assets in HFTD or non-HFTD areas. However, assets located within HFTDs are typically inspected at a higher frequency to increase understanding on wildfire ignition risk. Results from these inspections may prompt replacement work within HFTD locations. HFTD replacement work may also be prioritized before non-HFTD replacement work (not including emergency replacement) based on risk prioritization. 
iv) We replace equipment based on condition. As such, PG&amp;E does not have a predicted lifecycle for the general population of assets based on age and manufacturer information, as there are other factors that can influence service life.
c) We track performance of equipment based on manufacturer and model information.
i) When an asset fails in service, a causal review may be conducted. The results of the causal review will dictate the appropriate direction and depth of the failure analysis and may trigger an extent of condition assessment to identify other assets of the same manufacturer or type, so the newly understood risk can appropriately be mitigated. Understanding asset failure modes and drivers helps to inform decisions about proactive upgrade, repair or replacement that may be necessary to avoid repeated asset failure.
ii) Not applicable, please see the response to subpart (i) above.</t>
  </si>
  <si>
    <t>Tiffany Pazdan (D) Issam El Ayad (T), Justin Flores (S),  Amanda Taylor (PG), Michelle Sakamoto (T)</t>
  </si>
  <si>
    <t>Jim Gill (D), Maria Ly(T), Russ Cruzen (PG)</t>
  </si>
  <si>
    <t>Regarding PG&amp;E’s Enhanced Powerline Safety Settings (EPSS) Program
a. On page 464, PG&amp;E states “…also referred to as high impedance faults, we plan to engineer, program, and install the Downed Conductor Detection (DCD) algorithm on recloser controllers. We will also evaluate high impedance fault detection algorithms for circuit breakers in 2023 and beyond.” Then on page 374, PG&amp;E states that the DCD Utility Initiative will likely continue from 2023-2025.
i. What is the prioritization process for deciding which circuits will receive the DCD algorithm?
ii. Will the number of outages, due to EPSS de-energizations, be looked at to identify which circuits should receive the DCD algorithm first? 
b. In figure 8.1.8-4: CPUC REPORTABLE IGNITIONS IN HFTDS (page 468) PG&amp;E shows that through December 31, 2022, there was a greater than 36 percent reduction in CPUC reportable ignitions in HFTD-areas compared to the overall 2018-2020 average. PG&amp;E claims that this reduction is a direct result of enabling EPSS in HFTDs. 
i. Was this data adjusted for circuits that have been hardened with covered conductor or other mitigations? 
ii. Did PG&amp;E associate the ignition data to each individual circuit that was enabled showing a direct connection to the result, or is this data an assumption that has been made by looking at the overall HFTD areas and the overall reportable ignitions? 
iii. Were weather and vegetation conditions factored into this data conclusion?</t>
  </si>
  <si>
    <t>a) i) DCD algorithm installation was prioritized based on the addressable risk reduction from each DCD device using PG&amp;E’s WDRM v3 risk model and maximizing High Fire Risk Area (HFRA) electric distribution line mile coverage. Addressable risk reflects the devices and circuits that are capable of accepting the DCD algorithm. By the end of 2025, DCD is planned to be installed on approximately 21,000 HFRA miles. Circuit breakers and 4-wire circuits are not currently capable of receiving DCD. Mileage is subject to change due to undergrounding of overhead lines and additional grid configuration changes anticipated through 2025.
a) ii) DCD is an enhancement to EPSS intended to identify low current, high_x0002_impedance fault conditions in our high fire risk areas not currently fully mitigated by EPSS. As such, number of previous EPSS outages was not considered as part of the prioritization effort.
b) i) On page 468 of the WMP we state that the 36% reduction in HFTD reportable ignitions was primarily driven by the effectiveness of the EPSS program. EPSS is understood to be the primary driver of this overall reduction given the scope and reach of the program.
b) ii and iii) We determined the 2022 EPSS ignition reduction of 68% by comparing the CPUC reportable ignitions that occurred on primary distribution conductor in High Fire Threat Districts (HFTD) when EPSS was enabled with an annual average of ignitions on primary distribution conductor from 2018 – 2020, which was then weather-normalized to include only ignitions that occurred during conditions that met or exceeded EPSS enablement criteria.</t>
  </si>
  <si>
    <t>On page 621, PG&amp;E references its Company Emergency Response Plan (CERP). Provide an unredacted version of the CERP and all annexes.</t>
  </si>
  <si>
    <t>The confidential attachments are being provided pursuant to the accompanying confidentiality declaration.
a. Please see attachment “WMP-Discovery2023_DR_OEIS_002-Q003Atch01CONF.pdf” for a unredacted version of our CERP. Please see attachments “WMP-Discovery2023_DR_OEIS_002-Q003Atch02CONF.pdf” and “WMP-Discovery2023_DR_OEIS_002-Q003Atch03CONF.pdf” for our unredacted Wildfire Annex and PSPS Annex, respectively.</t>
  </si>
  <si>
    <t>https://www.pge.com/pge_global/common/pdfs/safety/emergency-preparedness/natural-disaster/wildfires/wildfire-mitigation-plan/reference-docs/2023/OEIS_002.zip</t>
  </si>
  <si>
    <t>8.4.1</t>
  </si>
  <si>
    <t>Overview</t>
  </si>
  <si>
    <t>Amy Pham</t>
  </si>
  <si>
    <t>Y</t>
  </si>
  <si>
    <t>Confirmed PMO has correct versions of Attachments; will require Confidentiality Declaration</t>
  </si>
  <si>
    <t>DRU-11708*</t>
  </si>
  <si>
    <t>a.	Has PG&amp;E used its Targeted Tree Species study to identify additional clearances for and begin inventory of trees with the highest growth and highest failure potential?
i.	If so, explain the results and how PG&amp;E has and will integrate this knowledge into its VM programs.
ii.	If not, please explain PG&amp;E’s plan to perform this analysis and provide a timeline for completion and operationalization.
b.	Has PG&amp;E reviewed the Process and Procedures for collecting and enhancing checklists for field inspections and current clearance guidance?
i.	If so, explain the results and how PG&amp;E has and will integrate this knowledge into its VM programs.
ii.	If not, please explain PG&amp;E’s plan to perform this review and provide a timeline for completion and operationalization.
c.	Has PG&amp;E evaluated how mid-cycle inspections sequence can be adjusted to align with Areas of Concerns in highest risk regions?
i.	If so, explain the results and how PG&amp;E has and will integrate this knowledge into its VM programs.
ii.	If not, please explain PG&amp;E’s plan to perform this review and provide a timeline for completion and operationalization.
d.	Has PG&amp;E evaluated the feasibility of developing a multi-year historical tree data set?
i.	If so, explain the results and how PG&amp;E has and will integrate this knowledge into its VM programs.
ii.	If not, please explain PG&amp;E’s plan to perform this evaluation and provide a timeline for completion and operationalization.</t>
  </si>
  <si>
    <t>a.
i. No, PG&amp;E has not used its Targeted Tree Species study to identify additional clearances for inventory of trees with the highest growth and highest failure potential and there is currently no plan to begin such an inventory. The Targeted Tree Species Study (TTSS) did not include in its objective any analysis of tree growth rates or make any recommendations on clearances to be obtained at time of tree pruning. 
ii. PG&amp;E does not have a plan to perform this analysis at this time.
b. We are currently reviewing the Process and Procedures for field inspections and current clearance guidance. 
i. The plan is to complete the review by year end 2023, any updates deemed necessary will be incorporated for operationalization in 2024. 
ii. See above. This is currently in progress.
c. Yes, we began reviewing mid-cycle inspection areas during the development of Areas of Concern in Q4 2022. These reviews supported a proposal and plan to continue refinements to mid-cycle areas through November 30, 2023. Refinements during this time will inform 2024 mid-cycle inspection planning and workplan development. In addition to developing and piloting the Focused Tree Inspection Program in 2023, adjustments to mid-cycle inspection areas and sequencing are anticipated for VM operations beginning in 2024.
d. Yes, we have evaluated the feasibility of developing a multi-year historical tree data set.
i. We will have multi-year historical tree data with the One VM Tool. The dataset will inform inspectors about previous work on a vegetation point as well as associated clearances. This will also assist with analysis related to tree growth, allowing the inspector to make a well-informed decision regarding a vegetation point needing to be worked.</t>
  </si>
  <si>
    <t>ACI PG&amp;E-22-24 – Progression of Vegetation Management Maturity</t>
  </si>
  <si>
    <t>VM Data Requests
April Schneider
Joey Perez</t>
  </si>
  <si>
    <t>a.	What are the minimum qualifications for an inspector preforming the tree-risk assessment for the Focused Tree Inspections?
b.	Why and how did PG&amp;E choose to use the American National Standards Institute (ANSI) A-300 tree risk assessment standard over PG&amp;E’s Tree Assessment Tool (TAT) for Focused Tree Inspections? Include a comparison of the benefits and drawbacks of ANSI A-300 and PG&amp;E’s TAT.</t>
  </si>
  <si>
    <t>a) The minimum qualifications for an inspector performing the tree-risk assessment for the Focused Tree Inspection is a Tree Risk Assessment Qualification (TRAQ) through the International Society of Arboriculture (ISA). 
b) We will utilize the International Society of Arboriculture (ISA) Basic Tree Risk Assessment Form for the Focused Tree Inspections. The Basic Tree Risk Assessment Form is provided with the ISA Tree Risk Assessment Manual, which is based on ANSI A-300. We utilized industry standards, regulatory guidance, and existing commitments in the decision to select ANSI A-300 as a beneficial framework as guidance for the FTI program.
• ANSI A-300 is an industry wide standard that was created independent of PG&amp;E with decades of proven usage in the field and research employed.
• A300 is called out for use and guidance in California Power Line Fire Prevention Field Guide (2021 EDITION). 
• Recommended Changes to the CPUC’s General Orders on Page#11 of Envista Forensic, Inc dated July 6, 2022.
• “Modification of GO 95, Rule 35 to emphasize safety, reliability and hazard tree assessment that would direct and enable electric utilities to better focus on the root cause of tree-related fires by requiring utilities to use the following standards and best management practices:
▪ ANSI-A300 (Part 9) Tree Risk Assessment a. Tree Failure American National Standards for Tree Care Operations–Tree, Shrub, and other Woody Plant Management–Standard Practices (Tree Risk Assessment a. Tree Failure) Latest 
Edition
▪ International Society of Arboriculture’s Best Management Practices Utility Tree Risk Assessment Practices Edition 2020”
The ISA Tree Risk Assessment Qualification provides an industry accepted tree risk assessment methodology that benefits by being supported by a qualification program designed to train and assess candidates in a specialized field of arboriculture. The TRAQ also has pre-requisites for candidates to be eligible to apply for the TRAQ course. The TAT was built specifically for the EVM program at PG&amp;E and was not consistent with industry standards. The TAT also did not have the same level of pre-requisites or level of training and assessment as does the TRAQ.</t>
  </si>
  <si>
    <t>a.	On page 567, PG&amp;E references the weather stations deployed over their 70,000 square mile territory for monitoring conditions.
i.	Provide the instillation standard that all PG&amp;E weather stations are installed to. Include height from ground, direction of cross-arm, and which side of the pole/tower they are installed on.
b.	On page 570, PG&amp;E references the maintenance for their weather stations and calibrations preformed to “our standard”.
i.	Provide the PG&amp;E specific standard that is being referenced for the calibrations as compared to the manufactures standards.
ii.	Provide the total number of stations that are serviced annually over the past 3 years, and the maintenance preformed on each station.
iii.	Provide the total number of stations not serviced annually over the past 3 years due to “remoteness of location” and “weather conditions”.
iv.	Provide the estimated life span of each sensor and the replacement cycle for each.</t>
  </si>
  <si>
    <t>a.
i. Please see the attachment “WMP-Discovery2023_DR_OEIS_002-Q004Atch01CONF.pdf” for the requested information. 
b.
i. Please see the attachment “WMP-Discovery2023_DR_OEIS_002-Q004Atch01 Atch02CONF.pdf” for the requested information. We developed our calibration procedure in coordination with Western Weather Group, who provides guidance on calibration and maintenance cycles. 
ii. Over the last 3 years, 611 out of 622 stations were calibrated in 2020, 981 out of 991 stations in 2021, and 1297 out of 1315 stations in 2022. The remainder of these stations were not able to be serviced due to External Factors such as customer refusals, environmental-concern related refusals, weather conditions, and safety issues. We are unable to provide the historical maintenance performed on each station but—based on historical data—we forecast 30% of our weather stations to have an incident-ticket issued per year. This is corrective maintenance as opposed to preventive (calibration) maintenance. During preventative maintenance (calibrations), technicians are instructed to inspect the weather station for issues such as missing or damaged hardware and equipment. They are also instructed to document weather station information, perform tests on equipment, upgrade software, and replace any equipment that is not working correctly. 
iii. Over the last 3 years, 6 weather stations could not be calibrated in 2021 and 3 in 2022 due to the remoteness of the location and weather conditions.
iv. Below is a table with estimated life span for weather station equipment. This was provided by our partner, Western Weather Group.</t>
  </si>
  <si>
    <t>8.3.2.1</t>
  </si>
  <si>
    <t>Please provide an Excel version of Table 7-4: Summary of Risk Reduction for Top Risk Circuit Segments from PG&amp;E’s 2023 WMP.</t>
  </si>
  <si>
    <t>In reviewing this request, we discovered that some of the information in Table 7-4 is incorrect. We have corrected it in response to this discovery request. We will reach out to discuss this update and making corrections to the WMP pursuant to Energy Safety's 
Guidelines.
Please see WMP attachment “WMP-Discovery2023_DR_OEIS_002-Q005Atch01.xlsx."</t>
  </si>
  <si>
    <t>Projected Risk Reduction on Highest-Risk Circuits Over the 3-Year WMP
Cycle</t>
  </si>
  <si>
    <t>Under Section 8.1.2.8, PG&amp;E only includes additional information for distribution protective devices. What program(s) does PG&amp;E currently have for system automation equipment at the transmission level?</t>
  </si>
  <si>
    <t>As indicated in Section 8.1.8.1.2 of the 2023-2025 WMP, on the transmission system, auto reclosing is disabled for the entire wildfire season when the FPI rating reaches R3 or greater. In addition, in Section 9.2.1, we explained how our Transmission Asset Health 
Specialist reviews the system to identify if there are low impact lines that do not meet our PSPS scoping criteria (e.g. Asset health, Vegetation Risk, Wildfire Consequence) but can be deenergized without incremental impact to customers or other adverse effects to the grid. In addition, we have implemented EPSS on some transmission lines and are evaluating expanding EPSS protection or other enhanced protection schemes on additional transmission lines.</t>
  </si>
  <si>
    <t>8.1.2.9.1</t>
  </si>
  <si>
    <t>T Line removal (in HFTD) - Transmission</t>
  </si>
  <si>
    <t>Dave Carroll</t>
  </si>
  <si>
    <t>Raj Beasla</t>
  </si>
  <si>
    <t>a.	Provide a definition for PG&amp;E’s “Critical Pass Rate” for its asset inspection QC, as shown in Table PG&amp;E-22-21-1. This should include criteria for what qualifies as “critical” including any risk thresholds, associated equipment-types, or other relevant determinations.
b.	Does “Critical Pass Rate” differ from the “QA Review HFTD Pass Rate” provided in Table RN-PG&amp;E-22-08-05 in response to Critical Issue RN-PG&amp;E-22-08 (f)? If not, describe how the two differ.
c.	Does “Critical Pass Rate” differ from the inverse of the “QC Review HFTD – Failure Rate” provided in Table RN-PG&amp;E-22-08-04 in response to Critical Issue RN-PG&amp;E-22-08 (f)? If not, describe how the two differ.</t>
  </si>
  <si>
    <t>a. “Critical Pass Rate” is the number of assets reviewed by QC that did not have a Critical Attribute (as defined by Asset Strategy) failure or miss divided by the number of assets reviewed by QC. This is shown as a percentage. A Critical Attribute is defined as: a condition that could lead to either an ignition point or wire down situation that could result in a potential fire ignition.
b. “Critical Pass Rate” does not differ from “QA Review HFTD Pass Rate.” Critical attributes are defined by Asset Strategy.
c. “Critical Pass Rate” is not the inverse of “QC Review HFTD-Failure Rate.” These items differ because “Critical Pass Rate” only looks at Critical Attributes as defined by Asset Strategy, whereas “QC Review HFTD-Failure Rate” is a measure of all errors within the QC review checklist, not just Critical Attributes. “QC Review HFTD_x0002_Failure Rate” is the number of reviews completed by QC that have at least one QC finding divided by the total number of reviews completed by QC and is displayed as a percentage.</t>
  </si>
  <si>
    <t>ACI PG&amp;E-22--21 Asset Inspections Quality Assurance and Quality Control
ACI PG&amp;E-22--08 Better Application of Specific Lessons Learned from Utility-Caused Fires</t>
  </si>
  <si>
    <t>Nelson Lau / Hema Sukumar</t>
  </si>
  <si>
    <t>Josh Keene
Josepeh Rymer</t>
  </si>
  <si>
    <t>Stephen Simon
Eric Thomas</t>
  </si>
  <si>
    <t xml:space="preserve">Aaron Shapiro
</t>
  </si>
  <si>
    <t>a.	How many ignitions were evaluated via PG&amp;E’s EIA program in 2021, 2022, and 2023 (if applicable) respectively?
b.	When would PG&amp;E perform an EIA?
c.	Provide an example of an ignition PG&amp;E performed EIA for, including supporting documentation and reports as applicable.
d.	Via Excel format, provide the following information for each ignition in which PG&amp;E performed an EIA, following the same definitions as Table 6 of the QDR:
i.	CPZ in which ignition occurred
ii.	HFTD Tier
iii.	Date of ignition
iv.	Qualifier for performing EIA (HFTD tier, EPSS protected facility, etc.)
v.	Metric type
vi.	Ignition driver
vii.	Line type
viii.	 Summary/detail on the cause of ignition as identified via EIA</t>
  </si>
  <si>
    <t>a. We completed EIA evaluative actions for 118 ignitions in 2021; we established the EIA program in 2021 and the scope/breadth of these evaluations may vary. Under the EIA program, we completed 147 ignition evaluations in 2022, and 17 ignition evaluations year-to-date in 2023. 
b. As outlined in our Utility Procedure: RISK-6306P-02 Fire Incident Enhanced Ignition Analysis Procedure (first published in September 2022), ignitions with these conditions meet EIA criteria:
• PG&amp;E Facility Ignitions in a High Fire Risk Area (HFRA) or High Fire Threat District (HFTD) 
Note: Facility ignitions caused by insulator tracking that do not result in a CPUC reportable ignition will not be included in-scope for Enhanced Ignition Analysis.
• Ignitions on an Enhanced Powerline Safety Settings (EPSS) enabled circuit protection zone (CPZ)
• All CPUC Reportable Transmission and Substation Ignitions 
The EIA Program may not perform some or all of the activities described in the above-mentioned Procedure if the ignition investigation is being performed under the direction of counsel. 
c. We are attaching three reports associated with ignition #20220450 as an example of typical EIA work products.
1. WMP-Discovery2023_DR_OEIS_002-Q008Atch01CONF.pdf;
2. WMP-Discovery2023_DR_OEIS_002-Q008Atch02.pdf; and
3. WMP-Discovery2023_DR_OEIS_002-Q008Atch03CONF.pdf
This ignition occurred on April 18th, 2022 because of an improperly installed connection device. As a result of this fire, we proactively replaced additional connection devices and jumpers from the incident circuit, and are in the process of revising guidance documents related to connection device installation methods. The reports include the following: (1) A Preliminary Ignition Investigation Report [PIIR] with event details and location history, (2) material analysis report produced by Applied Technology Services department [ATS] identifying the suspected failure mode, and (3) an Extent of Condition Report produced by our Asset Strategy department related to corrective and evaluative actions associated with that failure mode. 
d. Please see “WMP-Discovery2023_DR_OEIS_002-Q008Atch04.xlsx” for table of ignitions where PG&amp;E has completed EIA related evaluative actions. Note the following:
1. The list contains events where CPUC reportability may not have been met and ignitions where the suspected cause of the fire was not PG&amp;E assets through the EIA process. We added CPUC reportability to the attached table for reference.
2. We used the data schema from the 2023 Q1 QDR Table 6 template for ‘Metric Type’ and ‘Ignition Driver’.
3. Given the volume of ignitions, we are not able to provide a summary of each event in the allotted time to respond to this data request. Given additional time, we could review each incident and provide a short description of the event upon request.</t>
  </si>
  <si>
    <t>ACI PG&amp;E-22--08 Better Application of Specific Lessons Learned from Utility-Caused Fires</t>
  </si>
  <si>
    <t>Joel Carne</t>
  </si>
  <si>
    <t>a.	Provide the definitions for the EPSS Outage Types under Column J for the tab labeled “2022 EPSS Outage Data”.
b.	What analysis has PG&amp;E performed on EPSS-caused outages to determine which outages would have led to an ignition?
c.	What percentage of EPSS-caused outages since the establishment of the EPSS program would have led to an ignition had EPSS not been enabled?
d.	Broken down by year since establishment of the EPSS program, how many ignitions have occurred on EPSS-enabled circuits while EPSS was enabled at the time of ignition?
e.	Broken down by year since establishment of the EPSS program, how many ignitions have occurred on EPSS-enabled circuits while EPSS was not enabled at the time of ignition?
f.	In PG&amp;E’s response to RN-PG&amp;E-22-12, PG&amp;E provided additional reliability measures in Table RN-PG&amp;E-22-12-05: EPSS System Reliability Remediations &amp; Correction Actions, such as targeted equipment repairs. Is PG&amp;E still using all of the identified reliability measures within this table? If not, provide a list of reliability measures PG&amp;E is no longer using, as well as an explanation as to why it is no longer being used.
g.	Provide the GIS file for Figure PG&amp;E-22-32-1: Circuits by Number of EPSS Outages.
h.	Provide an updated Excel version of 2023-03-27_PGE_2023_WMP_R0_Appendix D ACI PG&amp;E-
22-	32_Atch01 with additional columns on the tab labeled “2022 CPZ Data”:
i.	Whether or not the CPZ qualifies for additional mitigations based on the results of the study
ii.	The mitigation type(s) being used on the CPZ as a result (vegetation management, installation of animal guards, etc.)</t>
  </si>
  <si>
    <t>a. The table below defines each of the four (4) values appearing in column “J” of the spreadsheet PG&amp;E provided.
EPSS Outage Type
FTS "Fast Trip Setting"; Post-Optimized Circuit Settings
HLT "Hot Line Tag"; Pre-Optimized Circuit Settings
T-EPSS "Transmission"-EPSS; EPSS outages on transmission lines
C/OUT "Reclosing Cut-out"; Only subject to reclose blocking
b. EPSS does not cause outages. Any time there is a fault condition on powerlines, there is an inherent risk of sparks and/or thermal energy dissipation from that fault condition leading to a potential wildfire ignition. Those conditions have been simulated in a laboratory environment to both demonstrate that a fault condition can ignite vegetation as well as demonstrate that de-energization of the line with EPSS significantly reduces the fault energy and associated sparks contacting the vegetation. It is acknowledged that certain fault types may not present as high of a risk of wildfire ignition. An example of this could be an underground cable fault within a mixed overhead and underground system protected by a common protective device. Out of the total outages experienced during EPSS enablement only a small fraction of the outages could be characterized as having a low ignition potential. 
c. More than 95% of outages that occurred in 2022 while EPSS protection was enabled presented a potential ignition risk.
d. In 2021, there were five Reportable Fire Ignitions (RFIs) in HFTD on circuits enabled with EPSS over the time period of July 28th – October 20th when the EPSS pilot was implemented on 170 circuits. In 2022, there were thirty-one RFIs on EPSS-enabled circuits in HFTD over the time period of May 20th – Oct 26th. There have been 0 ignitions with EPSS enabled in 2023 year to date.
e. We understand this question to be asking about RFIs that occurred downstream of an EPSS capable device when EPSS was not enabled. In 2021, there were 2 RFIs in HFTD downstream of an EPSS capable device that was not EPSS enabled; in 2022, there were 23 RFIs in HFTD downstream of an EPSS capable device that was not EPSS enabled, and in 2023 year to date there have been 9.
f. Yes.
g. GIS file is attached/included “WMP-Discovery2023_DR_OEIS_002-Q009Atch01CONF.kmz” (in KMZ format). Please note a redacted version of the requested document is not being provided because it could not be reasonably redacted.
h. The updated excel version of “WMP-Discovery2023_DR_OEIS_002-Q009Atch02.xlsx” includes two additional columns as requested. These columns outline what CPZs are being scoped for additional reliability mitigations in column X. 
These reliability mitigations are scoped to the CPZ where they will have the greatest impact based on the mitigation and the reliability history.</t>
  </si>
  <si>
    <t>ACI PG&amp;E-22-32 – Updates on EPSS Reliability Study</t>
  </si>
  <si>
    <t>Rod Robinson</t>
  </si>
  <si>
    <t>a.	Provide an Excel sheet listing all work orders closed by PG&amp;E in 2022 following the same format and information as Table 13 of the QDR, with the additional columns:
i.	Date the work order was closed
ii.	PG&amp;E Priority (A, B, E, H, and F)
iii.	Whether or not the infraction qualified as an “Ignition-Risk HFTD/HFRA” tag
iv.	Whether the infraction is Non-Pole or Pole
b.	Provide an updated Excel sheet listing all current open work orders following the same format and information as Table 13 of the QDR, with the additional columns:
i.	PG&amp;E Priority (A, B, E, H, and F)
ii.	Whether or not the infraction qualifies as an “Ignition-Risk HFTD/HFRA” tag
iii.	Whether the infraction is Non-Pole or Pole</t>
  </si>
  <si>
    <t>a. Please see the “Table 13 - Closed” tab in attachment "WMP_x0002_Discovery2023_DR_OEIS_002-Q010Atch01.xlsx" for the requested information.
Please note, this data was pulled on January 31, 2023. 
b. Please see the “Table 13 – Open” tab in attachment "WMP_x0002_Discovery2023_DR_OEIS_002-Q010Atch01.xlsx" for the requested information.
Please note, this data was pulled on February 20, 2023.</t>
  </si>
  <si>
    <t>Jenny Beach
Matt Horowitz
Justin Flores
Mina Amir</t>
  </si>
  <si>
    <t>Extension to 5/5/2023 due to additional time needed by SMEs. 
Extension to 5/9/2023. kxfk</t>
  </si>
  <si>
    <t>Q10 extension to 5/5/2023. kxfk
Extension to 5/9/2023. kxfk</t>
  </si>
  <si>
    <t>Regarding Activities that Exceed GO 166
On page 624, PG&amp;E states it “is currently working with internal and external stakeholders, including CalOES, to develop and implement activities that exceed compliance requirements in CPUC General Order (GO) 166, Standards for Operation, Reliability, and Safety During Emergencies and Disasters.”
a. List and describe the referenced activities.
b. Explain how each listed activity exceeds GO 166.</t>
  </si>
  <si>
    <t>CPUC General Order 166 Standard 1A, Internal Coordination, requires California electric utilities to provide as part of their emergency plans a description of internal coordination functions how they gather, process, and disseminate information within their service areas, set priorities, allocate resources, and coordinate activities to restore service. GO 166 Standard 1D, External and Government Coordination, requires California electric utilities to address as part of their emergency planning coordination with Essential Customers and state and local government agencies.
a) The additional items referenced above that are not required by GO 166 are listed below: 
i. We have drafted a Threat Hazard Identification Risk Assessment (THIRA) and will be sharing the results with external agency partners.
ii. We participate in quarterly MARAC meetings.
iii. We hold quarterly Operational Area calls with our PG&amp;E Public Safety Specialists.
iv. We conduct more than the minimum one single exercise and include public partners in integrated exercise play; this includes inviting them to be part of the planning exercises.
Internal and External Coordination
Additionally, although not required as part of GO 166, Standard 1A compliance, a key element of PG&amp;E’s internal and external coordination strategy is the alignment of PG&amp;E’s functional areas to the frameworks provided by the California Standardized Emergency Management System (SEMS) and SEMS component Incident Command System (ICS). The adoption of these frameworks aligns PG&amp;E with public partners to execute a coordinated response that supports safe restoration of service and whole community recovery. Specifically, PG&amp;E hasadopted the following SEMS/ICS consistent operational components: 
• Use of the same framework as the SEMS Operational Area concept in the context of emergency organizational structure and levels, with emergencies beginning at the local level (Level 1) which is PG&amp;E’s base emergency posture. 
• Whole community engagement through PG&amp;E’s presence in County Emergency Operations Centers and the State Operations Center, and actions of PG&amp;E’s Liaison Officer and team leveraging coordination calls and collaboration of community and customer support. 
SEMS Operational Area coordination framework details can be found in CERP subsection 9.4, Local Government, Operational Areas. Whole community engagement, including PG&amp;E Liaison Officer actions are described in CERP sections 4 and 9, Coordination and Communication, and External Relationships.PG&amp;E Coworker Training
General Order 166, Standard 3C, requires California utilities to annually train designated personnel in preparation for emergencies and major outages. Per Standard 3C, the training shall be designed to overcome problems identified in the evaluations of responses to a major outage or exercise and shall reflect relevant changes to the plan.
Although not required as part of GO Standard 3C compliance, PG&amp;E has continued to train its EOC staff using a SEMS/ICS Baseline, Expanded, Advanced and Position Specific approach, as follows: 
• ICS Baseline: Foundational SEMS and NIMS courses required of all EOC personnel and pre-requisites to any advanced training. 
• Expanded: California Specialized Training Institute training request, including:
o G-191 (EOC/ICS Interface);
o G-626 (EOC Action Planning);
o G-775 (EOC Management and Operations;
o IS-368 (Including People with Disabilities &amp; Others with Access &amp; 
Functional Needs in Disaster Operations).
• Advanced: ICS-300 and ICS-400.
• Position Specific: Training focused on EOC specific roles.
SEMS/ICS training details can be found in PG&amp;E’s CERP subsection 5.8.1, Training.
b) The listed activities described in subpart (a) exceed GO 166 as they are not activities that PG&amp;E are required to undertake.</t>
  </si>
  <si>
    <t>https://www.pge.com/pge_global/common/pdfs/safety/emergency-preparedness/natural-disaster/wildfires/wildfire-mitigation-plan/reference-docs/2023/OEIS_003.zip</t>
  </si>
  <si>
    <t>8.4.1.1</t>
  </si>
  <si>
    <t>Objectives</t>
  </si>
  <si>
    <t>DRU-11804*</t>
  </si>
  <si>
    <t>Regarding Emergency Preparedness Plans Beyond Stated Objectives
On page 624, PG&amp;E states that there are, “current plans for wildfire-related activities beyond the objectives in Table 8-33 and Table 8-34.”
a. List and describe the “plans… beyond the objectives.”
b. Explain why plan beyond the objectives are not presented as objectives in WMP Table 8-33 and 8-34.</t>
  </si>
  <si>
    <t>a. The table below provides our current plans beyond the objectives in Table 8-33 and Table 8-34 of our WMP.
• Cybersecurity (NERC CIP-008 compliance), EMER-3102M
• Disaster Rebuild, EMER-3012M
• Extreme Weather Annex (EMER-3108M) 
• Infectious Disease and Pandemic Response Annex, EMER-3103M
• Nuclear Annex
• Electric, EMER-3002M
• Emergency Communications, EMER-3008M 
• Information Technology, EMER-3007M 
• Tsunami Annex, EMER-3104M 
• Aviation Services Annex, EMER-3010M
• Logistics, EMER-3005M 
• Earthquake, EMER-3101M
• Canal Entry Annex, EMER-3011M
• Gas, EMER-3003M
• Human Resources, EMER-3006M
• Power Generation, EMER-3004M
• Workforce Management/Contact Center Operations, 
EMER-3009M
• Physical Threat Annex
b. The other emergency plan (annexes) are not WMP commitments however they may be used during any response, including a wildfire. They are either requirements of GO 166 or have been developed to address a specific hazard and/or response. As they are not commitments specifically for wildfire mitigation they are not presented as objectives. However, we have included expansion of all hazard planning in 8.4.3.1 KPI EP-04-2023.</t>
  </si>
  <si>
    <t>Regarding After Action Reports
a. Provide After Action Reports (or similar post-event reports) for each wildfire-related emergency in 2021 and 2022.
b. Does PG&amp;E have internal After-Action Reports (or similar post event reports) for both actual and potential PSPS events that differ from reports filed with the CPUC?1 If so, provide these internal reports for events in 2021 and 2022.</t>
  </si>
  <si>
    <t>The confidential attachments are being provided pursuant to the accompanying confidentiality declaration.
a. We interpret “wildfire-related emergency” as wildfire events for which our Emergency Operations Center was activated. Please reference “WMP_x0002_Discovery2023_DR_OEIS_003-Q003Atch01CONF.pdf” for the After Action Report for the wildfire-related emergency that occurred in 2021. Please note, the EOC was not activated for any"wildfire- related emergencies” in 2022. 
b. Yes, please reference the following attachments for the requested information. 
• WMP-Discovery2023_DR_OEIS_003-Q003Atch02CONF.pdf 
• WMP-Discovery2023_DR_OEIS_003-Q003Atch03.pdf
• WMP-Discovery2023_DR_OEIS_003-Q003Atch04CONF.pdf</t>
  </si>
  <si>
    <t>Regarding Support for Medical Baseline Customers
a. How does PG&amp;E support Medical Baseline (MBL) customers during wildfire emergencies?</t>
  </si>
  <si>
    <t>PG&amp;E evaluates the scope of the wildfire emergency and partners with Community Based Organizations (CBOs) to activate services based on the wildfire footprint and estimated customer impact. Two contact centers are activated during emergencies to provide 24/7 emergency live agent service for customers to report emergencies and obtain information on support resources. PG&amp;E’s partnership with 211 connects customers identified as Access and Functional Need (AFN), including Medical Baseline (MBL) customers, with approximately 11,000 CBOs and government agencies across PG&amp;E’s service area. 2-1-1 provides emergency needs screening via incoming calls and texts, outbound efforts, and in-person visits to identify the needs of households during wildfire emergencies. 2-1-1 provides Care Coordination. Through the Care Coordination process, individuals will undergo an intake assessment with a 2-1-1 Care Coordinator, including their current household situation, electricity needs, and medication and/or assistive technology usage to determine their needs during a wildfire emergency. Care Coordination provides a personalized safety plan that lists the individual’s emergency contacts, local emergency or customer organizations’ contact information, health and medical information, and other similar items. 2-1-1 Care Coordinators will contact the individual customer to check whether they require additional support. PG&amp;E also partners with local food banks to provide customers with support during wildfires. For additional information, please refer to PG&amp;E’s 2023 AFN Plan at https://www.pge.com/en_US/residential/outages/public-safety-power_x0002_shuttoff/psps-support.page At times, PG&amp;E may also make Live Agent phone calls to Medical Baseline customers daily, in parallel to the automated notifications, as an additional attempt to reach the customer during a wildfire event.</t>
  </si>
  <si>
    <t>8.4.6</t>
  </si>
  <si>
    <t>Customer Support in Wildfire and PSPS Emergencies</t>
  </si>
  <si>
    <t>Tom Smith
David Meier
Lyla Kamimura</t>
  </si>
  <si>
    <t>Chris Bober</t>
  </si>
  <si>
    <t>Regarding Emergency Operations Customer Surveys
a. Provide an example of each customer survey sent in 2021 and 2022 regarding emergency operations and any reports analyzing those surveys’ results.</t>
  </si>
  <si>
    <t>Please see attachment “WMP-Discovery2023_DR_OEIS_003-Q005Atch01CONF.zip” for the following survey questionnaires and executive summaries for surveys regarding outreach effectiveness and general customer awareness of PSPS:
• 2021 PSPS Pre-season Questionnaire and Executive Summaries;
• 2021 PSPS Post-Season Questionnaire and Executive Summaries;
• 2021 PSPS Outreach Effectiveness Questionnaire and Executive Summaries;
• 2022 PSPS Pre-season Questionnaire and Executive Summaries;
• 2022 PSPS Post-Season Questionnaire and Executive Summaries; and
• 2022 PSPS Outreach Effectiveness Questionnaire and Executive Summaries.
Due to limitations around uploading compressed documents (zip files) to OEIS’s Docket portal, we are unable to serve this attachment through the confidential Docket. We have placed the confidential attachment within OEIS’s secure SharePoint.</t>
  </si>
  <si>
    <t>8.4.4</t>
  </si>
  <si>
    <t>Public Emergency Communication Strategy</t>
  </si>
  <si>
    <t>Regarding PG&amp;E’s Areas of Concern
a. Provide a GIS layer of PG&amp;E’s Areas of Concern (AOC) with the following attributes for each AOC polygon:
i. Name of the AOC
ii. Number of overhead circuit miles in the AOC that are in scope for Focused Tree Inspections
iii. AOC in pilot? (Yes/No)
iv. Cumulative probability of ignition caused by vegetation coupled with consequence of ignition as given by WDRM v3 (wdrmv3_v_c)
v. Average probability of ignition caused by vegetation coupled with consequence of ignition as given by WDRM v3 (wdrmv3_v_c)
vi. Cumulative Overall Utility Risk as defined by the 2023-2025 WMP Technical Guidelines, Appendix B
vii. Cumulative Ignition Risk as defined by the 2023-2025 WMP Technical Guidelines, Appendix B
viii. Cumulative PSPS Risk as defined by the 2023-2025 WMP Technical Guidelines, Appendix B
ix. Cumulative Contact from Vegetation Likelihood of Ignition as defined by the 2023-2025 WMP Technical Guidelines, Appendix B
b. Has PG&amp;E used any vegetation related data source to identify the density/presence of overstrike trees to create the AOCs? (e.g., LiDAR, satellite) If so, list the data source(s) and the date the data were collected. (e.g., distribution LiDAR flown by PG&amp;E in 2019)
c. Has PG&amp;E used any tree mortality data sets to:
i. Create the AOCs? If so, list the data set(s) and the date the data were collected.
ii. Determine the prioritization of inspection among the AOCs? If so, list the data set(s) and the date the data were collected.</t>
  </si>
  <si>
    <t>a. Please reference “WMP-Discovery2023_DR_OEIS_003-Q006Atch01.xlsx” and “WMP-Discovery2023_DR_OEIS_003-Q006Atch02.zip”1 for the requested information. 
Specifically for Overall Utility Risk, Ignition Risk, and PSPS Risk, these are typically presented in terms of circuit segments or circuit protection zones. The AOC polygons do not always align with CPZ segments so circuit segments can be partially included or completely included.
Since PG&amp;E does not calculate the percentage of risk within the circuit segment designations, we will provide pro-rated risk scores based purely on the percentage of miles that fall within the AOC as an approximation for this data response.
b. Yes, PG&amp;E used vegetation related data sources to identify the density/presence of overstrike trees to create the AOCs. Please see supporting data ‘WMP_x0002_Discovery2023_DR_OEIS_003-Q006Atch03.zip’1. The AOC drafting and development was completed using Google Earth and supporting KMZ files. The following imagery or KMZ data was available to inform density and presence of vegetation including overstrike trees.
i. Satellite imagery was used as a base map layer in Google Earth and helped developers understand vegetation densities in proximity to other datasets used to aid development of AOC polygons.
ii. Outage Clusters 2018-2021 by frequency and season. These layers help identify regional areas where vegetation failures have caused outages which can be considered a data-informed proxy for area with higher densities of overstrike trees and overhanging canopy conditions.
iii. Fire Perimeters with strike trees identified through 2019-2020 LiDAR data was also made available to the AOC development team. Paired with the outage cluster data and satellite imagery this KMZ file could also help developers evaluate vegetation density and areas with higher populations of overstrike trees.
iv. Vegetation caused ignitions (June 2014-2021) were also provided by resulting fire size. Paired with satellite imagery, this data could also help developers evaluate vegetation density and areas with higher populations of overstrike trees or canopy conditions that have resulted in CPUC reportable ignitions.
v. PSPS Asset Damages (2020-2021) was provided to identify areas where trees with overstrike potential have been documented in association with problematic winds combined with seasonally extreme dry conditions.
c. 
i. Yes, PG&amp;E utilized the Second Patrol VM review of tree mortality populations at a divisional level in October 2022.
ii. The development team was expected to have strong local knowledge of regional tree mortality trends and utilize that knowledge to develop AOC polygons.</t>
  </si>
  <si>
    <t>Nelson Lau
Andrew Trombley</t>
  </si>
  <si>
    <t>VM Data Requests
April Schneider
Ty McCartney
Benson Wong</t>
  </si>
  <si>
    <t>Kamran Rasheed
Paul McGregor</t>
  </si>
  <si>
    <t>Jessica Basilio
Joel Crane</t>
  </si>
  <si>
    <t>Joe Echols
Andy Abranches</t>
  </si>
  <si>
    <t>Extension for Q6 granted to 4/28/2023 - kxfk</t>
  </si>
  <si>
    <t>Regarding Focused Tree Inspections
a. During the decision process to discontinue use of the Tree Assessment Tool (TAT) and adopt the ISA’s Basic Tree Risk Assessment Form (ISA form), did PG&amp;E consider incorporating elements from the ISA’s form into the TAT?
b. Is PG&amp;E collecting a digital record of each ISA form generated by inspectors, in OneVM or another system?
c. How does PG&amp;E plan to incorporate known localized risk factors (e.g., wind, outage rates by species) into tree risk assessments?
d. Did PG&amp;E perform any analysis or study that compared the outcomes of the TAT and the ISA’s checklist in the field? If so, provide this analysis or study.
e. Has PG&amp;E benchmarked and/or discussed the latest version of its TAT and the associated risk assessment procedure and its new tree risk assessment procedures using the ISA’s checklist with other utilities, including, but not limited to, SCE and its Tree Risk Calculator? If so, provide a summary of that benchmarking/discussions.
f. Provide the logic and any documentation of methodologies, stakeholders, and data sources for the most recent version of the TAT. Include a list of the factors considered in TAT scoring methodology.</t>
  </si>
  <si>
    <t xml:space="preserve">a. Yes, as part of normal practice, we considered enhancing the TAT by incorporating additional elements of the ISA Form in 2022.
b. At this time, the TRAQ form will not be digitized for the Focused Tree Inspection Program (FTI). It is the current plan that FTI Inspections will be performed by 100% TRAQ certified arborists and the TRAQ form will be used as a guide. 
c. We will utilizing the TRAQ form for tree risk assessments which considers local weather patterns. Inspection will also be informed by historical vegetation cased outage trends within the area of concern, 
d. Yes, we did informally compare the outcomes of the TAT and the ISA form. The comparison included a field testing of a sample of locations and trees for validation purposes. This study and analysis effort was not finalized.
e. As part of the TAT improvement efforts in 2022, our subject matter experts met on a recurring basis with counterparts from SCE and SDG&amp;E to share experiences, methodology and other ideas regarding hazard tree assessment.
f. Please see below for Logic and Methodology of the TAT that was last used by the EVM program until the program concluded at the end of 2022. Please see attachment “WMP-Discovery2023_DR_OEIS_003-Q007Atch01_CONF.pdf” for the white paper describing the basis for the development of the TAT as well as the stakeholders and data sources.
1. Preliminary Strike Assessment_x0002_a. Questions and results of the survey (in red font) are listed below. If no result is listed, the survey continues to the next question.
i. Is tree tall enough to strike the facilities? 
1. Yes
2. No- STOP TAT. TAT NOT REQUIRED
3. No- tree already removed- ABATE
ii. Is the tree completely blocked from falling towards facilities? Some trees are tall enough to strike, but cannot because the path is blocked. CONSIDER that other trees can reduce the likelihood of a tree falling toward facilities, but only in extreme cases do they 
completely and reliably block the path to facilities 
1. Yes- DO NOT ABATE
2. No
iii. Is the tree leaning severely (&gt;25 degrees)?
1. No
2. Toward Facilities- ABATE
3. Away from Facilities- DO NOT ABATE
4. Parallel to Facilities
2. Tree Health Score
a. Questions and results of the survey listed below (if no result is listed, the survey continues to the next question.)
i. Is the tree dead or clearly dying?
1. Yes- ABATE
2. No
ii. Are there fruiting bodies produced by (known) decay causing fungi on roots, butt or trunk (if unknown, assume decay causing)?
1. Yes- ABATE
2. No
iii. Are there major wounds on the roots, butt or trunk? (widest/deepest spot where failure can result in strike of facility) Major Wound= Cavity opening, or canker/ bleeding wound whose width &gt; 1/4 of trunk/stem diameter at wound site AND wound depth penetrates beyond bark and into the tree xylem?
1. Yes- ABATE
2. No
iv. Are there significant insect attacks to the butt or trunk (insect boring holes and evidence of frass)?
1. Yes- ABATE
2. No
The line below marks the end of the survey questions that dictate a TAT result. All additional questions are used to calculate a tree health score. This tree health score is used in conjunction with the Tree Environmental Score to determine an end result based upon where the result falls in a matrix.
v. Canopy Health/Transparency &amp; Branch Condition An unnatural diminished canopy and presence of dead branches can be an indicator of a weakened, declining tree.
Crown less than 20% transparent 0 
Crown 20% to 60% transparent and or 4 or less dieback branches 10
Crown greater than 60% transparent and or 4 or more dieback branches 15
vi. Location of Wounds (larger than 3" wide and 12" long and .75" deep)
1. No wounds larger than this size 0
2. Found on upper half of the tree or scaffold 10
3. Found on lower half of the tree or scaffold 15
vii. Lean (part most likely to fail)
1. Tree leaning AWAY from facilities (&gt;5°) -12
2. Minor tree lean (&lt;5°) or parallel lean 0
3. Tree leaning TOWARDS facilities (&gt;5°) 8
4. Tree leaning TOWARDS facilities (&gt;5°) AND the Tree is a Conifer 12 
a. This is not a question on the TAT but a calculation using the combination of whether a tree is Conifer (which is auto populated from the Species list) and the selection of the Lean Question
viii. Codominance 
1. Codominance 10
2. No Codominance 0
3. Tree Environment Score
a. Questions and values for the option selected listed below
i. Regional Species Fire Risk Rating
1. Not a selectable question, scores are auto-populated using a provided value based upon the Region Species Fire Risk rating
a. Possible scores include
i. 5 
ii. 15
iii. 26
iv. 36
ii. Number of trees in the immediate area with risk signs (disease/pathogen spreading, past failures, trees at high risk of failing and causing domino strike of facilities)
1. None (0) 0
2. One to four trees 3
3. More than four trees 9
iii. Slope at base of tree
1. Less than 15° slope 0
2. 15° - 45° slope 3
3. Greater than 45° slope 6
iv. Surrounding Terrain
1. Plain, Flat 0
2. Valley 2
3. Creek 4
4. Hillside 6
v. Wind Score- This question in EVM is auto filled from a wind speed reference table using the parcel info and not selectable by users
1. SLIGHTWIND 0
2. MODERATEWIND 3
3. SEVEREWIND 9
vi. Disturbance to site that can impact tree health, stability or exposure to wind force
1. None (0) 0
2. Low to moderate (20% or less tree change) 8
3. High to very high (more than 20% tree change) 15
The matrix below shows the breakdown of TAT results based upon Tree and Environment scores. </t>
  </si>
  <si>
    <t>Ken Loomis
Kevin La</t>
  </si>
  <si>
    <t>Kevin Buteau
Luke Roy
Kamran Rasheed</t>
  </si>
  <si>
    <t>Regarding Confidential Stakeholder Data Requests
a. Provide PG&amp;E’s confidential responses and attachments to the following Data Requests:
i. WMP-Discovery2023_CalAdvocates_002-Q001
ii. WMP-Discovery2023_CalAdvocates_006-Q007
iii. WMP-Discovery2023_CalAdvocates_006-Q008
iv. WMP-Discovery2023_CalAdvocates_006-Q011
v. WMP-Discovery2023_CalAdvocates_006-Q012
vi. WMP-Discovery2023_CalAdvocates_009-Q016</t>
  </si>
  <si>
    <t>The confidential material is being provided pursuant to the accompanying confidentiality declaration.
Please see requested attachments:
i. WMP-Discovery2023_DR_CalAdvocates_002-Q001.pdf
WMP-Discovery2023_DR_CalAdvocates_002-Q001Atch01CONF.pdf
WMP-Discovery2023_DR_CalAdvocates_002-Q001Atch02CONF.pdf
WMP-Discovery2023_DR_CalAdvocates_002-Q001Atch03CONF.pdf
WMP-Discovery2023_DR_CalAdvocates_002-Q001Atch04.xlsx
WMP-Discovery2023_DR_CalAdvocates_002-Q001Atch05.pdf
WMP-Discovery2023_DR_CalAdvocates_002-Q001Atch06CONF.zip
ii. WMP-Discovery2023_DR_CalAdvocates_006-Q007.pdf
WMP-Discovery2023_DR_CalAdvocates_006-Q007Atch01CONF.xlsx
iii. WMP-Discovery2023_DR_CalAdvocates_006-Q008.pdf
WMP-Discovery2023_DR_CalAdvocates_006-Q008Atch01CONF.xlsx
iv. WMP-Discovery2023_DR_CalAdvocates_006-Q011.pdf
WMP-Discovery2023_DR_CalAdvocates_006-Q011Atch01CONF.xlsx
v. WMP-Discovery2023_DR_CalAdvocates_006-Q012.pdf
WMP-Discovery2023_DR_CalAdvocates_006-Q012Atch01CONF.zip
vi. WMP-Discovery2023_DR_CalAdvocates_009-Q016.pdf
WMP-Discovery2023_DR_CalAdvocates_009-Q016.xlsx</t>
  </si>
  <si>
    <t>PMO/DRU</t>
  </si>
  <si>
    <t>Regarding PG&amp;E’s Asset Inspection Program
a. Provide the inspection checklists used for both PG&amp;E’s patrols and detailed inspections.
b. If PG&amp;E tailors its inspections specifically to inspect wildfire risk specific items, identify which items within the checklist this applies to, particularly if such differs from standard GO 95 inspections.
c. On average, how many detailed inspections are completed by inspectors per day?</t>
  </si>
  <si>
    <t xml:space="preserve">THE CONFIDENTIAL MATERIAL IS BEING PROVIDED PURSUANT TO THE ACCOMPANYING CONFIDENTIALITY DECLARATION.
Distribution Inspection Program
a) Please see attachment “WMP-Discovery2023_DR_OEIS_003-Q009Atch01.xlsx” for the inspection checklist used by our detailed distribution inspections. Please note that no checklist is used during distribution patrols.
b) Please see column F of attachment “WMP-Discovery2023_DR_OEIS_003-Q009Atch01.xlsx” for the items specific to wildfire risk. The checklist items that are related to wildfire risk have been designated as “critical attributes.” 
c) On average, PG&amp;E completes 25 to 30 structures per day, per inspector.
Transmission Inspection Program
a) Please see the following attachments for the checklists related to our Transmission Inspection Program:
i. Transmission Inspection form:
“WMP-Discovery2023_DR_OEIS_003-Q009Atch02.xlsb.”
ii. Patrol forms:
“WMP-Discovery2023_DR_OEIS_003-Q009Atch03CONF.pdf;” 
“WMP-Discovery2023_DR_OEIS_003-Q009Atch04.pdf."
b) Wildfire risk items are identified through asset abnormalities prioritized by G.O. 95, Rule 18 and documented in Please reference our Electric Transmission Line Guidance for Setting Priority Codes Standards located on our website at the following link: https://www.pge.com/pge_global/common/pdfs/safety/emergency_x0002_preparedness/natural-disaster/wildfires/wildfire-mitigation-plan/standards-and_x0002_procedures/td-8123p-103.pdf. Items that reference “Issues” on Column “Question” of the inspection form attachment WMP_x0002_Discovery2023_DR_OEIS_003-Q009Atch02.xlsb (ex: “Conductor Issues”) list potential wildfire risk items for the inspectors to identify.
c) On average, PG&amp;E completes inspections on 20 to 25 structures per day, per inspector.
Substation Inspection Program
a) Please see attachment “WMP-Discovery2023_DR_OEIS_003-Q009Atch05.xlsx” for a checklist providing a detailed view of supplemental inspection questions by substation asset type. 
b) Substation supplemental inspections questions were developed specifically for the detection of fire ignition risks within substations and were informed by Failure Mode &amp; Effects Analysis (FMEA). Although, many of the questions are overlapped from the routine-based inspections, the methods for detecting ignition issues utilized during supplemental inspections are more rigorous and intended to provide higher ignition detectability compared to routine (GO 174) inspections. The supplemental inspection program utilizes a combination of ground-based inspections, aerial-based drone inspections, and infrared-based inspections to complete a supplemental inspection unit at a substation. Different than routine-based substation inspections, the supplemental inspections are then reviewed in part by a Centralized Inspection Review Team (CIRT) and Inspection Review Specialists (IRS) to validate findings and ensure inspection accuracy.
c) Substation supplemental inspection completions include three methods of inspection: ground, infrared and aerial-drone. The average rate of inspection completions is equal to 0.077 inspections per day, per inspector during the substation supplemental inspection cycle.
</t>
  </si>
  <si>
    <t>Nelson</t>
  </si>
  <si>
    <t>Joanna Sturges, Michelle Sakamoto (T), Justin Flores (S), Amanda Taylor (PG), Brian House (Lidar PMO)</t>
  </si>
  <si>
    <t>Regarding PG&amp;E’s Asset Inventory
a. Provide a list of all fields that PG&amp;E’s asset inventory captures (i.e. equipment, equipment type, age, installation date).
b. Provide a list of all types of equipment captured within PG&amp;E’s asset inventory.
c. Provide a percentage in which PG&amp;E is missing data for each data field listed in part (a) within its asset inventory.
d. Provide an estimated percentage for the amount of assets missing from PG&amp;E’s asset inventory.</t>
  </si>
  <si>
    <t>As outlined in Section 8.1.5 Asset Management and Inspection Enterprise 
System(s) of PG&amp;E’s 2023-2025 WMP, PG&amp;E uses several asset inventory 
databases. Geographic Information System (GIS) is the primary system of record 
for electric asset inventory (Asset Registry), spatial location, electrical connectivity, 
and attribute data. Asset Registry data is generally stored in GIS databases that are 
specific to Electric Distribution and Electric Transmission, also known as Electric 
Distribution Geographic Information System (EDGIS), and Electric Transmission 
Geographic Information System (ETGIS). The asset inventory attributes captured 
as fields in the Asset Registry systems vary by asset type. Not all fields are 
considered critical or mandatory.
In Q4 of 2021, PG&amp;E initiated an Asset Registry Data Quality (ARDQ) program with 
the objective of identifying all Critical Data Elements (CDEs, generally aligned with 
attributes) for all asset types that are managed in the Asset Registry systems. The 
initial focus of the ARDQ program was in support of nine Transmission Overhead
and Distribution Overhead asset types that represent approximately 86% of asset 
failure risk, including wildfire. PG&amp;E is providing attachment “WMP_x0002_Discovery2023_DR_OEIS_003-Q010Atch01.xlsx” which contains a list of the 669 
Critical Data Elements (CDEs) that have been identified and are being tracked as of 
May 9, 2023 under the ARDQ Program, organized by Asset Family, Asset Type, 
Asset Component, and Attribute (CDE). Column E indicates alignment with Energy 
WMP-Discovery2023_DR_OEIS_003-Q010 Page 2
Safety GIS Spatial Quarterly Data Report class (if applicable), and Column F 
identifies if there is a mapping to an attribute in the OEIS GIS reports.
Should the requestor be interested in reviewing our complete definition of all 
Electric asset inventory attributes, we would be happy to meet and confer to better 
understand the request and timing.
b. PG&amp;E currently manages the following primary equipment types (asset types) 
within its Electric asset inventory (Asset Registry) systems. Please note that there 
may be multiple sub-types (sub-components) under any one primary Asset Type.
The asset types highlighted in AMBER are included in the ARDQ program and 
represented in the data tables provided in response to questions a. and c.
Asset Family Asset Type (Equipment Type)
Distribution Network Network Protector
Distribution Network Primary Cable
Distribution Network Secondary Cable
Distribution Network Network Switch
Distribution Network Network Transformer
Distribution Overhead Voltage Regulating Equipment
Distribution Overhead Primary Overhead Conductor
Distribution Overhead Protection Device
Distribution Overhead Secondary Conductor
Distribution Overhead Support Structure
Distribution Overhead Switching Equipment
Distribution Overhead Transformer
Distribution Underground Line Equipment
Distribution Underground Underground Cables Secondary
Distribution Underground Underground Cables Primary
Distribution Underground Subsurface and Pad-Mount Transformers
Substation Bus System
Substation Transformer
Substation Voltage Regulator
Substation Circuit Breaker
Substation Circuit Switcher
Substation Disconnect Air Switch
Substation Motor Operated Air Switcher (MOAS) 
Substation Batteries (Station)
Substation Switchgear
Substation Ground Grid
Substation Civil Structure
Substation Insulator
Substation Reactive Equipment
Transmission Overhead Conductor
Transmission Overhead Insulator
Transmission Overhead Non-Steel Structure
WMP-Discovery2023_DR_OEIS_003-Q010 Page 3
Transmission Overhead Steel Structure
Transmission Overhead Switch
Transmission Underground Conductor
c. As described in the response to subpart (a) above, PG&amp;E developed the ARDQ 
Program to identify and manage Critical Data Elements for critical assets across 
multiple data quality dimensions, including completeness. PG&amp;E is providing 
“WMP-Discovery2023_DR_OEIS_003-Q010Atch02.xlsx” that aligns to the asset 
component and attribute list in the response to subpart (a), and provides the
corresponding completeness (Fillrate) as a percentage. It is important to note that 
for some attributes, there is not an expectation that record attributes have a 100% 
fill rate due to the nature of the attribute. For example, not all Primary Overhead
Conductors are expected to have a jacket type.
d. PG&amp;E is not presently able to quantify the number of assets missing from the asset 
inventory. When missing assets are identified the assets are added to the 
inventory. We have multiple efforts to identify missing assets as well as to create 
new asset registry inventories where needed.
PG&amp;E’s asset registry program prioritizes asset inventory completeness (missing 
asset) improvements in the following ways:
• Timely processing of as-built documents associated with completed 
construction work into the asset registry;
• Asset data inventory corrections provided by field inspections; and
• Asset data projects designed to assess and improve the completeness of 
records and attribute data for critical assets.</t>
  </si>
  <si>
    <t>Rick Kubin
Ali Moazad
Josh Carrasco</t>
  </si>
  <si>
    <t>Jay Singh</t>
  </si>
  <si>
    <t>Extension granted to 5/10.</t>
  </si>
  <si>
    <t>Regarding PG&amp;E’s Response to P-WMP_2023-PG&amp;E-002-Q07
a. PG&amp;E states that a Critical Attribute is defined as “a condition that could lead to either an ignition point or wire down situation that could result in a potential fire ignition.” Provide all supporting documentation for procedures PG&amp;E uses to determine whether something is a Critical Attribute. If such procedures do not exist, PG&amp;E must provide the following:
i. A description of PG&amp;E’s process for how it determines what qualifies as a Critical Attribute.
ii. A list of criteria PG&amp;E uses to qualify an asset as a Critical Attribute.
b. What does PG&amp;E mean by “as defined by Asset Strategy”?</t>
  </si>
  <si>
    <t>a.
i. For distribution, a critical attribute is any question that identifies a condition that could lead to either an ignition point or wire down situation that could result in a potential fire ignition. The determination of critical attribute was created based on discussions with multiple stakeholders/SMEs from Asset Strategy, Standards, and System Inspections. The finalized list was routed through EDRS and was approved by leaders from Asset Strategy and System Inspections. This list is provided as Atch01, included in our response to 
Question 011.A.II below.
For transmission, the guidance within “Electric Transmission Line Guidance for Setting Priority Codes” provided in our response to Question 009, in accordance with GO-95 Rule 18, informs whether issues identified through inspection are critical attributes in the context of QA/QC for asset inspections. 
Questions on the inspection form that lead to high priority findings are considered critical. For example, the finding of greater than 50% material loss of a conductor is critical.
ii. For Distribution asset inspections, please review “WMP_x0002_Discovery2023_DR_OEIS_003-Q009Atch01.xlsx” provided in our response to Question 009 for a list of our Distribution assets that we have defined as “Critical Attributes.” 
For Transmission asset inspections, PG&amp;E uses the following criteria to qualify critical attributes: 
• TD-8123P-103 “Priority A”: The condition is urgent and requires immediate response and continued action until the condition is repaired or no longer presents a potential hazard.
b. “As defined by Asset Strategy” means that the guidance was provided via the Asset Strategy departments within PG&amp;E. PG&amp;E uses the term 'critical attribute' in a variety of contexts, such as the approximately 300 critical data elements noted in WMP Table 22-33-3, Tracking ID 23, which provide information for risk modeling, failure analysis, etc.</t>
  </si>
  <si>
    <t xml:space="preserve">Michelle Sakamoto
</t>
  </si>
  <si>
    <t>Regarding PG&amp;E’s Response to P-WMP_2023-PG&amp;E-002-Q09
a. PG&amp;E states that it is still performing targeted equipment repairs relating to EPSS. Is this a program separate from that described within Section 8.1.7 of its WMP? If so, provide the following:
i. Description and procedures in which PG&amp;E uses to decide when and where it will perform EPSS-related targeted equipment repairs.
ii. How PG&amp;E reallocates resources to address these EPSS-related targeted equipment repairs (particularly in relation to the program described in Section 8.1.7).
iii. The scale of such EPSS-related targeted equipment repairs (i.e. number of work orders, number of CPZs included in this program).
b. In the attachment “WMP-Discovery2023_DR_OEIS_002-Q009Atch02.xlsx”, targeted equipment repairs are not included as part of the additional mitigations being completed. Why were these not included if PG&amp;E is still using this measure?
c. Provide a GIS file with the locations of CPZs scoped for additional reliability mitigations based on EPSS impacts.</t>
  </si>
  <si>
    <t>The confidential material is being provided pursuant to the accompanying confidentiality declaration.
a. (i) (ii) (iii) EPSS targeted equipment repairs are incorporated into the Open Work Orders Tag program as described in Section 8.1.7 of the WMP. EPSS targeted equipment repairs can be either an EC, ER, or CE Notification. Notifications with a potential reliability impact on EPSS circuits receive a priority ranking for visibility during work scheduling to allow them to be scheduled on a priority basis compared to other work. Field Operations uses the priority ranking during scheduling to help in decision-making and subsequent execution. PG&amp;E is currently using the prioritization criteria from 2022 that is based on circuit risk rankings. 
b. EPSS targeted equipment repairs are currently included as a part of attachment “WMP-Discovery2023_DR_OEIS_002-Q009Atch02.xlsb” in column T (Open Work Tags (Asset)). These Tags may constitute EC, ER, and CE Notifications and may be EPSS targeted equipment repairs or other types of work. 
The additional mitigation measures previously included in the attachment are mitigation measures being undertaken from a reliability improvement perspective. These are in addition to the Open Work Orders Tag program. 
c. Please see attached file “WMP-Discovery2023_DR_OEIS_003-Q012Atch01CONF.kmz."</t>
  </si>
  <si>
    <t>Regarding PG&amp;E’s Response to P-WMP_2023-PG&amp;E-002-Q08
a. Provide all Enhanced Ignition analysis (EIA) reports completed for instances in which the qualifier was an EPSS protected facility.a. Provide all Enhanced Ignition analysis (EIA) reports completed for instances in which the qualifier was an EPSS protected facility.</t>
  </si>
  <si>
    <t>The confidential attachments are being provided pursuant to the accompanying confidentiality declaration.
In response to Question 8 of Energy Safety’s Second Data Request, subpart (d), PG&amp;E provided a list of ignitions that were evaluated/partially evaluated in the Enhanced Ignition Analysis (EIA) program and listed why each ignition event qualified to be included in the program. The program is primarily focused on analyzing ignitions in HFTD and HFRA, but PG&amp;E includes ignitions on EPSS protected facilities in the process as an exception, regardless of location. As indicated in the spreadsheet in response to Question 8(d), there were 22 ignitions on circuits protected by EPSS that were included into the EIA program when the location criteria was not also met. 
PG&amp;E understands this request is a follow-up asking for the deliverables for the 22 events where the only qualifier was EPSS. Given the limited time to respond to this request, PG&amp;E is providing the summary investigation reports prepared by the EIA program for each of the 22 ignitions in “WMP-Discovery2023_DR_OEIS_003-Q013CONF.zip.” Please note this entire .zip file is confidential. 
We note that this population of events is not inclusive of all ignitions associated with EPSS protected facilities that were analyzed as part of this program and qualified for review based on other factors like location (i.e. HFTD or HFRA as indicated in response to Question 8 (d)). Please feel free to reach out if you have any additional questions regarding this response.</t>
  </si>
  <si>
    <t>Regarding PG&amp;E’s Fault Ramer Replacements
a. Provide the numbers of fault tamers PG&amp;E has replaced by year since 2020.
b. Provide PG&amp;E’s targets for fault tamer replacements in 2023 and 2024, as applicable.
c. Provide the number of fault tamer devices within PG&amp;E’s HFTD.
d. Provide the number of fault tamer devices identified as needing replacement within PG&amp;E’s HFTD.</t>
  </si>
  <si>
    <t xml:space="preserve">a. We interpret “replaced” to mean a proactive changing of an in-service fault tamer fuse that had not failed or operated normally due to a fault. In July 2021, in response to our 2020 causal evaluation of 4 apparent fault tamer failures, we published a bulletin that requires replacement of the entire fuse after a fault (no re_x0002_use of the backup limiter portion of the fuse). 
We replaced fuses at seven locations associated with recent transformer changeouts in high wildfire consequence zones. At the time, there was a hypothesis that fault tamer failures were correlated with transformer changeouts. That hypothesis has since been disproven. 
Several fault tamer replacements from circuits in the Sonoma division were completed in August 2022 to support our failure evaluation. On 10/06/2022, after identifying an internal weld separation issue as the root cause of a recent increase in failures associated with 2021 and newer vintage fuses, we issued a full stop of new fault tamer installs, and we purged and returned all fault tamer inventory.
b. We do not have any defined targets for proactive replacements in 2023 and 2024, unless they are identified in our GO165 inspection program guidance, as revised for 2023 to better assess for fuse end of life conditions and to reflect recent updates in manufacturer guidelines. New fault tamers are not currently being installed, so when a fault tamer fuse operates after a fault, it is replaced with a substitute fuse.
c. We have records indicating there are 59,102 fault tamer fuses in service for transformer protection in HFTD, installed between 2020 and 2022, through the October 2022 purge of fault tamer inventory. There are additional fault tamers installed prior to 2020 and a separate smaller population of fault tamers installed for line protection. Those totals are not available in the limited amount of time to respond to this data request. 
d. Please reference our response to Q14 subpart (b). </t>
  </si>
  <si>
    <t>Nick Babb
Mike Didyk</t>
  </si>
  <si>
    <t>Regarding PG&amp;E’s V4 of its Wildfire Distribution Risk Model (WDRM)
a. What is PG&amp;E’s status for review and approval of V4?
b. When does PG&amp;E intend to use V4 output to influence its undergrounding plan? Include discussion on details of how this may affect PG&amp;E’s undergrounding plan.
c. Provide a list of the differences and improvements being made to V4 in comparison to V3.
d. Is V4 undergoing third-party review similar to V2 and V3? If so, provide a status update on the review, including expected completion date for the related report.</t>
  </si>
  <si>
    <t>a. The WDRM v4 is currently in review and validation prior to an anticipated approval in Q2 2023. 
b. The WDRM v4 will be available as an input to the underground program development after approval in Q2 2023. Beyond the response provided to ACI PG&amp;E-22-34, the impact to the undergrounding program—i.e., how it will be applied and which years it will be used to plan—has not yet been determined.
c. WDRM v4 has not yet been finalized, so we do not have a final list of differences and improvements being made to v4 in comparison to v3. However, in our 2023-2025 WMP, we discussed potential changes and improvements to WDRM v4 at 
high level. In Section 6.7 (page 213), we discussed our Risk Assessment Improvement Plan, including potential model improvements. Similarly, on page 848 in Appendix B we discussed WDRM v4 as part of our model development schedule. 
And ACI 22-07 (page 865) discusses our lessons learned from third party review of our models. 
d. Yes, as part of the review and validation model development step, the WDRM v4 is currently undergoing third-party review. The final validation report is scheduled for Q3 2023.</t>
  </si>
  <si>
    <t>Regarding PG&amp;E’s response to OEIS Data Request 2 Question 5 Attachment 1
a. How did PG&amp;E determine a mitigation effectiveness of 11.8% for down conductor detection (DCD)?
b. In Table 8-4, PG&amp;E has included 2023, 2024 and 2025 targets for DCD. Additionally, in response to CalAdvocates Data Request 10 Question 1, PG&amp;E supplies that 21,000 miles will be covered by DCD by 2025. However, within the attachment, PG&amp;E only demonstrates goals of approximately 27.34, 1.40, and 0 miles in 2023, 2024, and 2025 respectively.2 Explain this discrepancy.
c. Include the number of miles DCD covered in 2022, as well as how many additional miles will be covered based on PG&amp;E’s targets for 2023, 2024, and 2025 broken down by year.
d. How did PG&amp;E determine a mitigation effectiveness of 65% for EPSS?
e. Why is partial voltage detection (PVD) not included within PG&amp;E’s mitigations within the attachment? If it were, what would the mitigation effectiveness be for including PVD?</t>
  </si>
  <si>
    <t>a) The mitigation effectiveness for down conductor detection was based on the incremental benefit to EPSS. The mitigation effectiveness was determined by reviewing the ignitions that occurred during EPSS enablement periods. Out of the 30 ignitions reviewed, 14 of them are high impedance faults. Of the 14 ignitions, we estimate that 25% can be prevented based on subject matter expert review. That review considered the fault characteristics relative to DCD’s ability to detect high impedance faults as small as 1 amp, and that DCD can detect line to ground faults, but not line to line faults. Based on the above, the calculation of effectiveness is as follows: 14/30 * 25% = 11.8%
b) The approximate miles that OEIS calculates is only the miles in the Top 5% of risk (41 circuit segments) and not the full mileage across all locations in which DCD is covering. 
c) Approximately 3,500 HFRA miles were covered by Down Conductor Detection (DCD) in 2022, with another 17,000 HFRA miles planned in 2023, 700 HFRA miles in 2024 and 30 HFRA miles in 2025. HFRA map utilizes the same methodology as CPUC-approved HFTD map, but also factors in incremental adds or exclusions to the HFTD map boundaries in consideration of risk factors for potential catastrophic fires originating from utility infrastructure.
d) The effectiveness of 65% was a conservative estimation of EPSS effectiveness prior to the final calculated effectiveness of 68% based on review of 2022 EPSS ignitions. 
e) We do not possess sufficient data on Partial Voltage Detection in order to adequately represent an effectiveness.</t>
  </si>
  <si>
    <t>James Tuccillo
Kim Vu
Benson Wong</t>
  </si>
  <si>
    <t>Regarding undefined terms in 8.4.6
PG&amp;E discusses “red tagged” customers, “impacted” communities, and “impacted” customers (including cities, counties, and tribal governments) in Section 8.4.6; however, definitions of such terms are not provided.
a. Provide a definition, as it pertains to both wildfire and PSPS events in the context of Section 8.4.6, and the criteria for these groups being identified as such for:
i. “Red tagged” customers
ii. “Impacted” communities
iii. “Impacted” customers</t>
  </si>
  <si>
    <t>Red Tag: For natural disasters, including wildfires, in which the Governor or POTUS declares a State of Emergency, the official definition comes from D.19-07-015 (page 16) “…when a disaster(s) has resulted in the destruction or damage of a structure, such that utility service is disrupted voluntarily or involuntarily due to safety concerns or reconstruction activities to address the damage from a proclaimed state of emergency event…”. 
Impacted Communities: this term was used as shorthand for all impacted customers and facilities.
Impacted Customers: In a typical wildfire event, PG&amp;E uses the fire perimeter maps available on National Inter-Agency Fire Center website and expand them by 2 miles each day. Any customer attached to a meter within the extended perimeter becomes an 
“impacted customer”. The list of impacted customers and structures are refreshed daily, until the fire is contained.</t>
  </si>
  <si>
    <t>Tom Smith</t>
  </si>
  <si>
    <t>Regarding RSE (Risk Buy-down) information required by the WMP Guidelines
The 2023-2025 WMP Guidelines make specific requests for RSE, optimization of risk reduction and cost, and prioritization decisions:
7.1.4.1 Identifying and Evaluating Mitigation Initiatives
(a) The procedures for identifying and evaluating mitigation initiatives (comparable to 2018 S-MAP Settlement Agreement, row 26), including the use of risk buy-down estimates (e.g., risk-spend efficiency) and evaluating the benefits and drawbacks of mitigations.
7.1.4.2 Mitigation Initiative Prioritization
(b) Explain how the electrical corporation is optimizing its resources to maximize risk reduction. Describe how the proposed initiatives are an efficient use of electrical corporation resources and focus on achieving the greatest risk reduction with the most efficient use of funds and workforce resources.
(c) The electrical corporation must describe how it prioritizes mitigation initiatives to reduce both wildfire and PSPS risk. This discussion must include the following:
(i) A high-level schematic showing the procedures and evaluation criteria used to evaluate potential mitigation initiatives. At a minimum, the schematic must demonstrate the roles of quantitative risk assessment, resource allocation, evaluation of other performance objectives (e.g., cost, timing) identified by the electrical corporation, and SME judgment.
PG&amp;E does provide a graph of HFRA WDRM v3 System Hardening Buydown; Figure 6.6.1-1, but the detail provided does not allow an evaluator to reconcile with content from section 7 and it is also missing important components of RSE. In particular, a detailed description of RSE (the risk buy-down process) is needed to reconcile with the information provided in tables 7-2 and 7-4. Please complete the following, including via Excel file as applicable:
a. Provide RSE (Risk buy-down) information in a new RSE table as follows, ranked in descending order of RSE.
Mitigation (reference Section 2, Table 7-3-1)
Initiative Tracking ID
WMP Category
Circuit Segments Impacted (reference Table 7-2)
Estimated Risk Reduction
Estimated Cost
RSE:(Risk Reduction/Cost)
b. Update Table 7.4 to cross-reference the new RSE table. This can be completed by adding an index number to each Mitigation initiative, where the index number is the RSE rank of the initiative from the RSE table.
c. Add a narrative explanation of how the RSE table informed the mitigation decisions, in particular where lower ranked RSE mitigations were approved over higher ranked ones.</t>
  </si>
  <si>
    <t>a. PG&amp;E met with Energy Safety to discuss this data request on May 11, 2023. During that meeting, PG&amp;E confirmed that “RSE” and “risk buydown” are distinct terms with different meanings. In its request, Energy Safety used the term “RSE” to describe the calculation of the total risk reduced divided by the cost of the mitigation in a given year. PG&amp;E discussed how this version of RSE considers risk reduced for one year, but it does not take into account the length of each mitigation’s benefit life. PG&amp;E agreed to provide RSEs using Energy Safety’s definition by aggregating the risk reduction from the work completed from 2023-2025 and dividing by the total cost from 2023-2025. These RSEs are incorporated into the chart below. PG&amp;E notes that the definition of RSE used for purposes of this request is not the same as the regulatory definition of RSE from the S-MAP Settlement Agreement. “Risk buydown” refers to the total risk reduction from investment in a particular mitigation.
The chart below ranks mitigations by their estimated total risk reduction (Risk Buydown).
As part of the meeting with Energy Safety, PG&amp;E agreed to identify the circuits segments impacted from among the top 41 risk segments identified in the 2023-2025 WMP in Tables 7-2 and 7-4. PG&amp;E is unable to isolate the costs for each mitigation for work only on the 41 circuit segments. Therefore, the costs and the RSEs identified in the table below reflect the total program costs and total number of circuit segments in HFTD. 
Mitigation 
(Reference Section 2, Table 7-3-1)
Initiative 
Tracking 
ID
WMP 
Category
Circuit 
Segments 
Impacted 
(Reference Table 7-2)
Est. Total 
Risk 
Reduction
(Risk Buydown)
Estimated 
Total Cost
($000s)
RSE: (Risk 
Reduction/
Cost $M)
RSE 
Rank
10K 
Undergrounding
GH-04 Grid Design, 
Operations 
and 
Maintenance
BONNIE NOOK 
1101CB, 
ALLEGHANY 
1102CB, 
HIGHLANDS 
1102628, UPPER 
LAKE 11011276, 
MIDDLETOWN 
110148212, APPLE 
HILL 21026552, 
CLAYTON 
221296224, BUCKS 
CREEK 1101CB, 
APPLE HILL 
1104CB, TIGER 
CREEK 0201CB
2,321.04 $4,756,615 487.96 8</t>
  </si>
  <si>
    <t>https://www.pge.com/pge_global/common/pdfs/safety/emergency-preparedness/natural-disaster/wildfires/wildfire-mitigation-plan/reference-docs/2023/OEIS_004.zip</t>
  </si>
  <si>
    <t>7.1.4</t>
  </si>
  <si>
    <t>Benson Wong
Jon Eric Thalman</t>
  </si>
  <si>
    <t>Extension granted to 5/18/2023. kxfk
Extension granted to 5/19/2023 per Andrew Ace. No email confirmation. Kxfk</t>
  </si>
  <si>
    <t>Requested an extension; no date yet as of 5/9. kxfk
Extension granted to 5/18/2023. kxfk
Extension granted to 5/19/2023 per Andrew Ace. No email confirmation. Kxfk</t>
  </si>
  <si>
    <t>DRU-11805*</t>
  </si>
  <si>
    <t>Regarding Ignition Probability Weather Model
In PG&amp;E’s WMP, it states its “IPW framework analyzes positive and negative changes in grid performance and reliability year-over year and applies a timeweighted approach to weigh more recent years of learned performance more heavily in the final model output.” (p. 769).
a. What metrics are used to analyze the year-over-year changes in grid performance and reliability?
b. Provide a description (i.e. changes in event, ignition, and outage numbers) and locations of changes PG&amp;E has observed in grid performance based on implementing system hardening mitigations, including the amount of time it took to observe any statistical changes that would account for changes in PSPS decision-making.
c. How is year-to-year weather variation accounted for in the analysis of year-over-year changes in grid performance and reliability?</t>
  </si>
  <si>
    <t>a. The IPW model learns changes in performance through the hourly relationship between outage occurrence and the weather conditions present. We use evaluation metrics like the AUROC values as published in our WMP to assess model skill for model deployment. 
b. To date, system hardening is not an explicit feature, or input, of the IPW model. Any changes in the current model due to system hardening would come from the outage occurrence to weather relation changing rather than from an engineering, subject matter expertise or presumed change. We are currently exploring new features for future IPW models such as the age of the assets. For example, when a line with old poles is replaced with new poles, as occurs under the system hardening program, changes in the outage to weather relation due to age would be reflected in the model for this line.
c. The IPW model is trained with hourly weather data from each POMMS 2x2 km grid cell and whether an outage occurred or not at that time and area. Thus, the IPW model is not learning annual variation in weather, but learning hourly variation in outage occurrence given the hourly weather conditions present. The time-weighted averaging approach of the IPW model balances learning any changes in the outage to weather relation over time with preserving information of historic events. For example, the IPW model will learn positive changes where one area has had significant asset replacement and the observed outage to weather relation has improved. In another example, the IPW model will learn negative changes in an area (e.g., an area that has had significant tree mortality or ageing assets) and if the resulting observed outage to weather relation has worsened.</t>
  </si>
  <si>
    <t>Scott Strenfel
Shawn Holder</t>
  </si>
  <si>
    <t>Regarding EPSS in IPW Model
PG&amp;E discusses its Ignition Probably Weather (IPW) Model on p. 769 of its WMP.
a. How does the IPW Model analyze and consider outages from EPSS (i.e. differentiating analysis completed)?
b. How does the IPW Model account for EPSS-enabled circuits?</t>
  </si>
  <si>
    <t xml:space="preserve">a. The OPW-IPW model does not differentiate between circuits that had or have EPSS enabled currently.The EPSS program is not expected to create additional outages; outage activity over the past 5 years on these circuits during the May to November time frame has been essentially flat, including in 2022 when EPSS was fully rolled out. The outages that do occur tend to impact more customers since the protection scheme over-reaches fuses by design; faults that cause an EPSS enabled device to operate typically would have caused either a sustained or momentary outage without EPSS enabled. The OPW-IPW model is trained on all sustained and momentary outage activity historically, thus we do not differentiate between when EPSS is enabled or not. 
b. Please see response to A. </t>
  </si>
  <si>
    <t>Scott Strenfel
Eric Lamoreux</t>
  </si>
  <si>
    <t>Regarding After Action Reports for Emergency Preparedness
Provide the most recent After Action Report from emergency training exercises for the following exercises:
a. Table 8-39 Personnel Training
• EP&amp;R Emergency Preparedness Training Program
• PSPS Restoration Process
• PSPS Execution for Distribution Control Center (DCC) Operators
b. Table PG&amp;E 8-40 External Contractor Training
• TD-1464S
c. Table 8-41 Internal Drill, Simulation, And Tabletop Exercise Program
• Operations Based Wildfire FE
• Operations Based PSPS FSE
d. Table 8-42 External Drill, Simulation, And Tabletop Exercise Program
• Operations Based Wildfire FE
• Operations Based PSPS FSE</t>
  </si>
  <si>
    <t xml:space="preserve">The confidential attachments are being provided pursuant to the accompanying confidentiality declaration.
a. After Action Reports are not created for Personnel Training, including the items identified in Table 8-39.
b. After Action Reports are not created for External Contractor Training, including the item in Table PG&amp;E 8-40.
c. Please see attachments “WMP-Discovery2023_DR_OEIS_004-Q003Atch01CONF.pdf” and “WMP-Discovery2023_DR_OEIS_004-Q003Atch02CONF.pdf” for the PSPS/Wildfire Full Scale Exercise After Action Report and the PSPS Tabletop Exercise After Action Report. Internal drills and external drills are not separate, components of the exercises include both internal and external entities.
d. Please see the attachments provided in our response to Q003 Subpart (c) above. As internal drills and external drills are not separate, the exercises included both internal and external entities. </t>
  </si>
  <si>
    <t>8.4.2.2.2</t>
  </si>
  <si>
    <t>Personnel Training</t>
  </si>
  <si>
    <t>Regarding Customer Group in PSPS Objective PS-05
In PSPS objective PS-05, PG&amp;E states that it will focus on a group of customers “not limited to AFN, MBL and self-identified vulnerable populations.”
a. How does PG&amp;E define this group of customers it is focusing on?
b. What is the size of this group of customers that PG&amp;E is focusing on?</t>
  </si>
  <si>
    <t>a. In addition to access and function needs (AFN), medical baseline (MBL), and self_x0002_identified vulnerable (SIV) populations, PG&amp;E intends to focus on customers more frequently impacted by PSPS and/or EPSS. Additionally, since permanent batteries are more costly to implement than portable batteries, PG&amp;E intends to additionally focus on lower-income customers (i.e. CARE and FERA participants)1 and other customers who may lack the financial means to acquire backup power. Currently, PG&amp;E is planning to support permanent batteries for customers who have experienced the greatest number of EPSS outages in recent years. Greater levels of financial support would be provided to CARE, FERA, MBL, and SIV customers. While these characteristics may be adjusted over the ten-year outlook, PG&amp;E envisions continuing to focus on the groups more frequently impacted by outages and who lack the means to acquire backup power.
b. As mentioned in part a., PG&amp;E is focusing on customers who were more frequently impacted by EPSS outages in recent years. Currently, this population is estimated to be approximately 19,000 customers, approximately 4,000 of which are CARE, FERA, MBL, or SIV customers. These customer counts may vary over time based on customers’ evolving resiliency needs and experience of EPSS impacts.</t>
  </si>
  <si>
    <t>2 week extension requested (5/8)</t>
  </si>
  <si>
    <t>Regarding Areas of Concern and Focused Tree Inspections (FTI)
a. How will PG&amp;E address risk from green hazard trees (those not obviously dead, dying, or declining) in non-Areas of Concern?
b. P-WMP_2023-PG&amp;E-003, Question 7, PG&amp;E indicated that ISA TRAQ form is not digitized and will be used as a guide for FTI. During FTI, what information is inputted into OneVM? Provide a copy of the form(s) within OneVM inspectors are required to populate during FTI.
c. During FTI, are all overstrike trees within the AOC inspected?
a. If so, are inspectors required to perform both a level 1 and level 2 inspection on each overstrike tree?
b. If not, what overstrike trees are inspected and how is the level of inspection determined?
d. How many circuit miles within PG&amp;E’s AOCs were treated under the EVM program?
e. On page 56 of PG&amp;E’s WMP it states, “Our Operational Mitigations include programs such as Enhanced Powerline Safety Settings (EPSS) and Focused Tree Inspections.” FTI is not described as an “operational mitigation” elsewhere in the WMP. Clarify this statement.</t>
  </si>
  <si>
    <t xml:space="preserve">The confidential attachment is being provided pursuant to the accompanying confidentiality declaration.
a. As outlined in PG&amp;E's Vegetation Management Distribution Inspection Procedure, provided as “WMP-Discovery2023_DR_OEIS_004-Q005Atch01CONF.pdf,” if a VMI identifies a hazard tree during a Level 1 inspection, a Level 2 inspection will be performed to determine if tree work is required to maintain compliance.
b. At this time, PG&amp;E does not have a finalized inspection procedure for FTI. Once that is available, we can provide the fields that will be entered into OneVM.
c. No.
ii. Level 1 inspections are performed on all trees within the AOC. If a Level 1 assessment cannot sufficiently determine the severity of conditions or defects, a Level 2 inspection is performed.
d. Approximately 815 miles within the AOCs were treated under the EVM program. 
e. As defined in the 2023 WMP, PG&amp;E’s Operational Mitigations provide on-going risk reduction and influence how we manage the environment around the electric grid. This includes, but is not limited to, EPSS and FTI. </t>
  </si>
  <si>
    <t>Jessica Basillio</t>
  </si>
  <si>
    <t>Mike Setiz</t>
  </si>
  <si>
    <t>Regarding Enhanced Vegetation Management
a. Populate the following table with information regarding EVM:
Year
HFTD Miles Completed
Inspected Strike Potential Trees
Trees Worked
Average Trees Per Miles
% of Miles in Top 20% of Risk
2019
2020
2021
2022
Total
b. Provide a GIS layer of line features showing where EVM work was completed.</t>
  </si>
  <si>
    <t>Year
HFTD Miles 
Completed
Inspected 
Strike 
Potential 
Trees Trees Worked
Average 
Trees Per 
Miles
% of Miles in 
Top 20% of 
Risk
2019 2494 miles 1,119,969 196,243 79 55%
2020 1878 miles 1,192,342 167,221 89 43%
2021 1983 miles 1,246,174 336,018 169 98%
2022 1924 miles 1,519,099 271,420 141 99.9%
Total
a. Please note, for column “average trees per mile”, we interpreted that as average number of trees worked per mile. We obtained this number by taking the number of trees worked divided by HFTD Miles completed for the corresponding year.
Please note, for “% of Miles in Top 20% of Risk”, the 2019 percentage was based upon 2019-2020 risk ranking and the 2020 percentage was based upon 2020 risk ranking..
b. Please see supporting attachment “WMP-Discovery2023_DR_OEIS_004-Q006Atch01.gdb.zip” for GIS file of EVM work completed between 2019 to 2022.</t>
  </si>
  <si>
    <t>We would like to amend our response to “WMP_x0002_Discovery2023_DR_OEIS_004Q006.pdf,” submitted to the Office of Energy Infrastructure Safety on May 9, 2023. In our response, we miscalculated the number of “Trees Worked” and the “Average Trees Per Miles” in 2022. Please see revised chart below with the updated numbers highlighted. 
Year
HFTD Miles 
Completed
Inspected 
Strike 
Potential 
Trees Trees Worked
Average 
Trees Per 
Miles
% of Miles in 
Top 20% of 
Risk
2019 2494 miles 1,119,969 196,243 79 55%
2020 1878 miles 1,192,342 167,221 89 43%
2021 1983 miles 1,246,174 336,018 169 98%
2022 1924 miles 1,519,099 396,502 206 99.9%
Total
a. Please note, for column “average trees per mile”, we interpreted that as average number of trees worked per mile. We obtained this number by taking the number of trees worked divided by HFTD Miles completed for the corresponding year.
Please note, for “% of Miles in Top 20% of Risk”, the 2019 percentage was based upon 2019-2020 risk ranking and the 2020 percentage was based upon 2020 risk ranking..
b. Please see supporting attachment “WMP-Discovery2023_DR_OEIS_004-Q006Atch01.gdb.zip” for GIS file of EVM work completed between 2019 to 2022.</t>
  </si>
  <si>
    <t>Q7. Regarding Vegetation-Caused Outages
a. Populate the following table of vegetation-caused outages by mode of failure in the HFTD between 2015 and 2022, broken out by year. PG&amp;E may add additional rows (i.e., mode of failure) if needed.
VEGETATION CAUSED OUTAGE MODE OF FAILURE
2015
2016
2017
2018
2019
2020
2021
2022
Branch (radial, &gt; 12ft)
Branch (within radial, 4-12ft)
Branch (radial, &lt; 4ft)
Branch (radial, distance Unknown)
Branch (overhang)
Dead Tree
Tree Fall (moderate-severe defect)
Tree Fall (slight defect)
Tree Fall (no defect)
Tree Grow Into
Other/Unknown
TOTAL</t>
  </si>
  <si>
    <t>PG&amp;E does not capture the HFTD tier in outage reports therefore the data being provided cannot be filtered to only include outages in HFTD areas. Please see attachment "WMP-Discovery2023_DR_OEIS_004-Q007Atch01.xlsx" for the system_x0002_wide vegetation-caused outage by mode of failure from 2015-2022 as recorded by PG&amp;E</t>
  </si>
  <si>
    <t>ACI PG&amp;E-22-28 – Progression of Effectiveness of Enhanced Clearances Joint
Study</t>
  </si>
  <si>
    <t>Regarding Vegetation Hazards Mitigated by PSPS
a. Does PG&amp;E have data on vegetation hazards mitigated by PSPS? If so, populate the following table of vegetation hazards mitigated by mode of failure in the HFTD between 2015 and 2022, broken out by year. PG&amp;E may add additional rows (i.e., mode of failure) if needed.
MODE OF FAILURE FOR VEGETATION HAZARDS MITIGATED BY PSPS
2015
2016
2017
2018
2019
2020
2021
2022
Branch (radial, &gt; 12ft)
Branch (within radial, 4-12ft)
Branch (radial, &lt; 4ft)
Branch (radial, distance Unknown)
Branch (overhang)
Dead Tree
Tree Fall (moderate-severe defect)
Tree Fall (slight defect)
Tree Fall (no defect)
Tree Grow Into
Other/Unknown
TOTAL</t>
  </si>
  <si>
    <t>PG&amp;E interprets this question as identifying vegetation related damages and hazards after patrolling and inspecting circuits impacted by PSPS. PG&amp;E started implementing PSPS in 2018, therefore, did not collect data prior from 2015-2018. While PG&amp;E records whether or not a PSPS damage or hazard is vegetation-related, because the powerlines are de-energized to prevent potential ignitions from vegetation contact, PSPS patrollers do not assess vegetation failure modes. PSPS is designed to prevent and mitigate against potential fire ignitions from any vegetation related damages or hazards regardless of failure mode. 
PG&amp;E does include PSPS vegetation-related damages or hazards when submitting 10-Day Post-Event Reports to the CPUC and on the Quarterly Data Standard Filing to OEIS.</t>
  </si>
  <si>
    <t>9.2.2</t>
  </si>
  <si>
    <t>Method Used to Compare and Evaluate the Relative Consequences of
PSPS and Wildfires</t>
  </si>
  <si>
    <t>Jacob Weinberg
Krista Benson</t>
  </si>
  <si>
    <t>Dave Canny
Shawn Holder</t>
  </si>
  <si>
    <t xml:space="preserve">
Kenny Lee</t>
  </si>
  <si>
    <t>Mike Setiz
Dave Canny</t>
  </si>
  <si>
    <t>Regarding Coordination with Other Utilities on PSPS Wind Thresholds
In its response to ACI PG&amp;E-22-31, PG&amp;E states: “In collaboration with the joint IOU team, PG&amp;E has performed effectiveness studies to evaluate how covered conductors can reduce ignition risk compared to bare conductor.”
a. Is the collaboration referenced the Covered Conductor Effectiveness Study (Table 8-63, Line 1)?
i. List PG&amp;E’s other, if any, collaboration efforts with the investor-owned utilities at evaluating the effect of covered conductor on PSPS risk.
b. Has PG&amp;E specifically discussed raising of PSPS wind thresholds in any of its covered conductor collaboration efforts?
i. List the collaboration efforts, if any, where adjusting PSPS wind thresholds for covered conductor was discussed.
c. Provide a list of PG&amp;E’s circuits that are fully hardened with covered conductor.</t>
  </si>
  <si>
    <t>a. The Joint IOU Covered Conductor Working Group Report was provided in the 
original submission as part of attachment “Attachment 2023-03-27_PGE_2023_WMP _R0_Appendix D ACI PG&amp;E-22-11_Atch01.pdf“.
i. PG&amp;E did not collaborate with the investor-owned utilities to evaluate the effectiveness of covered conductors related to PSPS.
b. As stated in response to ACI PG&amp;E-22-31 in the 2023-2025 WMP, due to our PSPS modeling approach, we would not adjust our final PSPS risk thresholds to account for covered conductor. Our Catastrophic Fire Probability model (discussed in Section 9) is a risk-based assessment of the probability of ignition given an outage multiplied by the probability of catastrophic fires (Fire Potential Index). Thus, we would not adjust the threshold at which PSPS is executed (each area is scoped for PSPS at the same risk threshold) based on covered conductor.
PG&amp;E does, however, incorporate new outage data each year into our Outage Producing Winds (OPW) and Ignition Probability Weather (IPW) machine learning models. These updates account for any updated wind to outage to ignition responses in local areas of the grid, including those due to asset upgrades like covered conductor. In addition, PG&amp;E is also exploring if adding covered conductor as a feature of the IPW model in future iterations provides benefits (see Objective SA-04).
c. Please reference “WMP-Discovery2023_DR_OEIS_004-Q009Atch01.xlsx” for a list of historical OH covered conductor projects as well as a list of forecasted projects to harden covered conductors.</t>
  </si>
  <si>
    <t>ACI PG&amp;E-22-31 – PSPS Wind Threshold Change Evaluations</t>
  </si>
  <si>
    <t>Tommy Van
Gareth Stamp
Kevin Oram
Sean Gilleran</t>
  </si>
  <si>
    <t>Shawn Holder
Scott Strenfel</t>
  </si>
  <si>
    <t>Regarding Tree Fall-In and PSPS
In its response to ACI PG&amp;E-22-31, PG&amp;E states “based on collaboration with the joint IOU team, one of the biggest hazards during PSPS event is the potential for tree fall into line” (p. 956).
a. Explain “one of the biggest hazards during PSPS event” in terms of risk (e.g., likelihood, consequence).</t>
  </si>
  <si>
    <t>Based on PG&amp;E’s review of potential ignition events during a PSPS event, vegetation related hazards pose the highest risk for ignitions. Please reference Table 5 and Table 6 of the Quarterly Data Report PG&amp;E submits to the OEIS, where all of the ignitions are listed, including those that pose the highest risk for ignition.
PG&amp;E has incorporated tree strike potential and vegetation tags into its PSPS guidance (Catastrophic Fire Probability (CFP)). Please see WMP Section 9.2.1 “Risk Thresholds and Decision-Making Process that Determine the Need for a PSPS” for additional information regarding PG&amp;E’s CFP.</t>
  </si>
  <si>
    <t>Regarding the PG&amp;E framework for PSPS risk
The sections that relate to models PSPS-L, PSPS-C, PSPS-V and PSPS-R do not sufficiently describe the calculations that ultimately result in a PSPS Risk Score. The Guidelines for section 6.2 Risk Analysis Framework require detailed discussion of likelihood, consequence, exposure potential and vulnerability for Public Safety Power Shutoffs (PSPS) Risk:
6.1.1 Overview The electrical corporation must provide a brief narrative describing its methodology for quantifying its overall utility risk of wildfires and Public Safety Power Shutoff (PSPS).
6.2.2.1 Likelihood The electrical corporation must discuss how it calculates the likelihood that its equipment (through normal operations or failure) will result in a catastrophic wildfire and the resulting likelihood of issuing a PSPS.
6.2.2.2 Consequence The electrical corporation must discuss how it calculates the consequences of a fire originating from its equipment and the consequence of implementing a PSPS event.
In order to understand PG&amp;E’s step-by-step calculations that ultimately result in the PSPS Risk Score, please provide the following, including via Excel file as applicable:
a. Regarding PSPS Likelihood:
i. Provide details on the inputs to the PSPS-L model, and calculation.
(a) Is the LoRE framework (depicted in Figure 6-2-1) used to calculate likelihood of a PSPS event?
ii. The PSPS Likelihood section briefly discusses applying current PSPS protocols against historical climatological data set informed by FPI and IPW models, and refers to the WTRM data flow in Figure 6.2.2-3.
(a) Explain how PSPS protocols, FPI and IPW models and the WTRM data flow are combined to produce the likelihood of a PSPS event.
(b) In particular, how the historical backcast is used to predict future likelihood of a PSPS event
b. Regarding PSPS Consequence:
i. Provide details on the inputs to the PSPS-C model.
ii. Provide explanation on the PSPS Consequence schemata, Figure 6.2.1-3.
(a) How is Enterprise PSPS Consequence Risk Score calculated?
(b) Describe the output of the PSPS lookback (provide an example of “12-year customer distribution”).
iii. How does Customer Classification &amp; Weighting affect the results?
iv. Provide more detailed schematics similar to the CoRE Process Steps (Figure 6.2.2-5) to illustrate model flow.
v. Please provide a PSPS Consequence section with a similar level of detail as the Wildfire Consequence section; integrating figures and tables for transparency (using common keys etc).</t>
  </si>
  <si>
    <t xml:space="preserve">a. (i) The details on the inputs to the PSPS-L model are shown in Appendix B
figures PG&amp;E-B-3 and PG&amp;E-B-4 and full documentation provided as part of 
“WMP-Discovery2023_DR_OEIS_001-Q007Atch03CONF.pdf,” submitted to the 
Office of Energy Infrastructure and Safety on April 10, 2023.
The LoRE framework used to calculate likelihood of a PSPS event is 
conceptually similar to WMP Figure 6-2-1 as shown below. While they are 
conceptually similar, the inputs into the LoRE calculation for PSPS (shown in the 
figure below) are different from the inputs into the wildfire LoRE calculation. 
(ii)(a) During an operational event, if the conditions forecasted in the FPI and 
IPW models exceed the threshold conditions to consider PSPS, based on the 
established PSPS protocols, the preparation for a PSPS event begins. These 
models are updated throughout the days leading to a projected PSPS event to 
see if the conditions still warrant PSPS. The PSPS protocols are described in the documentation provided as part of WMP data request “WMP_x0002_Discovery2023_DR_OEIS_001-Q007Atch04CONF.pdf.”
For planning purposes, we evaluate the likelihood of initiating a PSPS event in a 
historical period, by analyzing the weather and fuel conditions to determine if 
they meet the thresholds for initiating a PSPS event. This historical analysis is
referred to as a lookback event. From a planning model perspective, the 
historical analysis allows PG&amp;E to understand how often PSPS would have been 
used by looking back at a historical period and helps us to better identify the 
circuits and customers that may be impacted by various weather events. The 
WTRM model does not impact PSPS likelihood. 
(ii)(b) Historical backcast does not predict the future likelihood of a PSPS event. 
The historical backcast is a representation of the expected number of PSPS 
events per year based on historical weather conditions. This PSPS likelihood 
allows PG&amp;E to better plan and prioritize locations and customers expected to be
most impacted by a PSPS event based on looking back on historical conditions.
(i) The details about the inputs into the PSPS Consequence (PSPS-C) model are 
shown in WMP Appendix B, figures PG&amp;E-B-3 and PG&amp;E-B-4 and in the PSPS 
model documentation provided as part of data request “WMP_x0002_Discovery2023_DR_OEIS_001-Q007Atch03CONF.pdf.”
The CoRE framework used to calculate likelihood of a PSPS event is 
conceptually similar to WMP Figure 6-2-2 as shown below. While they are 
conceptually similar, the inputs into the CoRE calculation for PSPS (shown in the 
figure below) are different from the inputs into the wildfire CoRE calculation. 
(ii) The PSPS consequence model is a planning model that allows us to compare 
PSPS and Wildfire risk using the same risk scores (MAVF) as described in 
Section 6.2.1. Due to the changes in PSPS event data since 2019, PG&amp;E uses 
the estimated impact of current PSPS protocols against a historical period to 
reflect the expected impacts of PSPS moving forward. 
In Figure 6.2.1-3 schematic, 4 inputs/variables are integrated to develop the 
PSPS consequence model, with 1 output.
1) PG&amp;E lists out the 2021 PSPS protocol lookback as an impact to the 
estimated number of customers affected by analyzing time periods from 2010-present. The lookback includes the duration of the weather event, the average 
restoration time, and the switching time are included. 
2) Additionally, to capture customers who could be affected but do not show up in 
the lookback, PG&amp;E adds in potentially impacted customers based on system 
configuration. This data represents the set of customers who have some 
potential PSPS exposure given their relationship to devices and lines used to de_x0002_energize lines in the HFRA.
3) Customer Classification and Weighting recognizes that the impact of PSPS to 
customer types can vary and shows the weightings in Table PG&amp;E-6.2.2-2. If a 
customer is in a higher category, its consequence impacts are multiplied by the 
customer weighting. See our responses to b.(iii), (iv), and (v) below for additional 
information regarding Customer Classification and Weighting. 
4) The Enterprise PSPS Consequence Risk Score is the overall enterprise risk 
score of PSPS as compared to the other risks like Wildfire on PG&amp;E’s risk 
register and is computed in the units of Multi-Attribute Value Function (MAVF). 
5) Model Output shows PSPS event frequency, outage duration, and risk scores
at various granularities that the PSPS consequence planning model outputs for 
planning purposes.
(ii) (a) PG&amp;E’s Enterprise PSPS Risk Score is calculated by the overall MAVF 
framework. PG&amp;E accounts for the consequence of PSPS in terms of Reliability, 
Safety, and Financial. Reliability is based on the number of customer minutes 
interrupted and is calculated from the annualized likelihood and duration of each 
PSPS event. Safety is calculated from the estimated Serious Injury or Fatality 
(SIF) / million customer minutes interrupted (CMI). Since PG&amp;E does not have 
any data supporting SIFs due to PSPS events, PG&amp;E includes long duration 
unplanned outage events across the US and includes this value to estimate a 
safety impact due to PSPS events. Financial consequences are based on the 
cost of operating a PSPS event. 
Documentation about calculating the PSPS risk score is provided as part of data 
request “WMP-Discovery2023_DR_OEIS_001-Q007Atch03CONF.pdf.”
A screenshot of the Total Risk Score as shown in “WMP_x0002_Discovery2023_DR_OEIS_001-Q007Atch03CONF.pdf.”, is provided below. (ii) (b) The output of the PSPS lookback provides the name of each lookback 
event name, circuit, and the device it impacts. Please reference “WMP_x0002_Discovery2023_DR_OEIS_001-Q003Atch03.xlsx.” 
(iii) Customer Classification &amp; Weighting is included as a multiplier to the CoRE. 
For example, if you had 2 customers, both with the same likelihood of a PSPS 
event, served by the same circuit and transformer, if Customer 1 was a regular 
customer and Customer 2 was a Critical Customer 1 (CC1) customer, Customer 
2 would have a risk score 100 times greater than Customer 1.
(iv) Please see below and Appendix B figures PG&amp;E-B-3 and PG&amp;E-B-4 for 
more detailed CoRE Process Steps.
(v) PSPS Consequence is dependent on the number of customer minutes interrupted 
per lookback event. As you can see in the figure below from “WMP_x0002_Discovery2023_DR_OEIS_001-Q007Atch03CONF.pdf,” the number of total outage 
duration minutes vary among years. The results of these events lead to different forms of consequence across the system 
circuits or can be aggregated to the substations most heavily impacted like the visual 
below. 
Besides the impacts purely due to customer minutes, the types of customers 
impacted needed to be factored in. As such, critical customer weightings were 
introduced mainly to highlight these impacts. 
The introduction of critical customer weighting shifts the prioritization of the risk substantially more towards critical customers. As seen in figure below, based on the 
number of customer events from the lookback, about 27% of customer events impact a 
critical customer. The overall detailed mix is 73% regular, with 21% elevated, 6% 
significant, and less than 1% extreme. Because the contribution of critical customers is
significantly smaller, the introduction of critical customer weightings further drives
prioritization towards those customers. As such, with the weightings applied, the 
contribution of critical customer PSPS risk changes from 28% to 54% of the overall risk. The output results can be aggregated to various levels of granularity such as customer 
or circuit segment levels. Each table provides information like the probability of 
experiencing a PSPS event, the duration, and the overall risk score attributed. See 
figures below. </t>
  </si>
  <si>
    <t>Confirmed on 5/8/new due date of 5/16</t>
  </si>
  <si>
    <t>Regarding PG&amp;E’s Asset Tracking Database
While PG&amp;E provided information in the 2023-25 WMP’s Appendix F on its overall progress in Asset Inventory Data Gaps, it is not clear what PG&amp;E’s progress is on the high-risk electric distribution assets, such as primary conductors and poles, that are not in the Asset Registry and therefore not included in the WMP’s initiatives. In regards to PG&amp;E’s plans and progress on the Asset Registry Data Quality Program (ARDQ), please provide the following, including via Excel file as applicable:
a. Greater detail on plans for identifying and correcting missing electric distribution asset types in High Fire Risk Districts (HFRD).
b. Greater details regarding plans and timelines on the known gaps on the twelve T&amp;D risk prioritized asset types (Footnote 217, pg. 966) in the HFRD. The content provided should address specific actions being taken and the timeline to address the gaps in the historical data on service-aged poles and primary conductor risk-prioritized asset types located in the HFRD.
c. Does the Asset Data Quality Remediation initiative (pg. 966) include a discrete project aimed at addressing specific gaps in the high-risk electric distribution asset types in the HFRD?
d. On pg. 966, it states that in 2022 “…over 570 Critical Data Elements (CDE)” were identified. Did this number include any poles and/or primary conductors in HFRD?
e. Please describe what actions are taken after missing assets are found, i.e., are immediate field inspections performed? Does the ARDQ Program expedite entering the assets found into the Asset Registry?
f. Is the data shown in “Appendix F.5.1 – PG&amp;E-22-33 Progress on Filling Asset Inventory Data Gaps” include electric assets in PG&amp;E’s entire service territory? If so, please provide a breakdown of the number of assets in the HFRD.
g. Which of the Data Quality Programs (Table 22-33-2) are responsible for finding the missing historical high-risk asset types in the HFRD?
h. What is PG&amp;E’s estimated number of poles and primary conductors that are missing from the “Asset Count -All” in Table 22-33-1 “Current Fill Rates”? Of the poles and primary conductors that are missing, how many are in the HFRA?
TABLE PG&amp;E-22-33-1: CURRENT FILL RATES 168
ID
Asset Family
Asset Type
Asset Component
Asset Count• All
Install Date Fill Rate
Material Type Fill
Rate
Manufacturer Fill Rate
Manufacture Date Fill Rate
Nominal Voltage Fill Rate
5
Distribution
Overhead
Support Structure
Support Structures (Poles)
2,261,376
97.5%
100.0%
81.9%
80.0%
N/A
6
Distribution
Overhead
Primary Overhead
Conductor
Primary Overhead
Conductor
1,671,801
72.9%
99.9%
N/A
N/A
100.0%</t>
  </si>
  <si>
    <t>In responding to this request, PG&amp;E is unfamiliar with the term “High Fire Risk Districts” 
and assumes this is a reference to “High Fire Risk Areas” (HFRA).
a. As stated in response to Subpart (d) of “WMP-Discovery2023_DR_OEIS_003-
Q010.pdf”, PG&amp;E is not presently able to quantify the number of assets missing 
from the asset inventory. However, when missing assets are identified, the assets 
are added to the inventory. 
PG&amp;E’s asset registry program identifies and addresses asset inventory 
completeness (missing asset) improvements in the following ways: 
• Timely processing of as-built documents associated with completed 
construction work into the asset registry;
• Asset data inventory corrections (Map Corrections) provided by field 
inspections, and
• Asset data projects designed to assess and improve the completeness of 
records and attribute data for critical assets.
Due to the criticality of distribution primary structure assets to wildfire risk 
management activities and historical mapping practices, PG&amp;E’s primary focus has 
been to ensure the completeness of that asset registry. To date, greater than 98% 
of PG&amp;E wildfire areas (HFTD and HFRA) have undergone an assessment using
LiDAR data to identify any missing distribution primary structures (poles). 
Approximately 3,000 structures have been added to the asset registry as part of this 
four-year project. The remaining approximately 2% of wildfire areas not yet 
completed are planned for completion in 2023.
As referenced above, PG&amp;E also leverages inspection activities to identify and 
correct any critical missing or inaccurate asset data attributes.
b. In its response to the 2023 WMP Utility survey, PG&amp;E made a commitment (AI-11: 
Data Fill Rates) to increase the fill rate for missing age data from 88% to 90% 
(weighted average) across 12 asset component types by end of 2025. These 
component types are: Transmission Poles, Transmission Towers, Transmission 
Conductors, Transmission Insulators, Distribution Poles, Distribution Primary 
Overhead Conductor, Distribution Dynamic Protective Device, Distribution Fuse, 
Distribution Surge Arrester, Distribution Capacitor Bank, Distribution Voltage 
Regulator, and Distribution OH Transformer.
Also, in the 2023 WMP filing, PG&amp;E outlined an objective to increase the 
completeness for six additional attributes on the same asset components (as 
applicable) to each asset component: Installation Date, Material, Manufacturer, 
Manufacture Date, Nominal Voltage, and Operating Voltage. See Table PG&amp;E-22-
33-1: CURRENT FILL RATES on page 1408 of the 2023 WMP.
PG&amp;E is intending to initiate three proofs of concept to evaluate the efficiency and 
effectiveness of the following remediation approaches:
Field Proof of Concept: use field personnel and various equipment to capture 
install date information in the form of date nails on poles, or manufacture dates on 
poles and equipment using cameras and possibly other devices. We will also 
evaluate the feasibility of collecting additional attributes such as manufacturer and 
material type where appropriate.
Records Review Proof of Concept: Identify PG&amp;E records and retrieve them 
from long-term storage to determine installation dates and other critical attributes
from red-lined construction drawings that were signed-off at the time of 
construction.
Automated approaches: PG&amp;E will explore the feasibility of using other data 
sources (e.g., order data) that provide indications as to when a certain job was 
finished in construction, as well as options to derive manufactured year data.
Voltage rating could also be derived from associated records. These options could 
result in a rules-based approach that could be used to update specific data gaps. 
Task Anticipated Completion Date
Field Proof of Concept September 29, 2023
Records Review Proof of Concept August 25, 2023
Automated Population Proofs of 
Concept
August 25, 2023
Once the proofs of concept are completed, PG&amp;E will develop a project plan
required to meet the December 2025 commitment. It is likely that PG&amp;E will take a 
combination of these three approaches to build a cost-effective program to collect 
missing data. Sequencing of remediation efforts will be risk-informed with a near_x0002_term focus on missing data in wildfire areas.
c. Yes, please see the response to Subpart (b) above for a detailed explanation.
d. Yes, this includes 57 CDEs for Distribution Poles and 46 CDEs for Distribution 
Primary Overhead Conductors in HFRA and non-wildfire areas. See reference
“WMPDiscovery2023_DR_OEIS_004-Q013Atch01.xlsx” for a list of CDEs.
e. When missing critical assets are identified in the field during inspections or other 
field work, a Map Correction is submitted. The field worker collects a minimum set 
of information required for an asset registry correction to take place. This can 
often include supporting images. The submitted map corrections are received by 
the GIS Asset Data Management &amp; Improvement team for review. Upon validation 
of the recommended change to the asset registry, an update is made to the asset 
registry system of record. 
The processing of map corrections are prioritized on a risk-ranked basis, that 
includes whether the asset is in a wildfire area, and the type of asset. Distribution 
structures in wildfire areas are given highest priority.
For distribution, newly discovered assets in HFTD/HFRA are inspected within 90 
days of being added to the asset registry or by its WMP-indicated frequency, 
whichever is later. However, if these poles have a field installation date in 2022 or 
later, they will not be added to the inspection plan in 2023. In addition, for 2023, 
System Inspections has incorporated an “Ad-Hoc” process. This process allows 
the inspector to complete an inspection while at the location, filling out the 
appropriate checklist and taking the appropriate photos. Once the Mapping/GIS
team creates the asset in the registry, it allows the recorded inspection to be 
associated.
The ARDQ program itself is focused on measuring the data quality, including 
completeness, of existing asset records and their attributes. Through a 
standardized approach to identifying critical datasets and attributes and measuring 
specific data quality rules, PG&amp;E can begin systematically targeted, risk-prioritized 
remediation efforts that can be tracked for effectiveness. Once records for missing 
assets are added to the asset inventory, their associated attributes can be 
measured.
f. Yes, table 22-33-1 includes assets in all service areas. Below is table restricted to 
assets in HFRA.
g. From the Data Quality Programs listed in Table 22-33-2, the Map Correction 
Program is the mechanism for adding missing assets to the Asset Registry. In 
addition to finding missing distribution assets through the inspection process, there 
are projects identified in Table 22-3-3 that are aligned with identifying missing 
distribution assets, including “Distribution Primary Structure Manual Conflation”
and “Customer-Owned Poles with Mis-Attributed Ownership”. Further, PG&amp;E plans 
to extend the Distribution Primary Structure LiDAR capture and conflation program 
to non-wildfire areas.
h. As stated in the response to subpart (a) above, PG&amp;E is not aware of any 
Distribution Primary poles and conductors in HFRA that are missing from the Asset 
Registry. PG&amp;E has made a concerted effort over the last four years to identify all 
primary conductor and pole assets in HFRA and validate against the Asset 
Registry, adding and updating records accordingly.</t>
  </si>
  <si>
    <t>ACI PG&amp;E-22-33 – Progress on Filling Asset Inventory Data Gaps</t>
  </si>
  <si>
    <t>Rick Kubin
Josh Carrasco</t>
  </si>
  <si>
    <t>Ali Moazad</t>
  </si>
  <si>
    <t>Confirmed on 5/8/new due date of 5/23</t>
  </si>
  <si>
    <t>Regarding PG&amp;E’s Use of Downed Conductor Detection (DCD) and Partial Voltage Detection (PVD)
a. Provide any analysis completed on reliability impacts due to DCD, including:
i. The number of outages that occurred due to DCD in 2022 and 2023
ii. The number of outages broken down by cause (based on ignition drivers listed in Table 6 of the QDR) that occurred due to DCD in 2022 and 2023
iii. Criteria used for DCD enablement (if applicable)
iv. The number of total customer minutes interrupted from DCD outages
v. Any mitigations PG&amp;E is using to reduce reliability impacts from DCD implementation, including lessons learned from any piloting
b. Provide any analysis completed on reliability impacts due to PVD, including:
i. The number of outages that occurred due to PVD in 2022 and 2023
ii. The number of outages broken down by cause (based on ignition drivers listed in Table 6 of the QDR) that occurred due to PVD in 2022 and 2023
iii. Criteria used for PVD enablement (if applicable)
iv. The number of total customer minutes interrupted from PVD outages
v. Any mitigations PG&amp;E is using to reduce reliability impacts from PVD implementation, including lessons learned from any piloting
c. When evaluating outages due to EPSS, are DCD and PVD outages included as part of that evaluation?
i. If so, what is the number of additional outages caused by PVD and DCD respectfully in 2022?
ii. If not, how does PG&amp;E account for and track any associated reliability and safety impacts from DCD and PVD implementation, and how does that inform changes to the two programs?</t>
  </si>
  <si>
    <t>a. Data as of May 4th, 2023 for 2022-2023 DCD Outages:
i. 17 outages have occurred with DCD settings enabled.
ii. The table below matches outage causes to the Ignition Drivers used in Table 6 
of the 2022 Q4 Quarterly Data Report. 
iii. DCD is an additional protection element as part of EPSS. PG&amp;E will enable 
DCD on capable devices when EPSS is enabled to help detect lower current 
fault conditions.
iv. 4,732,936 Minutes.
v. DCD outages and circuits are already considered in our existing EPSS 
Reliability program. Specific to DCD, PG&amp;E is adding more DCD capable 
devices on circuits to, where feasible, increase sectionalization of DCD 
protection that will reduce outage size and restoration patrol areas while 
maintaining the ignition reduction benefit. Furthermore, in cases of unknown
cause DCD outages, or with multiple DCD outages on a single device, our 
engineering and system protection team may conduct specific reviews of the 
protection settings of these devices.
b. Data as of May 4th, 2023 for 2022-2023 Partial Voltage Force Outages (PVFO):
i. 33 outages have occurred from PVFO.
ii. The number of outages broken down by cause (based on ignition drivers listed 
in Table 6 of the QDR) that occurred due to PVFO in 2022 is shown below. 
WMP-Discovery2023_DR_OEIS_004-Q014 Page 3
iii. Partial Voltage Force Out is a manual action taken by a distribution control 
center operator in response to more than one partial voltage alarms detected at 
the fuse level or above.
iv. 9,488,701 minutes
v. These circuits are included in the scope of PG&amp;E’s existing EPSS Reliability 
Mitigation programs. In addition, PG&amp;E’s PV alarm configuration is designed to 
prevent nuisance alerts from transient conditions by sending the distribution 
control center operator a PV alarm when multiple meters aggregating to a fuse 
level indicate a partial voltage condition, and further we will clear PV alarms if 
normal voltage returns.
c. Yes. A “DCD outage” is an EPSS outage. PG&amp;E also evaluates PVFO outages, 
even though these are manual actions taken as part of a defense in depth strategy 
and not the result of an EPSS device operating automatically.
i. See our responses to subparts a and b above.
ii. Not applicable.</t>
  </si>
  <si>
    <t xml:space="preserve">Kim Vu
Eric Lamoreaux
Arvind Simhadri
James Tuccillo </t>
  </si>
  <si>
    <t>Regarding Feasibility Constraints
PG&amp;E must provide an explanation of how, if at all, feasibility constraints impact the decision making of its Wildfire Governance Steering Committee in selecting a portfolio of mitigation measures that deviates from the risk informed prioritization. This should include:
a. A flowchart or explanation of decision-making as processed by the Wildfire Governance Steering Committee, including where feasibility constraints are accounted for
b. The correlation between raw V3 risk outputs and WFE
c. The correlation between WFE and feasibility
d. Any associated shifts in prioritization due to implementing feasibility constraints
e. A list of any projects not included within UG scope due to feasibility constraints</t>
  </si>
  <si>
    <t>PG&amp;E respectfully objects to this request to the extent the request incorrectly implies 
PG&amp;E does not use a “risk-informed prioritization” when selecting wildfire mitigations.
As described throughout the 2023-2025 WMP, and specifically in Section 7.1.4.2, we 
begin developing our list of proposed mitigations by analyzing risk events, risk drivers, 
and consequences. Subject to and without waiving these objections, PG&amp;E responds as 
follows: 
a. Please see attachment “WMP-Discovery2023_DR_OEIS_004-Q015Atch01.pdf.” 
This decision tree reflects the process we followed to further analyze our highest 
risk undergrounding circuits included in the WMP. The process, as shown on the 
decision tree attachment and described below, is split into four key phases. 
1. Circuit Segment Risk Ranking (purple box): First prioritize circuit segments 
in the locations where wildfire risk is the highest based on the latest wildfire 
distribution risk model (currently WDRM v3). 
2. Circuit Selection Prioritization Process (blue boxes): Then identify 
potential environmental conditions that impact feasibility of undergrounding 
WMP-Discovery2023_DR_OEIS_004-Q015 Page 2
(water crossing, rock type, gradient), and calculate wildfire feasibility 
efficiency (WFE) by circuit segment to prioritize undergrounding in the 
locations where WFE is the highest. 
3. Feasibility Study (green boxes): First, we confirm the segment identified is 
not already completed or included in existing work. Then, engineering review 
identifies opportunities to improve efficiencies and mitigate additional impacts, 
including adjusting the project to mitigate PSPS or EPSS impacts, 
determining if undergrounding is unfeasible (if so, identifying alternatives such 
as overhead, remote grid or hybrid), and confirming if there are any recent 
changes to the electric assets. 
4. Field Scoping (orange boxes): Field scoping then takes place, which is 
focused on identifying impediments to the proposed project route and 
determining if a route or scope change is needed. If so, an alternative route is 
developed. Then, we sequence bundled miles and begin the planning phase 
of work.
b. As discussed in the 2023 WMP Pg. 968, PG&amp;E evaluated the statistical significance 
and influence of risk compared to feasibility, and based on the Pearson correlative 
coefficient, WFE and risk are 93.7 percent correlative.
c. As discussed in the 2023 WMP Pg. 968, PG&amp;E evaluated the statistical significance 
and influence of risk compared to feasibility, and based on the Pearson correlative 
coefficient, WFE and feasibility is only 10.8 percent correlative.
d. Implementing WFE does shift prioritization from a risk rank explicit list. Given the 
potential to reduce unit costs through a scaled undergrounding program, PG&amp;E 
developed a process for scoping, bundling, and tranching potential UG mile 
locations based on wildfire risk and feasibility. To account for operational and 
executability factors, we needed to consider the variability in cost due to the terrain 
difficulty when transitioning an existing OH location to UG. For instance, on 
average, it takes 1.25 UG install miles to replace 1 OH mile. However, at times, this 
multiplier can be 2-3 times greater, especially in the highest risk locations, because 
of existing OH circuitry traversing steep gradient and water crossings. In these 
areas underground miles would need to be relocated to run along roads, winding 
around the terrain features. PG&amp;E developed the feasibility measurement to identify 
where we could most efficiently reduce risk given the terrain feasibility at a 
particular location due to the presence of hard rock, large water crossings and/or 
gradient.
e. There were no projects directly excluded from the potential 10,000 miles UG scope 
due to feasibility constraints. Locations where UG is deemed infeasible are studied 
in the feasibility study and field scoping portions of our process to determine 
alternative mitigations and routes based on the impediments identified.</t>
  </si>
  <si>
    <t>Jay Leyno (a)
Benson Wong
Brad Koelling</t>
  </si>
  <si>
    <t>Andy Abranches
Martin Wyspianski</t>
  </si>
  <si>
    <t>Regarding Effectiveness of EPSS
a. Provide the formulas and calculations used by PG&amp;E to determine the effectiveness of EPSS.
b. Provide analysis demonstrating adequate overlap between EPSS risk and wildfire risk to ensure PG&amp;E’s mitigations are directly addressing wildfire risk opposed to reliability.
c. Provide PG&amp;E’s workplan for resourcing EPSS-directed mitigation measures, including ratios and work hours shifted around from wildfire risk mitigations. This should also include asset management related mitigations.</t>
  </si>
  <si>
    <t>a. The 2022 EPSS Ignition Reduction is calculated using the formula below: 
1 −
2022 𝐼𝑔𝑛𝑖𝑡𝑖𝑜𝑛𝑠
𝑎𝑣𝑔 (2018 − 2020 𝐼𝑔𝑛𝑖𝑡𝑖𝑜𝑛𝑠)
Where the applicable ignitions are CPUC HFTD Reportable Fire Ignitions in High 
Fire Threat Districts (HFTD) on primary conductor with EPSS enabled, or for 2018-
2020, during the weather-conditions when EPSS would have been enabled (i.e., the 
ignition reduction calculation is weather-normalized).
b. We understand “EPSS Risk” to be the aggregated risk of unplanned outages 
resulting from EPSS enablement. EPSS is a wildfire mitigation that is targeted only 
in PG&amp;E’s high fire-risk areas (HFRA) as well as select HFRA-adjacent areas 
where, if an ignition were to occur, could propagate into the HFRA. By definition, 
since the HFRA represents places that have high wildfire risk, this scoping already 
demonstrates that EPSS as a mitigation is directly addressing places of wildfire risk.
WMP-Discovery2023_DR_OEIS_004-Q016 Page 2
c. Please reference “WMP-Discovery2023_DR_OEIS_004-Q016Atch01.xlsx.” PG&amp;E 
has identified the Circuit Protection Zones (CPZs) to be addressed as part of the 
Vegetation Management and Animal Mitigation EPSS CEMI 8+ proactive mitigation 
programs. Resources to support EPSS proactive vegetation management work on 
CEMI 8+ circuit protection zones are being redirected as part of the transition of 
Enhanced Vegetation Management to more effective wildfire mitigation strategy, as 
noted in the 2023 WMP. The workplan for Animal Mitigation and identification of the 
minimal number of required resources to support the plan is currently being 
finalized.
In addition to vegetation management and animal mitigation on EPSS CEMI 8+ 
CPZs, EPSS targeted equipment repairs are incorporated into the Open Work 
Orders Tag program as described in Section 8.1.7 of the WMP. EPSS targeted 
equipment repairs can be either EC, ER, or CE Notification. Work planning and 
resourcing for this work is managed according to the Open Work Orders Tag 
program as noted in Section 8.1.7 and is prioritized based on circuit risk rankings. 
Please also reference “WMP-Discovery2023_DR_OEIS_004-Q016Atch02.xlsx” for 
PG&amp;E’s Fault Indicator Workplan.</t>
  </si>
  <si>
    <t xml:space="preserve">Kenny Lee </t>
  </si>
  <si>
    <t>Regarding PG&amp;E’s Undergrounding Program
a. Provide the cumulative V2 and V3 risk scores of the 2022 WMP vs. 2023 WMP undergrounding scope for 2023-2026. This should not include nor account for feasibility.
b. Provide the analysis on the remaining risk of the miles no longer scoped for undergrounding, including:
i. Interim mitigations being put into place if scoped for undergrounding in the future
ii. The number of miles scoped for the future (past 2026)
iii. Alternative mitigations being used if no longer scoped for undergrounding</t>
  </si>
  <si>
    <t>a. PG&amp;E interprets cumulative risk score as total risk score of each circuit segment 
based on the 2021 WDRM v2 and the 2022 WDRM v3. Please note, for the 2022
WMP and 2023 WMP workplans, the total risk scores are provided at the CPZ-level, 
however, the entire CPZ may not be scoped in the workplan.
For the 2023 WMP, please reference “WMP-Discovery2023_DR_OEIS_004-
Q017Atch01CONF.xlsx” for the project workplan of the undergrounding scope for 
2023-2026 with total risk scores from v2 (column AC) and v3 (column AB) provided. 
Applicable Risk Model (column M), indicates if the project was selected based on 
WDRM v2 or WDRM v3.
For the 2022 WMP, please reference attachment “WMP_x0002_Discovery2023_DR_OEIS_004-Q017Atch02CONF.xlsx.” Please reference column J 
and K that identify the forecasted miles by 2023, and 2024-2026, respectively. 
PG&amp;E added the total risk scores from v2 (column AC) and v3 (Column AB) to the 
originally submitted 2022 WMP Undergrounding workplan. 
Some circuit segments show a blank in total risk score based on WDRM v2 (column 
AC) where those projects were not in an HFTD and therefore were not included in 
the WDRM v2 model (i.e., projects in an HFRA, and community rebuild projects).
WMP-Discovery2023_DR_OEIS_004-Q017 Page 2
b.
i. The following interim mitigation measures are used as on-going wildfire safety 
work on all assets in HFTD areas, including those scoped for undergrounding in 
the future:
• Using enhanced powerline safety settings (EPSS) that automatically turn off 
power within one-tenth of a second if a wildfire threat is detected,
• Deploying PSPS to reduce wildfire risk during extreme weather conditions 
while reducing impacts from PSPS outages through targeted grid 
sectionalizing and reconfiguration in weather-impacted areas, thereby 
preventing power outages for customers who are not directly impacted, and 
• Conducting asset inspections and repairs, and vegetation management.
ii. At the time of filing the WMP and preparing the workplan dated January 3, 2023, 
we did not have any projects planned in 2027. Based on continued scoping of 
additional future undergrounding projects, the projects completed to date this 
year, and the on-going review of the undergrounding portfolio, there are 
approximately 350 miles under consideration for 2027 as of the end of April 
2023. We will continue to evaluate mileage for 2027 and beyond with the release 
of upcoming WDRM updates.
iii. Please see response to subpart b.i. above.</t>
  </si>
  <si>
    <t>UG Team
Julie Cerio</t>
  </si>
  <si>
    <t>Regarding Maturity Survey response to Sec 6.1.2 Question #8
Regarding the Maturity Survey response to Section 6.1.2. Question #8, PG&amp;E answered “yes”. What sections of its Company Emergency Response Plan (CERP) does PG&amp;E provide a discussion of gaps, limitations, and improvement areas with remedial or corrective action plans as it relates to wildfire and PSPS? If its discussion is contained in other documents, provide those and clarify what sections the discussion is contained in.</t>
  </si>
  <si>
    <t>The CONFIDENTIAL attachments are being provided pursuant to the 
accompanying confidentiality declaration.
Please reference Section Six “After Action Reports” in the 2022 CERP Wildfire Annex 
(published April 1, 2022), included as attachment “WMP_x0002_Discovery2023_DR_OEIS_005-Q001Atch01CONF.pdf.”
Additionally, please reference the 2022 version of PG&amp;E’s PSPS Annex, included as 
attachment “WMP-Discovery2023_DR_OEIS_005-Q001Atch02CONF.pdf.” Please see
section 8.1.2, the After Action Report, which highlights gaps and limitations.
Lastly, please also reference the After Action Report Standard, included as attachment 
“WMP-Discovery2023_DR_OEIS_005-Q001Atch03CONF.pdf” for a further discussion 
of gaps, limitations, and improvement areas.</t>
  </si>
  <si>
    <t>https://www.pge.com/pge_global/common/pdfs/safety/emergency-preparedness/natural-disaster/wildfires/wildfire-mitigation-plan/reference-docs/2023/OEIS_005.zip</t>
  </si>
  <si>
    <t>Maturity Survey</t>
  </si>
  <si>
    <t xml:space="preserve">Andy Wells / Amy Pham </t>
  </si>
  <si>
    <t>DRU-11982*</t>
  </si>
  <si>
    <t>Regarding Maturity Survey response to Sec 6.1.4 Question #2
Regarding the Maturity Survey response to Section 6.1.4 Question #2, PG&amp;E answered “yes” that an external third party evaluation is conducted every five years.
Please provide a copy of the most recent third party evaluation.</t>
  </si>
  <si>
    <t>PG&amp;E conducts biannual public meetings with public safety partners, elected officials, 
and other interested parties, to solicit feedback related to the company’s emergency 
response plan (CERP). Although feedback has been solicited no formal evaluations 
have been received.
Please reference Section 1.9 of the CERP, located on PG&amp;E’s website at the following 
link: www.pge.com/pge_global/common/pdfs/safety/emergency-preparedness/natural_x0002_disaster/wildfires/wildfire-mitigation-plan/supporting-documents/emer-3001m-2023-
cerp.pdf for additional information regarding the CERP review.</t>
  </si>
  <si>
    <t>Amy Pham / Tommy Van / Kevin Oram</t>
  </si>
  <si>
    <t>Tracey Vardas / Shawn Holder</t>
  </si>
  <si>
    <t>Aaron Shapiro / Kenny Lee</t>
  </si>
  <si>
    <t>Angie Gibson / Shawn Holder</t>
  </si>
  <si>
    <t>Regarding Maturity Survey response to Sec 6.1.4 Question #7
Regarding the Maturity Survey response to Section 6.1.4 Question #7, PG&amp;E answered “yes” that Subject Matter Expert (SME) partners review and evaluate its plan every five years.
Please provide a copy of the most recent SME evaluation(s).</t>
  </si>
  <si>
    <t>PG&amp;E conducts annual reviews with Subject Matter Experts to evaluate the CERP and 
its associated functional and hazard specific annexes. The process for this annual 
review is documented in “WMP-Discovery2023_DR_OEIS_005-Q003Atch01CONF.pdf”
Please note, these review sessions are considered working meetings and do not result 
in a formal evaluation or report.</t>
  </si>
  <si>
    <t>Andy Wells / Amy Pham / Tommy Van / Kevin Oram</t>
  </si>
  <si>
    <t>Regarding PG&amp;E’s response to TURN’s Data Request 7, Question 3:
a. For each of the circuit segments listed in part (b), provide the following via Excel:
i. WFE score
ii. SWRSE
iii. Feasibility scores
iv. V3 risk score
v. V3 risk ranking
vi. V2 risk score
vii. V2 risk ranking
viii. PG&amp;E’s plans to mitigate risk, including mitigation type(s)
ix. Year(s) of mitigation implementation, as applicable.</t>
  </si>
  <si>
    <t>Please see attachment “WMP-Discovery2023_DR_OEIS_006-Q003Atch01.xlsx” for the 
requested circuit segment detail. Please note the following:
• There are differences between the WDRM v2 and the WDRM v3 and, as a result, 
there are five circuit segments that have a V3 risk score but do not have a V2 risk 
score. 
• The SWRSE and the WFE Score are the same as described on page 968 of the 
WMP.
• In the previous TURN response, CAMP EVERS 2101BL2101 was referenced 
incorrectly and has been corrected to CAMP EVERS 2105BL2101.
• Data values were rounded to three decimal places for consistency. Values that 
display 0.000 may have additional digits past the three decimal points and can be 
found in the cell</t>
  </si>
  <si>
    <t>Dakota Smith</t>
  </si>
  <si>
    <t>https://www.pge.com/pge_global/common/pdfs/safety/emergency-preparedness/natural-disaster/wildfires/wildfire-mitigation-plan/reference-docs/2023/OEIS_006.zip</t>
  </si>
  <si>
    <t>Spoke w/ Matt Pender and he agrees he should not be RD. Using Benson as RD in Paul's absence</t>
  </si>
  <si>
    <t>DRU-11983*</t>
  </si>
  <si>
    <t>Regarding PG&amp;E’s response to OEIS DR 2 Question 10, Attachment 1:
a. Explain the difference between a Field Safety Reassessment and a Planned Field Safety Reassessment.
b. In what instances would PG&amp;E extend a work order due date through a Field Safety Reassessment? Provide all supporting documentation and criteria, including any procedures and inspection protocols demonstrating decision-making.
c. In what instances would a Standards Change lead to extending a work order due date? Provide all supporting documentation and criteria, including any procedures and inspection protocols demonstrating decision-making. Additionally, provide examples in which this has occurred, including any sweeping changes.
d. Include any criteria that would fall under “Other reassessment” as seen in Column I “Reason for reinspection (if applicable)”.
e. PG&amp;E included three Priority A level work orders within the tab labeled “Table 13 – Open”.
i. Provide the work order documentation associated with each of these tags (i.e. Electric Corrective notification).
ii. Are these tags still open? If not, provide the respective completion date for when each tag was closed, as applicable.
f. Within non-HFTD, PG&amp;E included 13 Priority H level work orders that were closed in 2022 and 52 that are still open.
i. Explain what circumstances would lead to a Priority H tag within non-HFTD.
ii. Provide a list of the projects in which the 13 closed work orders were associated with, including details on the associated mitigation being used.
iii. Provide a list of the projects in which the 52 work orders were associated with, including details on the associated mitigation being used.
g. Regarding PG&amp;E’s ignition risk notifications:
i. Provide documentation and/or procedures PG&amp;E uses to determine whether or not a work order meets ignition risk criteria, including any relevant thresholds (equipment type, risk score, etc.). This should also include an explanation as to how PG&amp;E prioritizes within the categorization of ignition risk tags (i.e. planning for timing of correction based on known risk).
ii. Provide PG&amp;E’s list of Facility-Damage-Action (FDA) codes for determining which ones present an ignition risk, as discussed in response to CalAdvocates Data Request 19 Question 8.</t>
  </si>
  <si>
    <t>The CONFIDENTIAL attachments are being provided pursuant to the accompanyng 
confidentiality declaration.
a. There is no difference between the terms “Field Safety Reassessment” and
“Planned Field Safety Reassessment.” The transmission team used the term
“Planned Field Safety Reassessment” in their QDR reporting while the distribution
team used the term “Field Safety Reassessment.” We will align our terminology for 
future reporting by using the term “Field Safety Reassessment.”
b. Due to the current tag backlog, PG&amp;E’s execution of some notifications may not 
meet GO 95, Rule 18 compliance 100% of the time. As a result, we have focused 
our efforts on risk ranking the outstanding tags and working the riskiest tags first.
FSRs are an internal containment activity we perform to mitigate potential safety 
and wildfire impacts by conducting an additional field visit (FSR) to check if the 
identified condition requires escalation. Additionally, as part of our 2023 WMP, we 
committed to closing all newly identified ignition risk tags in HFTD/HFRA in
accordance with GO 95, Rule 18 timelines (steady-state).
For distribution tags, if the condition in the field has deteriorated, the priority of the 
tag can be escalated to complete the work as a Level 1 Emergency ( A Tag ) or set 
a revised due date to complete the work within 90 days as a B Tag. When a 
condition is determined not to require escalation, the work order date is not 
extended, and the tag is then worked according to the tag’s risk ranking. We have
committed to reduce the wildfire risk associated with our distribution tag backlog by 
48% in 2023 and by 68% by the end of 2024. Please also note that the work order 
date change is used for internal tag execution planning; the FSR does not extend 
the GO 95, Rule 18 due date of a tag, which can only be changed by a recognized 
exemption to GO 95, Rule 18. For more information, please see procedure TD_x0002_8123P-200 (WMP-Discovery2023_DR_OEIS_006-Q001Atch01CONF.pdf), which is 
the procedure that is relevant to distribution FSRs.
For transmission tags, the priority of the tag can also be escalated as determined by 
the FSR if the condition in the field has deteriorated. However, the FSR process 
does not extend the work order due date (SAP Required End Date). The FSR sets 
the SAP Funded Repair Date according to Sections 4.4 and 4.5 of TD-8123P-101
(WMP-Discovery2023_DR_OEIS_006-Q001Atch03CONF.pdf), which defines the 
date at which the tag is to be repaired or reassessed again. The funded repair date 
does not represent an extension of the due date unless it also is accompanied by a
recognized exemption to GO 95, Rule 18 (Section 2 of WMP_x0002_Discovery2023_DR_OEIS_006-Q001Atch03CONF.pdf). Separate from the FSR 
process, the rollout of TD-8123P-103 (WMP-Discovery2023_DR_OEIS_006-
Q001Atch02CONF.pdf) described in part (c) below, updated tag prioritization 
guidance. This may result in some tags getting a one-time review per the updated 
standard guidance, and potentially changes to the Required End Date.
c. Utility Procedure TD-8123-P-103, “Electric Transmission Line Guidance for Setting 
Priority Codes”, effective on January 3, 2023, provides updates to several tables in 
the Electric Transmission Preventative Maintenance (ETPM) Manual. Table 2 in the 
procedure eliminates priority B and updates corrective action timelines to better 
align with priority levels 1, 2, and 3 and the associated timelines in GO 95, Rule 18.
PG&amp;E Transmission Line Standards group updated priority code guidance in Table 
4 based on subject matter expertise, supported by technical testing and 
benchmarking. Open tags generated prior to TD-8123-P-103 are gradually being re_x0002_reviewed, during which the priority and due date are evaluated under the updated
requirements in the procedure. A common outcome of the review is the extension of 
due dates for Level 2 (E-priority) tags in non-HFTD areas from the previously 
required one year to the three years that are allowed and align with Rule 18 for 
conditions that do not have worker safety implications.
PG&amp;E plans to complete a similar review and update of distribution guidance and 
priority code assignment in the near future. When this activity is completed, PG&amp;E 
will perform a similar process in distribution as described above for transmission to 
review due dates and priorities of open tags.
d. The ‘other reassessments’ are not readily differentiated by specific codes in the 
SAP user status or long text. The most common case is reassessments performed 
during detailed ground inspections, during which inspectors may evaluate open 
tags. Sometimes reassessments are required when tags are scheduled in the 
current year’s tag repair plan but cannot be completed on time. Criteria for these 
execution-related reassessments are provided in Sections 4.2 and 4.3 of TD_x0002_8123P-101. There also may be cases when CIRT is asked to re-review a 
notification based on new information, such as an engineering review of an asset. 
e. We interpret this question as asking for the three Priority A tags in HFTD Tier 2 in 
the previously referenced attachment. Please see the table below for the 
corresponding attachments for the three Priority A tags referenced:
Tag Number Attachment Name
121706053
WMP-Discovery2023_DR_OEIS_006-
Q001Atch04CONF.pdf
121890108
WMP-Discovery2023_DR_OEIS_006-
Q001Atch05CONF.pdf
124316856
WMP-Discovery2023_DR_OEIS_006-
Q001Atch06CONF.pdf
Tags 121706053 and 121890108 are still open. Tag 124316856 was closed out in 
SAP on April 6, 2023.
f.
i. H-Tags included in non-HFTD can occur when conductor spans and associated 
poles are in buffer areas or HFRA, when spans cross from non-tiered areas to 
tiered areas, when lines are relocated to provide PSPS benefit by removing line 
from HFTD area, or are added for constructability reasons.
ii. Please see attachment “WMP-Discovery2023_DR_OEIS_006-Q001Atch07.xlsx”
for the requested information. Please note, the mitigation type (Column F) is 
aligned to the project in Columns D (Project Number) and E (Column E).
iii. Please see attachment “WMP-Discovery2023_DR_OEIS_006-Q001Atch07.xlsx”
for the requested information. Please note, the mitigation type (Column F) is 
aligned to the project in Columns D (Project Number) and E (Column E). 
g.
i. Transmission:
The identification of ignition-related transmission tags is primarily based on
FDAs that align with ignition-related components in the T-line FMEA but can be 
modified through several additional considerations. Lines that have been 
permanently de-energized and grounded to mitigate induction are not 
considered ignition-related. The Debris/Nest FDAs include tags for removal of 
pole butts, which are not ignition-related conditions and may be identified by the 
text description. Finally, CIRT may identify non-ignition related conditions (see
Table 3 of attachment TD-8123P-103), which are subsequently identified 
through an SAP user status.
Distribution:
Similar to Transmission, ignition risk distribution tags are based on FDAs that 
align with failure modes that could cause an ignition. The FDAs that pose an 
ignition risk were agreed upon by a team of Subject Matter Experts (SMEs) from 
Electric Asset Strategy, Wildfire Risk, and the Standards and Work Methods 
teams. The notifications that contain FDAs flagged as potential ignition risk are 
categorized as ignition risk tags.
PG&amp;E prioritizes within the categorization of ignition risk tags using a risk_x0002_informed approach. Our plan consists of working the highest ignition-risk 
notifications in the HFTD/HFRA in 2023 and then transitioning to a risk spend 
efficiency (RSE) approach starting in 2024. 
ii. Please see attachment “WMP-Discovery2023_DR_OEIS_006-Q001Atch08.xlsx”
for the requested list of ignition risk FDAs for Electric Distribution.</t>
  </si>
  <si>
    <t>Jenny Beach
Matt Horowitz
Justin Flores
Mina Amir
Keith Herrmann (1f)
Meagan Nolan (1g)</t>
  </si>
  <si>
    <t>Bryon Winget
Ryan Blake
Arvind Simhadri</t>
  </si>
  <si>
    <t>Regarding PG&amp;E’s Other Data Requests:
a. Provide the following confidential attachments from CalAdvocates Data Requests:
i. Attachment 1 in response to Data Request 19 Question 13.
ii. Attachment 1 in response to Data Request 21 Question 3.
iii. Attachment 1 in response to Data Request 22 Question 7.
b. Provide the following confidential attachments from TURN Data Requests:
i. Attachment 1 in response to Data Request 4 Question 1.
ii. Attachment 1 in response to Data Request 7 Question 1.
iii. Attachment 1 in response to Data Request 7 Question 3.
iv. Attachment 1 in response to Data Request 10 Question 2.
v. Attachment 1 in response to Data Request 10 Question 7.
vi. Attachment 3 in response to Data Request 10 Question 7.</t>
  </si>
  <si>
    <t>The CONFIDENTIAL attachments are being provided pursuant to the 
accompanying confidentiality declaration.
a. Please see “WMP-Discovery_DR_OEIS_006-Q002Atch01CONF.zip” for the 
requested confidential attachments previously provided to Cal Advocates.
b. Please see “WMP-Discovery_DR_OEIS_006-Q002Atch02CONF.zip” for the 
requested confidential attachments previously provided to TURN.</t>
  </si>
  <si>
    <t>Q1. Regarding Services provided to customers due to PSPS and wildfire emergencies
In Section 8.4.6, the full extent of services PG&amp;E provides to customers due to PSPS and wildfire emergencies is unclear. Describe PG&amp;E’s full scope of services for each service listed (a, b, c, etc.) below as it relates to PSPS and wildfire emergencies and the segment of customers served for that service. In its discussion of each service, address the questions under each listed service. If a service is provided due to a regulation, reference the governing rule. Where applicable, reference the customer class (residential, business, etc.) to which the service is offered.
a. Support for Low Income Customers
PG&amp;E discusses its services for red tagged customers.
i. What service(s) does PG&amp;E provide to non-red tagged customers if their service has been disrupted or degraded?
b. Suspension of Disconnection and Non-payment Fees
PG&amp;E discusses its services for red tagged customers if an emergency proclamation is made.
i. What service(s) does PG&amp;E provide to non-red tagged customers if their service has been disrupted or degraded?
ii. What service(s) does PG&amp;E offer if an emergency proclamation is not made?
c. Repair Processing and Timing
i. Demonstrate how PG&amp;E offered “repair processing and timely assistance” for each wildfire from 2020-2022. Its discussion should include a narration of the overall damage to the community including the number of customers impacted.
ii. Of those impacted how many of those were red-tagged?
iii. What support does PG&amp;E provide to those customers that are not red tagged customers if their service has been disrupted or degraded?
d. Medical Baseline Support Services
i. How does PG&amp;E communicate with Medical Baseline (MBL) customers before and during Wildfire and PSPS events?
ii. How does PG&amp;E communicate with MBL customers outside of Wildfire and PSPS events?
iii. What PG&amp;E emergency-related programs are MBL customers eligible for? Describe the programs.
iv. What agencies or partners does PG&amp;E work with to support the needs of its MBL customers?
v. List what follow up services PG&amp;E provides its MBL customers after it makes a referral to an outside agency or partner during a Wildfire or PSPS emergency event.
e. Access to PG&amp;E Representatives
i. During Wildfire and PSPS events, how can customers communicate with PG&amp;E representatives? In responding, differentiate between active measures PG&amp;E takes, as well as, steps PG&amp;E expects its customers to take.</t>
  </si>
  <si>
    <t>a. 
i. The CPUC issued (D.) 19-07-015, adopting an emergency disaster relief 
program for utility customers. The trigger to implement the program is an 
emergency declaration by the governor of California or president of the United 
States. We Red-Tag customers when the “…disaster has resulted in the 
destruction or damage of a structure, such that utility service is disrupted 
voluntarily or involuntarily due to safety concerns or reconstruction activities to 
address damages…”.
Customers who experience service disruptions or degradations but are not 
red-tagged also have their California Alternate Rates for Energy Program 
(CARE) / Family Electric Rate Assistance Program (FERA) Post Enrollment 
Verification (PEV) recertification process postponed for 12 months, and PG&amp;E 
contacts Community- Based Organizations to share the impacted customers 
for prioritized support with assistance programs, such as Relief for Energy 
Assistance through Community Help (REACH)) Program and Low Income 
Home Energy Assistance Program (LIHEAP) for payment/pledge support. 
All customers (residential or non-residential) would be offered flexible payment 
arrangements. For non-residential, the payment arrangement is for up to 8 
months (associated with the consumer protections decision) and residential 
customers would be offered up to a 12-month payment arrangement (a result 
from the disconnection OIR D.20-06-003) PG&amp;E also offers residential 
customers any applicable programs and services that they may be eligible for 
AMP, CARE, FERA, LIHEAP, etc.
Lastly, during large emergency incidents, such as a wildfire, additional 
customer and community support offerings may be considered when our 
Emergency Operations Center is activated for a level 4 ‘Severe’ event or 
higher and the county or local agency in command is requesting additional 
support. Enhanced Customer and Community Support offerings may include:
• Supplemental communications via additional channels, such as email, text
• Temporary backup power support to County/Agency operated 
warming/cooling/evacuation centers
• Local PG&amp;E staff deployed remote or in-person to support these 
County/Agency centers for customer escalations, and targeted event 
updates
• Delivery of emergency kit materials to centers including blankets, batteries, 
water, etc.
• Customer Support Unit deployment to act as a PG&amp;E Answer Center in 
local impacted community
• Activation of Medical Baseline live agent telephone wellness checks
• Activation of local Community Based Organization Network and AFN 
escalation support to provide additional support services to AFN 
community
• Activation of PSPS-level CRC Support services
• Activation of Medical Baseline PSPS doorbell ring protocols 
b. 
i. Please refer to the response to question 1a, subpart i.
ii. Absent a proclamation, PG&amp;E would continue to offer payment arrangements 
or any applicable programs that the customer would be eligible for, as 
described above. 
c. 
i. PG&amp;E offers repair processing and timely assistance to utility customers 
pursuant to CPUC Section 8386(c)(18). PG&amp;E works with the impacted 
community to communicate priorities and timelines for repairs and restoration. 
Specifically, PG&amp;E calls red tagged customers directly to notify them of the 
services available and to provide a single point of contact at PG&amp;E for related 
support, including providing information on the process for receiving temporary 
power. In addition to directly contacting red tagged customers, impacted 
customers have access to utility representatives through multiple channels, 
such as PG&amp;E’s call center, public affairs and customer account 
representatives, and field teams (see Section 8.4.6 starting on pdf page 750 of 
the 2023-25 WMP).
After the initial engagement with customers, PG&amp;E’s Community Rebuild team 
follows up with customers inside the footprint of a wildfire where considerable 
rebuild of PG&amp;E’s assets is required. The community rebuild team engages 
with all customers once the initial restoration efforts have been completed, 
including by conducting a second round of outreach to red-tagged customers 
and maintains communications with those customers. The list of fires where 
PG&amp;E’s community rebuild team has maintained engagement with customers, 
based on them residing within the footprint of a wildfire where considerable 
rebuild of PG&amp;E’s assets is required, includes North Complex, Caldor, River, 
CZU, and Dixie.
Customers also can visit PG&amp;E wildfire recovery support website 
(www.pge.com/wildfiresupport) for information on the overall process and links 
to consumer protections, safety tips, and other relevant information. 
Please see the table below for a description of the damage sustained:
2020 - 2022 Wildfires 
Year Wildfire(s) Overall Damage Red-Tagged 
Structures
2020 CZU Approximately 12 miles of electric 
distribution destroyed 856
2020 N. Complex Approximately 146 miles of electric 
distribution destroyed 1,887
2021 Caldor Approximately 10 miles of electric 
distribution destroyed 489
2021 River Approximately 7.68 miles of electric 
distribution 0
2021 Dixie Approximately 40 miles of electric 
distribution destroyed 536
ii. Please see the table below:
2020-2022 Fire Summary 
Year Wildfire(s) Impacted Customer 
Count Red Tags Advice Letter 
Summary Link
2020 LNU, SCU &amp; CZU 
Lightening Complex 82,055 2,879 GAS_4477-G.pdf 
(pge.com)
2020 Creek 2,728 329 GAS_4485-G.pdf 
(pge.com)
2020 Glass, Oak and Zogg 34,432 842 GAS_4499-G.pdf 
(pge.com)
2021 Dixie, Fly and Tamarack 11,150 694 GAS_4635-G.pdf 
(pge.com)
2020-2022 Fire Summary 
Year Wildfire(s) Impacted Customer 
Count Red Tags Advice Letter 
Summary Link
2021
Antelope, River, 
McFarland, Monument 
and Caldor
16,946 787 GAS_4640-G.pdf 
(pge.com)
2021 Cache 4,796 54 GAS_4649-G.pdf 
(pge.com)
2021 Fawn 3,205 68 Advice Filing Index 
(pge.com)
2021 Washington, Hopkins &amp; 
KNP 8,810 5
GAS_4670-G.pdf 
(pge.com)
2022 Colorado 224 0 N/A
2022 Fork 1,174 6 N/A
2022 Mosquito 1,583 27 N/A
2022 Oak 3,097 97 N/A
iii. Please refer to the response to question a, subpart i. Except for proactive 
phone calls made to red-tagged customers, all of the other communication 
channels outlined in the response to question a, subpart i are available to non_x0002_red-tagged customers.
d. 
i-v. PG&amp;E utilizes a multi-pronged approach to communicate with our customers in 
the AFN community regarding PSPS awareness, preparedness education, and 
mitigation services through direct communications, mass media, CBO 
collaborations, and, more recently, in partnership with State agencies to jointly 
market 32 solutions. Some examples include: 
1. Direct-to-customer preparedness outreach (bill inserts, direct mail, 
brochures, emails) 2. Multi-lingual direct notifications via calls, text, and or 
email for all account holders 
2. Option to enroll in direct notifications for non-account holders 
3. Mass media channels such as broadcast TV, radio, and print ads targeted 
to AFN and rural populations, and social media (including multi-cultural 
media partners) 
4. AFN and PSPS preparedness web pages 
5. Network of CBO partners to expand reach/amplify messaging 
6. Emergency preparedness promotion and proactive identification of 
customers with AFN who require assistance from partners like DDAR and 
the CA Network of 211s 
In-Event PSPS Customer Communications
PG&amp;E will continue to use all communication channels available during PSPS, 
including direct-to-customer notifications sent via phone, text, and email, 
supplemented by our website, call-center support, media engagement (multi_x0002_cultural news outlets, earned and paid media, social media), and collaboration 
with Public Safety Partners and CBOs. Using the multi-channel communication 
approach enables PG&amp;E to notify and engage with potentially impacted public 
safety partners, critical facilities, MBL customers, SIV customers, all other 
customers, and the general public.
MBL Customer Wildfire In-Event Communications
In addition to the standard notifications that all customers receive during a 
wildfire event as it relates to outages and service disruptions, PG&amp;E can also 
utilize PSPS-type additional outreach methods to ensure MBL customers are 
notified and supported during a wildfire, including:
• Activation of Medical Baseline live agent telephone wellness checks
• Activation of local Community Based Organization Network and AFN 
escalation support to provide additional support services to AFN 
community
• Activation of PSPS-level CRC Support services
• Activation of Medical Baseline PSPS doorbell ring protocols 
In the case of a wildfire, PG&amp;E works with lead agencies such as CalFire, 
OES, etc. to leverage any of the assistance programs mentioned above based 
on the needs of the community and guidance from lead agency. This includes 
support for MBL customers, such as information sharing with counties, CBO 
support as appropriate, etc. Deployment of these resources are dependent on 
the size and scope of the wildfire event, as well as the impacted population of 
customers. 
For information on specific programs, lists of partnering agencies and 
Community Based Organizations, and referral services, please reference
Pacific Gas and Electric Company’s 2023 Access and Functional Needs (AFN) 
Plan for Public Safety Power Shutoff (PSPS) Support
e. 
i. PG&amp;E sends information before and during wildfire season to all customers 
encouraging preparedness for any type of outages, whether it be a wildfire or 
safety outage. Information is sent via mail and email to customers in High Fire 
Risk Areas explaining how to create an emergency plan and kit for their 
families, get resources to backup power, and encourage customers to update 
contact information to receive updates as emergencies occur. Residential 
customer outreach includes specific campaigns to target non-PG&amp;E account 
holders, Master Meter tenants, and energy dependent customers. Agency, 
Business and Critical customer outreach includes direct contact from 
representatives to help understand potential impact to services and how to 
prepare for potential outages from wildfire emergencies. 
For Wildfires, PG&amp;E’s primary customer support offerings are timely regular 
and targeted communications via phone and text related to outage updates, 
details, and restoration timelines if available. During large emergency events 
such as a wildfire, additional customer and community support offerings may 
be considered, when our Emergency Operations Center is activated for a level 
4 ‘Severe’ event or higher, and the county or local agency in command is 
requesting additional support. Enhanced Customer and Community Support 
offerings include:
• Supplemental communications via additional channels, such as email
• Temporary backup power support to County/Agency operated 
warming/cooling/evacuation centers
• Local PG&amp;E staff deployed remote or in-person to support these 
County/Agency centers for customer escalations, and targeted event 
updates
• Delivery of emergency kit materials to centers including blankets, 
batteries, water, etc.
• Customer Support Unit deployment to act as a PG&amp;E Answer Center in 
local impacted community
• Activation of Medical Baseline live agent telephone wellness checks
• Activation of local Community Based Organization Network and AFN 
escalation support to provide additional support services to AFN 
community
• Activation of PSPS-level CRC Support services
• Activation of Medical Baseline PSPS doorbell ring protocols
Information surrounding PG&amp;E’s notification and communications strategy as 
it relates to PSPS events can be found in PG&amp;E’s 2022 PSPS Pre-Season 
Report, Appendix C: Notification Plan (pgs. 70-82), which includes:
• Overall Notification strategies
• Timing
• Planning activities
• Translation information
• Notification methods and requirements
• Coordination with External Stakeholders 
• MBL and AFN Notification subsets and handling
• Transmission and Public Safety Partner customer notifications
• Secure Portal for Public Safety Partners
Pacific Gas and Electric Company (PG&amp;E) 2022 Public Safety Power Shutoff 
Pre-Season Report June 2022 (pge.com)1
The 2023 PG&amp;E PSPS Pre-Season report will be filed in July 2023.</t>
  </si>
  <si>
    <t>Alan Solomon</t>
  </si>
  <si>
    <t>https://www.pge.com/pge_global/common/pdfs/safety/emergency-preparedness/natural-disaster/wildfires/wildfire-mitigation-plan/reference-docs/2023/OEIS_007.zip</t>
  </si>
  <si>
    <t xml:space="preserve">Jenn Howard/Gracie Navarro/Tommy Van/Kevin Oram/Tom Smith </t>
  </si>
  <si>
    <t>Chris Bober/Shawn Holder</t>
  </si>
  <si>
    <t>DRU-11984*</t>
  </si>
  <si>
    <t>Regarding Vegetation Management Objectives
In Table 8-12 of PG&amp;E’s 2023-2025 WMP, it states that one of its objectives is to “Determine value of a multi-year historical tree data set.”
a. Expand on what is meant by “a multi-year historical tree data set.”
b. How might the data for this set be gathered? (e.g., inspection reports, remote sensing, etc.)
c. Would this data set be like SCE and SDG&amp;E’s tree inventories?</t>
  </si>
  <si>
    <t>a. A multi-year historical tree data set in this context is a data set compiled from all 
relevant year-over year tree data available over a period of time. This would be 
intended to inform decision makers at various steps of the vegetation management 
cycle, for trees that remain unmitigated through removal. The tree data can inform 
risk analyses, planning, and forecasting. This information can inform inspectors on 
tree response to previous pruning activities. It can provide insight on various factors 
such as (but not limited to) growth rates of specific individual trees based on 
historical inspection. The tree specific data can also improve remote sensing data 
or outage trend or more broadly, observed failure patterns at the species level. 
b. This data initially would be gathered by utilizing inspection records and coordinates.
This data will get updated with each tree’s next inspection(s). Tree-specific data 
captured through other remote sensing would require subsequent field verification 
to confirm accuracy before the data could be relied upon for multi-year historical 
analysis.
c. The utilities would need to benchmark in order to accurately address this question.
The desired outcome would align datasets for meaningful comparative analysis.</t>
  </si>
  <si>
    <t>https://www.pge.com/pge_global/common/pdfs/safety/emergency-preparedness/natural-disaster/wildfires/wildfire-mitigation-plan/reference-docs/2023/OEIS_008.zip</t>
  </si>
  <si>
    <t>Kamran Rasheed/VMDR</t>
  </si>
  <si>
    <t>DRU-11985*</t>
  </si>
  <si>
    <t>Regarding Undergrounding Workplan Targets
a. Explain why PG&amp;E has reduced undergrounding targets provided within its workplan when comparing PG&amp;E’s 2022 WMP to the 2023-2025 WMP.
b. Provide two versions of an updated Table PG&amp;E-8.1.2-3 from PG&amp;E’s 2023-2025 WMP in which the Top 20% is based on risk model output scores from V2 and V3 respectively, opposed to WFE. Both mileage and % of Portfolio columns should be updated for each respective year and total.</t>
  </si>
  <si>
    <t>a. In the 2022 WMP, PG&amp;E introduced its plan to underground 10,000 distribution 
circuit miles in and near high wildfire risk areas which included an initial goal of 
undergrounding 3,400 miles from 2023-2026. PG&amp;E submitted a workplan that 
included 3,716 miles for that time period. (2022 WMP Table RN-PG&amp;E-22-03-02).
In the 2023-2025 WMP, PG&amp;E has reiterated its commitment to underground 
10,000 circuit miles in and near high wildfire risk areas. In the 2023-2025 WMP,
PG&amp;E has targeted undergrounding 2,100 miles from 2023-2026. The plan it
submitted contains 2,687 miles to ensure it can meet its targets. (2023-2025 WMP, 
Table PG&amp;E-8.1.2-3).
Along with the 2022 WMP and 2023 WMP, PG&amp;E also presented its 10,000 mile 
undergrounding plan in its Test Year 2023 General Rate Case (TY 2023 GRC, A. 
21-06-021). Similar to the update from our 2022 WMP to our 2023 WMP, PG&amp;E 
reduced its forecast mileage (and cost) targets for 2023-2026 in its TY2023 GRC 
(A. 21-06-021, PG&amp;E’s Reply Brief, Table 4-8 and Table 4-9). The mileage targets 
in PG&amp;E’s Reply Brief are aligned to the mileage targets in its 2023-2025 WMP.
PG&amp;E recognizes, and has stated from the beginning, that its 10,000 mile 
undergrounding plan will evolve in light of: (1) the ongoing work and learnings from 
our project management team, engineers, operators, construction workers, and 
other experts; (2) input from external stakeholders; (3) the undergrounding plan 
reviews pursuant to Senate Bill (SB) 884; (4) the permitting process under state, 
county, and local laws; and (5) other factors such as economic and market 
conditions, and supply chain dynamics.
Commissioner John Reynolds, in his opening remarks at the start of PG&amp;E’s 
TY2023 GRC evidentiary hearings, highlighted, in particular, the timing challenges 
presented in connection with PG&amp;E’s forecasting in the GRC while at the same time 
submitting annual wildfire mitigation plans for review by the Office of Energy 
Infrastructure Safety (Energy Safety). Commissioner Reynolds noted that in light of 
this timing, it is reasonable to expect PG&amp;E’s plans to evolve and to allow for 
potential changes in the GRC: 
The Wildfire Mitigation Plan process remains relatively new and we 
expect PG&amp;E, like other utilities, to continue adjusting its 
approaches to wildfire mitigation in light of developments and 
learning in the WMP process. (A. 21-06-021, PG&amp;E’s Reply Brief, 
pp. 326-327). 
Intervenors in our TY2023 GRC questioned several aspects of initial PG&amp;E’s 
undergrounding proposal, including the reasonableness of the proposed scope, 
pace, and costs. In response to the developing regulatory environment and 
intervenors’ concerns, as well as considering the execution challenges of ramping 
up the program and the potential benefits to ramping up more slowly, PG&amp;E 
decided to reduce our program costs and corresponding mileage targets for 2023-
2026, while PG&amp;E remains committed to our long-term risk mitigation goals in 
connection with our 10,000 mile undergrounding plan.
b. PG&amp;E first notes that Table 8.1.2-3 does not include a feasibility component (WFE). 
The table was provided in the WMP to demonstrate how much of the 2023-26 
undergrounding workplan is located within the top 20% mean risk-ranked circuit 
segments for added transparency.
With this clarification, please see attachment “WMP_x0002_Discovery2023_DR_OEIS_008-Q002Atch01CONF.xslx”. In this attachment, PG&amp;E 
provides two versions of an updated Table PG&amp;E-8.1.2-3 from PG&amp;E’s 2023-2025 
WMP which show the mileage and percent contribution from v2 and v3 for each 
year without feasibility (WFE) included. PG&amp;E also included a third table that
captures the Butte Community Rebuild projects, which were not selected based on 
either the v2 or v3 WDRM risk model. This last table with the Butte Rebuild miles 
was included in this response to demonstrate the associated miles that add up to 
the totals reflected in the original table 8.1.2-3. 
Please note that in the original Table 8.1.2-3 PG&amp;E noted that top risk rank 
percentages for 2023 were based on V2 and 2024-2026 based on V3 for simplicity 
because the majority of the mileage for those years were based on those respective 
model versions. However, as indicated in the new tables provided in response to 
this request, a small amount of mileage selected using WDRM V3 is planned for 
undergrounding in 2023 and a small amount of mileage selected using WDRM V2 
is planned for undergrounding after 2023. The total mileage in Table 8.1.2-3 in the 
top 20% of mean risk-ranked circuit segments combines the mileage selected using 
WDRM V2 and V3.</t>
  </si>
  <si>
    <t>UG Team/Benson Wong</t>
  </si>
  <si>
    <t>Martin Wyspianski/Jamie Martin</t>
  </si>
  <si>
    <t>Regarding Inspection Find Rates
a. Provide PG&amp;E’s work order find rate for distribution detailed and patrol inspections respectively, broken down by quarter from 2018 to 2022.</t>
  </si>
  <si>
    <t>Please find PG&amp;E’s find rate for distribution overhead (OH) detailed and patrol 
inspections in the tables below. Please note that inspections are not evenly distributed 
by quarter, so PG&amp;E has also provided the annual find rate for each inspection type. 
PG&amp;E provides a few notes about the data below:
• Find rates are counted by unique notifications, so in some cases more than one 
notification is present for a single structure. 
• Find rates for 2019 include only findings from PG&amp;E’s WSIP inspections, not GO_x0002_165 inspections. 
• Find rates for 2020-2022 for overhead inspections utilize a slightly different set of 
filters compared to PG&amp;E’s QDR reporting. These find rates exclude findings that 
were made through PG&amp;E’s Inspect app but were not part of the inspections 
program or vice versa. Based on the specific year, this data may also exclude 
any findings that were made before the first day of inspections each year. We are
currently standardizing our find rate reporting for future QDR submissions and 
data requests by creating a formal Job Aid for this process. We will also create a 
single source of data for inspections and findings.
Patrol Find Rates
Q1 Q2 Q3 Q4
Annual Find 
Rate
2018 0.07% 0.06% 0.07% 0.20% 0.08%
2019 0.11% 0.14% 0.13% 0.21% 0.14%
2020 0.12% 0.11% 0.11% 0.10% 0.11%
2021 0.07% 0.12% 0.10% 0.08% 0.09%
2022 0.14% 0.09% 0.12% 0.06% 0.10%
OH Inspections Find Rates
Q1 Q2 Q3 Q4
Annual Find 
Rate
2018 9.33% 7.37% 8.50% 14.08% 9.24%
2019 36.09% 29.04% 48.98% 26.78% 30.82%
2020 34.09% 22.11% 23.61% 22.97% 23.08%
2021 18.08% 18.19% 22.16% 25.93% 20.72%
2022 22.52% 26.58% 31.49% 36.56% 29.35%</t>
  </si>
  <si>
    <t>8.1.3.2</t>
  </si>
  <si>
    <t>Distribution Asset Inspections</t>
  </si>
  <si>
    <t>Joanna Sturges</t>
  </si>
  <si>
    <t xml:space="preserve">Extension to 6/5 due to SME delay. </t>
  </si>
  <si>
    <t>Regarding PG&amp;E’s response to TURN DR 10 Question 4
a. Provide Attachment 1 with the following additional columns:
i. Length of line (mi)
ii. V3 Risk Score
iii. V3 Risk Rank
b. If not included above, provide the V3 risk rank for the following CPZs, and explain why they are not included in the above:
i. BRUNSWICK 111063100
ii. GREEN VALLEY 210111054
iii. GREEN VALLEY 210112106
iv. GREEN VALLEY 210136820
v. JAMESON 1105466348
vi. LAURELES 11112020
vii. MADISON 21011606
viii. MC ARTHUR 11011544
ix. MORGAN HILL 2111XR398
x. NARROWS 21022220
xi. NARROWS 21052216
xii. NARROWS 21052426
xiii. NARROWS 21052748
xiv. PANORAMA 11021342
xv. PANORAMA 11021526
xvi. POSO MOUNTAIN 21012181
xvii. SHINGLE SPRINGS 210913322
xviii. SHINGLE SPRINGS 21099372
xix. SILVERADO 210258626
xx. TEMPLETON 2110901690
xxi. WISE 11022230</t>
  </si>
  <si>
    <t>a. Please see attachment “WMP-Discovery2023_DR_OEIS_008-Q004Atch01.xlsx” for
the requested updates. Length of line (mi), V3 Mean Risk Score, V3 Total Risk 
Score, and V3 Risk Rank can be found in Columns F-I, respectively. Length of line 
(mi) is represented by the field unhardened overhead high fire (HFTD + HFRA)
miles, as the original data request requested for HFTD and HFRA circuit segments.
b. Information was included for all the requested CPZs listed in the question, with the 
exception of the three CPZs listed below. The following three CPZs were not 
included in the file “WMP-Discovery2023_DR_TURN_010-Q004Atch01.xlsx” 
because these specific circuit segments have no miles associated in HFTD and
HFRA; TURN DR 10. Question 004 specifically asked for HFTD and HFRA circuit 
segments: 
iv. GREEN VALLEY 210136820 
xiv. PANORAMA 11021342 
xv. PANORAMA 11021526</t>
  </si>
  <si>
    <r>
      <t xml:space="preserve">Benson Wong
Jon Eric Thalman
Brad Koelling
</t>
    </r>
    <r>
      <rPr>
        <b/>
        <sz val="10"/>
        <color theme="1"/>
        <rFont val="Arial"/>
        <family val="2"/>
      </rPr>
      <t>JP Dolphin/Carolyn Meldgin/Connie Taylor</t>
    </r>
  </si>
  <si>
    <t>Paul McGregor 
Jim Gill</t>
  </si>
  <si>
    <t>Q01. Regarding PG&amp;E’s Secondary and Service Lines
a. What percentage of PG&amp;E’s scoped 2023-2026 undergrounding projects have associated secondary or service lines? What is the mileage of such lines?
b. What is the ratio of undergrounding mileage to secondary or service lines for PG&amp;E’s scoped 2023-2026 undergrounding projects? (I.e. for every mile of line undergrounded, how many miles of secondary or service lines remain)</t>
  </si>
  <si>
    <t>a. Most, if not all, of PG&amp;E’s undergrounding projects have associated secondary and 
service lines because our customers are served through those facilities. PG&amp;E’s 
GIS system does not accurately represent all secondary and service conductors in 
such a way that we could calculate the mileage of secondary and service conductor
adjacent to scoped underground projects. It would be very difficult and of limited 
value to calculate secondary and service conductor mileage in GIS.
b. Please see the response to subpart (a) above. Currently, PG&amp;E is planning to only 
underground secondary and service where it is adjacent to the existing primary 
trench and depending on where the new pad-mounted transformer is installed. 
Remaining secondary and service wire is hardened by replacing open-wire 
secondary, gray services, tree connects, and installing breakaway connectors with 
the covered aerial conductor.</t>
  </si>
  <si>
    <t>https://www.pge.com/pge_global/common/pdfs/safety/emergency-preparedness/natural-disaster/wildfires/wildfire-mitigation-plan/reference-docs/2023/OEIS_009.zip</t>
  </si>
  <si>
    <t xml:space="preserve">Undergrounding Data Request Mailbox /
Julie Cerio </t>
  </si>
  <si>
    <t>Megan Ardell 
Matt Pender</t>
  </si>
  <si>
    <t xml:space="preserve">Jamie Martin
</t>
  </si>
  <si>
    <t>DRU-11986*</t>
  </si>
  <si>
    <t>Q01. Regarding Underground Equipment Failures
a. Provide a spreadsheet with the following information for all underground equipment/facility failures or damages from 2015 to 2023:
i. Equipment type involved in the incident
ii. Whether the equipment is subsurface or not
iii. Year of incident
iv. Whether a fire or ignition occurred
v. Whether the location of the incident was urban, rural, or highly rural
vi. Whether the location of the incident was WUI or not
vii. Whether the location of the incident was non-HFTD, Tier 2, or Tier 3
viii. Whether a root cause analysis or other form of cause analysis was performed
b. For any fires or ignitions that occurred from underground equipment, provide any trend data or lessons learned that PG&amp;E has applied, which could include (but not limited to):
i. Changes in type/manufacturer of equipment used
ii. Changes in configurations (such as number of access points)
iii. Changes in installation procedures
iv. Changes in inspection procedures
v. Changes in maintenance procedures
c. How does PG&amp;E track and maintain any underground equipment that poses potential ignition risk, particularly within the HFTD?
d. How is PG&amp;E working to minimize ignitions and fires from underground equipment/facility failures or damages for its wildfire risk undergrounding mitigation work?</t>
  </si>
  <si>
    <t>a. Please see “WMP-Discovery2023_DR_OEIS_010-Q001Atch01CONF.xlsx” for the 
requested spreadsheet that spans from 2015 – 2023. Please note that specifying 
which pieces of equipment are subsurface would require a manual review of over 
26,000 records for this large dataset and would be unduly burdensome. Therefore, 
information responsive to subpart ii has not been provided in response to this 
request. If additional information is needed regarding any specific incident, we are 
happy to discuss.
b. See the table below for changes made to equipment used or operating procedures 
due to incidents or trends from underground failures.
Equipment Issue Change
Load Break Oil Rotary (LBOR) 
Switches
Catastrophic failure of LBOR 
switch(es)
• Restricted operation of LBOR switches:
o Operation of an LBOR without a 
sight glass is not allowed unless 
by use of the remote operator or 
when de-energized.
o When operating an LBOR 
without a sight glass, perform a 
“before” and “after” infrared 
camera reading to determine 
temperature change after 
operating the switch, which may 
indicate low level arcing in the 
tank.
• Proactive replacement of LBOR switches 
manufactured prior to 1975 as they lack oil 
inspection sight glasses.
Subsurface Oil Switches Proactive safety measure and 
response to catastrophic 
failures of subsurface oil-filled 
equipment
• Approved solid dielectric vacuum switches 
and interrupters as an alternative to fluid_x0002_filled subsurface switches
• Transitioned to solid dielectric vacuum 
switches and interrupters as the standard 
switch installation where not restricted by 
space limitations
Pad Mounted Switches Arc flash incident involving a 
live-front padmounted switch 
(PMH).
• Implemented use of remote operating tool 
for PMH switches.
• Introduced padmounted interrupter (PMI) 
as a dead-front alternative to the PMH 
switch.
Ground Terminal Lugs Trend of broken lugs that 
resulted in injury or grass 
fires.
• Implemented new vise-type design of 
ground terminal lug.
Kuhlman Subsurface Transformers Trend of catastrophic failures 
and other incidents
• Revised operating procedures:
o Resetting of the secondary 
breaker on a Kuhlman 
subsurface transformer is not 
allowed unless by use of a 
remote operating pulling.
o If a remote operating pulling 
device cannot be used to rig for 
remote operation, the 
transformer must be de_x0002_energized prior to resetting the 
secondary breaker.
o In 2024, PG&amp;E will revise 
operating procedures to prohibit 
any resetting of the secondary 
breaker if there is no known 
visible or apparent cause as to 
the reason the breaker tripped.
Explosion Restraint Manhole Covers Proactive safety measure and 
response to manhole fire and 
explosion
• As a proactive safety measure, PG&amp;E 
implemented replacement of our standard 
solid manhole covers in key areas of San 
Francisco with explosion restraint manhole 
covers
• As a result of a manhole explosion that 
resulted in injury and property damage, 
the manhole cover replacement program 
was expanded to high-pedestrian areas in 
urban environments
• In early 2022, explosion restraint manhole 
covers were implemented as PG&amp;E’s 
standard cover to be installed in new or 
rebuilt manholes where older covers are 
being replaced.
c. PG&amp;E relies on our inspection and maintenance program to identify any problems 
and hazards that may adversely impact safety or reliability. As part of this program, 
detailed underground inspections are performed on a 3-year cycle. Additionally, 
patrols are performed every 2 years in rural areas and annually in urban areas.
These patrol and inspection schedules apply to both HFTD and non-HFTD areas.
d. As mentioned above, PG&amp;E relies on our inspection and maintenance program to 
identify any problems and hazards that may adversely impact safety or reliability. 
As part of this program, detailed underground inspections are performed on a 3-year 
cycle, with patrols performed every 2 years in rural areas and annually in urban 
areas. In addition, PG&amp;E is currently piloting a Thermal Alert Device (TAD) that is 
intended for installation on underground oil-filled equipment and designed to alert 
PG&amp;E if the equipment is operating above normal operating temperatures. This 
device will allow PG&amp;E to take proactive action to prevent a catastrophic failure of 
underground oil-filled equipment. PG&amp;E will continue to consider and evaluate 
emerging tools and technologies, such as the TAD, that would help to minimize or 
proactively address potential underground failures and fires.</t>
  </si>
  <si>
    <t>Connie Taylor
Tom Huyen
Kassim Visram</t>
  </si>
  <si>
    <t>Jamie Martin
Martin Wyspianski</t>
  </si>
  <si>
    <t>DRU-12183*</t>
  </si>
  <si>
    <t>Q02. Regarding Underground Facility Fire Incidents
a. Provide a list of any incidents reported to the CPUC involving fires caused by underground equipment/facilities or at PG&amp;E underground vaults from 2015 to 2023.
b. Provide any reports completed by PG&amp;E for fires caused by underground equipment/facilities or at PG&amp;E underground vaults from 2015 to 2023.</t>
  </si>
  <si>
    <t>a. PG&amp;E is providing two lists (1) all CPUC Reportable Ignitions since 2015 
associated with underground/subsurface assets in “WMP_x0002_Discovery2023_DR_OEIS_010-Q002Atch01.pdf” and (2) all incidents that were 
reported to the Commission as an Electric Incident involving a fire associated 
with underground assets in “WMP-Discovery2023_DR_OEIS_010-
Q002Atch02.pdf”. In some instances, an event may meet both criteria and be
referenced in both tables.
b. Please see “WMP-Discovery2023_DR_OEIS_010-Q002Atch03 – Atch40.pdf” for 
a copy of all reports completed by PG&amp;E for fires caused by underground 
equipment/facilities or at PG&amp;E underground vaults from 2015 to 2023. We are 
including “WMP-Discovery2023_DR_OEIS_010-Q002Atch41.pdf”, which will 
provide the incident location and date for each report being produced.</t>
  </si>
  <si>
    <t xml:space="preserve">
Leah Hughes
Nick Babb / Krista Benson</t>
  </si>
  <si>
    <t>Jay Leyno
Sean Mackay</t>
  </si>
  <si>
    <t>Q03. Regarding Undergrounding Effectiveness
a. How is PG&amp;E taking past underground ignitions and fires into consideration when determining the effectiveness of undergrounding as a mitigation for reducing wildfire risk?</t>
  </si>
  <si>
    <t xml:space="preserve">To assess the effectiveness of undergrounding as a wildfire risk mitigation, PG&amp;E 
analyzed several factors through an engineering review:
1) Historical outage combinations and underground’s ability to prevent such failures, 
2) Historical overhead vs. underground ignition rate per mile, and 
3) Severity of fires associated with overhead vs. underground ignition events.
First, to determine the effectiveness of undergrounding as a mitigation for reducing 
wildfire risk, as compared to the baseline of the existing overhead electric distribution 
assets, PG&amp;E engineers assess each historic outage type on the overhead system to 
determine if it would have been prevented by having the line underground. 
Second, PG&amp;E assesses the likelihood of underground ignitions vs. overhead ignitions 
per mile to estimate the benefits of converting from an overhead system to an 
underground system. Based on comparing the likelihood of ignition per mile between 
overhead and underground, the ignition rate per mile decreases by over 95%. This 
assessment acknowledges that there are still underground ignition incidents, such as
animals getting into underground line assets or customer panel connection incidents.
Third, when PG&amp;E assesses the historical fires associated with overhead vs.
underground assets, PG&amp;E has not seen an underground ignition spread to a fire of 
significance. This is largely attributed to the concrete vaults and clearing around 
underground assets, which minimizes the opportunity for ignition spread. Based on 
historical fires, undergrounding is nearly 100% effective at mitigating catastrophic 
wildfires. </t>
  </si>
  <si>
    <t>Benson Wong
Brad Koelling</t>
  </si>
  <si>
    <t>Q04. Regarding PG&amp;E’s Recent Underground Vault Fires in San Francisco
a. Provide the expected cause for each recent underground vault fire that’s occurred in San Francisco.
b. In terms of the associated equipment in each of the vault fires, is PG&amp;E planning on using such equipment as part of its planned undergrounding for wildfire risk? If so, how is PG&amp;E monitoring and reducing any associated ignition risk?</t>
  </si>
  <si>
    <t>a. PG&amp;E does not specifically track whether ignition events have occurred in a vault or 
outside a vault. However, after a review of all ignitions associated with underground 
equipment in San Francisco, we have identified two 2023 events involving facility 
ignitions in PG&amp;E’s ignition records, occurring on April 26, 2023 and July 8, 2023. 
PG&amp;E understands this request to be referring to these two recent events involving 
underground vaults. We provide high-level summaries of each event below. 
EI230708A: On July 8, 2023, at approximately 2025 hours two vaults fed by the 
Marina-0404 4kV underground distribution circuit in San Francisco (a non-HFTD) 
began smoking. One vault cover lifted and damaged the vehicle parked on top of it 
when an explosion (which also damaged windows on both sides of Pacific Avenue) 
occurred inside the vault. Troubleshooters deenergized and isolated a section of 
damaged idle secondary underground distribution cable before restoring customers. 
The investigation into the cause of this incident is still ongoing.
The April 26, 2023 incident is subject to an ongoing privileged legal investigation. As 
such, we assert our right to withhold information, reports, conclusions, and results 
based on the attorney-client privilege and/or the work product doctrine. On that 
basis, PG&amp;E objects to this data request to the extent it calls for such information.
Without waiving the foregoing objections, PG&amp;E answers as follows:
EI230426A: On April 26, 2023, at approximately 2040 hours two vaults fed by 
Substation SF J in San Francisco (a non-HFTD) caught fire. The fire at Sansome 
Street and Halleck Avenue damaged three 12kV primary circuits in the J Group 
distribution network and all five ZJ tie cables that feed SF J from Substation SF Z. 
PG&amp;E deenergized SF Z and first responders extinguished the fires. The extensive 
damage led to a multi-day power outage and repairs that continued into July 2023. 
The investigation into the cause of this incident is subject to a privileged legal 
investigation and is ongoing.
b. The 10k Undergrounding project utilizes standard PG&amp;E underground 
enclosures, which are smaller than the PG&amp;E standard vaults found in urban 
areas such as San Francisco. While some equipment/material, such as cable
and cable accessories, may be used in both enclosures and vaults, larger 
equipment such as switches and transformers will differ. Due to the size 
limitations and ventilation requirements, vault switches and transformers are not 
used in underground enclosures and are not expected to be used as part of the 
10k Undergrounding project.
 PG&amp;E relies on our inspection and maintenance program to identify any 
problems and hazards that may adversely impact safety or reliability. Please see 
our response to Q1 parts c and d for additional information.</t>
  </si>
  <si>
    <t>Connie Taylor
Nick Babb / Krista Benson</t>
  </si>
  <si>
    <t>Jim Gill
Jay Leyno</t>
  </si>
  <si>
    <t>Regarding distribution detailed ground inspections
a. On page 464 of its revised WMP, PGE states that it will shift from inspecting all HFTD tier 3 distribution assets annually and tier 2 assets every three years, to inspecting severe and extreme consequence plat maps annually and high consequence plat maps every two years.
i. Please provide the number of assets/structures (using the same asset/structure definition as WMP R2 table 8.1.3-3, page 465) located in HFTD tier 3.
ii. Please provide the number of assets/structures (using the same asset/structure definition as WMP R2 table 8.1.3-3, page 465) located in HFTD tier 2.</t>
  </si>
  <si>
    <t>Please see the table below for responses to subparts (i) and (ii).
Plat Map 
Consequence Rank / 
HFTD Tier 
Designation
Low Medium High Severe Extreme
Tier 2 338,988 58,645 37,621 4,205 4,080
Tier 3 138,699 33,724 26,889 2,345 869
The counts in this table represent the number of Tier 2 and Tier 3 structures in plat 
maps of each consequence rank, as of December 28, 2022. It does not represent 
the number of structures of each consequence rank. As described in Section 8.1, 
PG&amp;E designated plat maps as extreme, severe, high, medium, or low based on the 
average wildfire consequence of the structures within that plat map. Also, please 
note that non-HFTD/HFRA and Zone 1 data are not shown here, but were included
in the WMP R2 table 8.1.3-3. The inspection plan is based on plat maps and some 
plat maps exclusively contain either non-HFTD/HFRA structures or non_x0002_HFTD/HFRA structures in addition to HFTD structures</t>
  </si>
  <si>
    <t>https://www.pge.com/pge_global/common/pdfs/safety/emergency-preparedness/natural-disaster/wildfires/wildfire-mitigation-plan/reference-docs/2023/OEIS_011.zip</t>
  </si>
  <si>
    <t>Sysem Inspections
Stacie Doyle
Joanna Sturgis</t>
  </si>
  <si>
    <t>Jason Regan
Martin Wyspianski</t>
  </si>
  <si>
    <t>DRU-12323*</t>
  </si>
  <si>
    <t>Regarding PG&amp;E’s Grid Design and Maintenance Quality Control
a. In its Revision Notice Response, PG&amp;E states that it is “working to integrate QC with [its] execution processes… this approach will create real-time learnings to coach and guide workers…” and that minimum sample sizes and pass rate target “would hinder PG&amp;E’s flexibility.” (Page 35)
i. Describe this approach, including the similarities and differences from the current and previous approach to QC.
ii. Provide the timeline for integrating this approach.
iii. Provide the estimated sample size for this approach. These sample sizes may either represent physical assets PG&amp;E will QC per year (e.g., PG&amp;E will QA/QC 3,000 circuit miles in each year of the WMP cycle), or how PG&amp;E determines the samples size for QC (i.e., the criteria for when and where PG&amp;E performs QC).
iv. Describe any performance metrics PG&amp;E has developed related to this approach and any targets for performance for 2023-2025.
b. Explain why PG&amp;E can provide year-to-date pass rate results for its QC program (Table RN-PG&amp;E-23-02-1) but not pass rate targets for the 2023-2025 WMP cycle.</t>
  </si>
  <si>
    <t>a. i. QC is integrating with execution processes by completing QC on a shorter
timeline than has been historically executed, allowing for timelier opportunities 
for re-training inspectors, sharing learnings, and making corrections, as 
necessary. By targeting shorter timelines to review and identify issues, PG&amp;E 
can work with stakeholders while work has been recently completed, enabling 
both more timely corrective actions and additional operational efficiencies (e.g., 
bringing the prior inspector back to a failed location before the inspector has 
departed the area). Additionally, PG&amp;E continues to leverage standard work, 
early alignment on audit criteria, administer trainings, and standardized quality 
data collection and analysis to inform corrective actions
Below is the process that QC follows in 2023:
• Execution completes the scheduled work;
• Completed work locations enter the queue of QC-eligible locations;
• QC completes their review of the QC-eligible locations through desktop 
and/or field reviews;
o QC shares any QC failures with the SI execution team;
• QC completed locations become eligible for QA sampling
We intend to further integrate QC with execution during the second and third 
bullets of the processes described above for 2023. PG&amp;E is continuing to 
explore additional opportunities for further integration of the execution and QC 
functions.
ii. PG&amp;E plans to begin the integrated QC Model in 2024. The specific timing of 
this action will depend on the System Inspection work execution schedule. 
Historically, the System Inspection teams start the work execution process near 
the end of Q1/beginning of Q2.
iii. PG&amp;E will determine sample sizes for integrated QC utilizing a statistical
sampling methodology of the completed risk-informed execution work product 
in HFTD areas. As noted in PG&amp;E’s response to CalPA-028, Question 1d,
PG&amp;E is pursuing QC on 30% of all System Inspections following the to-be_x0002_integrated model within HFTD, barring external factors.
iv. PG&amp;E does not have a target for 2023 because we are looking to implement 
this process in 2024. We will evaluate establishing performance metrics and/or 
targets for 2025 once we have had an opportunity to implement the process in 
2024 and can appropriately create a baseline for the program.
b. Establishing QC targets and minimum pass rates across multiple years limits 
PG&amp;E's ability to reallocate resources to improve overall work execution and 
performance across our programs, as needed, due to finite workforce resources. By 
being flexible with how we deploy our quality management resources, we anticipate 
that we will be able to mitigate approximately $20 million in annual costs to our 
customers in 2024 and 2025.
Further, as explained above, QC plans to begin the integrated QC Model in 2024. 
We will evaluate establishing performance metrics and/or targets for 2025 once we 
have had an opportunity to implement the process in 2024 and can appropriately 
create a baseline for the program.</t>
  </si>
  <si>
    <t>Regarding PG&amp;E’s Vegetation Management Quality Control
a. In its Revision Notice Response, PG&amp;E states that it is “working to integrate QC with [its] execution processes… this approach will create real-time learnings to coach and guide workers…” and that minimum sample sizes and pass rate target “would hinder PG&amp;E’s flexibility.” (Page 38)
i. Describe this approach, including the similarities and differences from the current and previous approach to QC.
ii. Provide the timeline for integrating this approach.
iii. Provide the estimated sample size for this approach. These sample sizes may either represent physical assets PG&amp;E will QC per year (e.g., PG&amp;E will QA/QC 3,000 circuit miles in each year of the WMP cycle), or how PG&amp;E determines the samples size for QC (i.e., the criteria for when and where PG&amp;E performs QC).
iv. Describe any performance metrics PG&amp;E has developed related to this approach and any targets for performance for 2023-2025.
b. Explain why PG&amp;E can provide year-to-date pass rate results for its QC program (Table RN-PG&amp;E-23-02-2) but not pass rate targets for the 2023-2025 WMP cycle.</t>
  </si>
  <si>
    <t>a. i. Please see the approach described in response to Request 2(a)(i). We are
applying this same approach to our vegetation management QC.
ii. PG&amp;E plans to begin the integrated QC Model in Q2 of 2024. 
iii. PG&amp;E will continue to integrate QC utilizing statistical sampling methodology of 
the completed risk-informed execution work product in HFTD areas.
iv. Please see the response to Request 2(a)(iv) for a description of why we do not 
have targets/performance metrics. We are consistently applying this approach 
to our vegetation management QC program.
b. Please see the response to Request 2(b) for an explanation as to why we can 
provide year-to-date pass rate results for our QC program but not for our 2023-2025 
WMP cycle. The explanation for our vegetation management QC program is 
consistent with our asset inspection QC program.</t>
  </si>
  <si>
    <t>Q04. Regarding PG&amp;E’s Response to RN-PG&amp;E-23-05
a. For the 79 circuit segments not included in an undergrounding plan and that have not been hardened, provide the following information via spreadsheet:
i. Circuit Name
ii. Circuit segment/CPZ Name
iii. Length of circuit segment
iv. V2 Risk Score
v. V2 Risk Ranking
vi. V3 Risk Score
vii. V3 Risk Ranking
viii. V4 Risk Score (if available)
ix. V4 Risk Ranking (if available)
x. WFE Score
xi. WFE Ranking
xii. Feasibility Score
xiii. Reason for why the circuit segment is not included in undergrounding plan
xiv. Other mitigation options being used for the circuit segment currently
xv. Other mitigation options being considered for the circuit segment in the future, if such differs from (xi)</t>
  </si>
  <si>
    <t>i – xii. Please see attachment “WMP-Discovery2023_DR_OEIS_012-Q004Atch01.xlsx”.
Please note that Wildfire Distribution Risk Model v4 scores are not available at 
this time (as requested in subparts viii and ix).
xiii. The 79 circuit segments were not included in an undergrounding plan because 
PG&amp;E chose to add different circuit segments to the portfolio that could be 
undergrounded more efficiently (e.g., bundling lower-risk projects with higher-risk 
ones that are geographically located next to each other). The 79 circuit segments 
had approximately 30% higher wildfire feasibility scores (e.g., were ~30% more
difficult to execute) than other circuit segments, which contributed to why they were
not included in the underground portfolio. As described in the 2023-2025 WMP, 
PG&amp;E balanced harder-to-construct circuit segments with other high risk circuit 
segments that can be relocated underground more quickly, so that risk reduction 
work can continue efficiently across the system.
xiv. The list of mitigations PG&amp;E is deploying on the 79 circuit segments is provided in 
attachment “WMP-Discovery2023_DR_OEIS_012-Q004Atch01.xlsx”. In this 
attachment, we list the 79 circuit segments and the mitigations planned for each 
one in 2023, 2024, and 2025. These circuit segments will continue to be evaluated 
through our risk analysis process (e.g., periodic updates to the Wildfire Distribution 
Risk Model (WDRM)) and we may include them in our system hardening program 
after 2025 if they remain high risk based on the outcome of the risk model updates. 
xv. PG&amp;E will continue to evaluate the 79 circuit segments through our risk analysis 
process (e.g., periodic updates to the WDRM) and may include them in our system 
hardening program after 2025 if they remain high risk based on the outcome of the 
risk model updates. Once a circuit segment is included in the system hardening 
program, we conduct additional analysis to determine the appropriate system 
hardening solution which generally includes undergrounding, line removal with 
remote grid, or installation of covered conductor (overhead hardening). If a circuit 
segment is not chosen for the system hardening program, PG&amp;E continues to 
manage risk on it through programs like Enhanced Powerline Safety Settings
(EPSS), Downed Conductor Detection, Partial Voltage, asset inspections and 
maintenance, Public Safety Power Shutoff (PSPS), and vegetation management.</t>
  </si>
  <si>
    <t>https://www.pge.com/pge_global/common/pdfs/safety/emergency-preparedness/natural-disaster/wildfires/wildfire-mitigation-plan/reference-docs/2023/OEIS_012.zip</t>
  </si>
  <si>
    <t>Benson Wong, Julie Cerio, Brad Koelling, Cynthia Lorie</t>
  </si>
  <si>
    <t>Matt Pender, Megan Ardell, Paul McGregor, Jon Eric Thalman, Andy Abranches</t>
  </si>
  <si>
    <t>DRU-12493*</t>
  </si>
  <si>
    <t xml:space="preserve">Q01. Regarding PG&amp;E’s Response to RN-PG&amp;E-23-07
a. Considering that there are no fields in OneVM to collect Level 2 inspection data,1 the TRAQ form will not be digitized,2 and the Focused Tree Inspection procedure does not require inspectors to take a photo of competed TRAQ forms,3 what data and information do PG&amp;E plan to use to perform field-based quality control on Level 2 inspections performed under Focused Tree Inspections?
b. Describe the quality control procedure for Focused Tree Inspections.
c. How are the paper TRAQ forms generated through Focused Tree Inspections collected and stored by PG&amp;E?
d. For Focused Tree Inspections, Routine, and Second Patrol:
i. How and where does the inspector document relevant factors that contributed to an inspector’s designation of a tree as a hazard, or not a hazard, and any resulting abatement prescription?
ii. If PG&amp;E does not record this information, justify why it does not record this information.
e. In response to remedy c, PG&amp;E states that it plans to only inspect part of its Areas of Concern through the Focused Tree Inspections. What is PG&amp;E’s purpose in identifying all 4,812 circuit miles that comprise the Areas of Concern if it only plans to perform Focused Tree Inspections on 43% of those miles by the end of 2024?
f. In PG&amp;E’s response to Data Request P-WMP_2023-PG&amp;E-001, Question 2, PG&amp;E describes updates it made to its Tree Assessment Tool (TAT) in 2022.
i. Was this updated TAT ever operationalized?
(1) If so, when was it operationalized? (i.e., used by all inspectors in the field to perform tree risk assessment under EVM)
(2) If not, why was it not operationalized?
ii. Provide the most recent version of the updated TAT, even if that version was not operationalized.
iii. Provide any reports regarding the 2022 update of the TAT, including, but not limited, documentation of methodologies, application, internal reviews, and external reviews.
g. In response to remedy j, PG&amp;E states that the current residual risk due to Tree Removal Inventory trees is 7% of vegetation risk in the HFTD.4 Does PG&amp;E's analysis regarding the "percent of vegetation risk" assume that 100% of the vegetation risk in the HFTD can be mitigated?
i. If so, justify this assumption.
ii. If not, what percentage of vegetation risk does PG&amp;E estimate it can mitigate in the HFTD?
h. In response to remedy l, PG&amp;E states that it expects its updated Distribution Inspection Procedure to achieve improved risk reduction of approximately 3 percent over the legacy Distribution Inspection Procedure.5 Populate the empty cells of the following table:
Scenario
Risk Points Reduced
Annual Exposure (miles)
Annual Cost ($M)
$/Risk Point Reduced($M)
Vegetation Risk Reduced (%)
Updated Routine and Second Patrol
Legacy Routine and Second Patrol
i. Provide “WMP-Discovery2023_DR_CalAdvocates_028-Q019Atch01CONF.pdf”.
j. In response to remedy f, PG&amp;E states that it will hire 150 Vegetation Management Inspectors (VMI) by the end of December 2024.
i. How did PG&amp;E determine it needed 150 additional VMIs?
ii. To what inspection program will these VMIs be assigned? (e.g., Routine, FTI, etc.)
iii. How many TRAQ certified VMIs does PG&amp;E expect it will need to complete its 2024 Focused Tree Inspections target and scope? (i.e., 1,800 miles with Level 2 inspections of all strike trees)
iv. How many Vegetation Management Inspectors (VMIs) does PG&amp;E currently have? Indicate how many of these inspectors are contractors and how many are employees of PG&amp;E. Additionally indicate how many are assigned to each PG&amp;E region.
k. In response to remedy f, PG&amp;E states that in 2024 it will perform Level 2 inspection of all strike trees along 1,800 circuit miles under Focused Tree Inspections. Why has PG&amp;E not committed to performing Level 2 inspections on all strike trees along 1,800 circuit miles in each year, 2025 and beyond?
l. Considering that PG&amp;E has performed hundreds of thousands (if not more) 360-degree inspections under EVM and that Level 2 inspections are already extensively used by its peers for wildfire mitigation:
i. Why must PG&amp;E evaluate the results of additional inspections performed using the industry accepted Level 2 strike tree standard?
ii. Why will this evaluation take until 2026 to complete?
</t>
  </si>
  <si>
    <t>a. PG&amp;E will update our FTI procedure to reflect a change in process for 2024 that will 
require users to record level 2 inspection data through a digitized Tree Risk 
Assessment form. The intent is to create a record of every strike potential tree 
indicating that it has been assessed with a Level 2 inspection.
The Quality Management team will use a list of completed Focused Tree Inspection 
(FTI) locations and completed Tree Risk Assessment forms to perform quality 
assessments. 
b. The Major Infrastructure Delivery – Quality Management team performs quality 
assessments in accordance with the FTI procedure bulletin WMP_x0002_Discovery2023_DR_OEIS_012-Q001Atch01.pdf.
c. For the 2023 Pilot of FTI, the TRAQ Basic Tree Risk Assessment form was utilized 
as a reference to perform Level 2 inspections. In 2024, PG&amp;E plans to digitize the 
Tree Risk Assessment form. In line with our filed WMP, the Tree Risk Assessment 
Forms will be filled out by our TRAQ certified arborist and will be digitized and stored 
electronically. Please see response to ‘a’ for more information.
d.
i. In 2024, PG&amp;E will be enhancing One VM for Routine, Second Patrol and FTI 
to include the capability to capture factors for prescribing trees for removal. In 
addition, the following process change has been implemented: 
Comments/Reasons are required if a work prescription changes at any time
after the initial prescription.
ii. Please see response to ‘d.i’ regarding our planned enhancement.
e. The FTI program was derived from Revision Notice PGE-22-09 commitments, which 
required benchmarking with other IOU’s on use of predictive and risk modeling in 
Vegetation Management. After conducting these sessions PG&amp;E implemented a 
process like SCE and developed Areas of Concern (AOC). This development 
process became a WMP commitment which resulted in the initial 4,812 miles being 
identified within 102 polygons (Areas of Concern) within the service territory where 
vegetation specific data (outages, ignitions PSPS damage) paired with other risk 
informed circuit evaluation information available.
Following the development of AOC, PG&amp;E also committed to perform a pilot starting 
in Q2 of what was ultimately called the Focused Tree Inspection (FTI) program. This 
pilot was implemented to develop initial guidance and scope that would inform
process and resources needs to progressively develop the program to full 
implementation by 2025. Completing the pilot of the program as committed was the 
reason that ~250 miles of the 4,800 miles identified are planned for completion in 
2023.
The pilot is ~90 percent complete as of September 1, 2023. PG&amp;E will report out 
lessons learned from the pilot to the WRGSC to support decision making and the 
ultimate path forward for the program. These steps all conform to PGE-22-09 
commitments.
The initial AOC process is also slated for annual review and improvement utilizing 
improved data and emerging modeling, which is underway for 2024 planning.
The supplemental response to Revision Notice PGE-23-07 has incorporated new 
commitments for the FTI program which commit to annually applying the program to 
1500 miles within the AOC approved for 2024 and subsequent years.
f.
i. No, the updated TAT was never operationalized.
1. Not applicable
2. PG&amp;E has decided to follow accepted industry standards for tree 
inspections in its newly developed programs (TRI and FTI). This is 
reliant on evaluation by qualified TRAQ certified arborists. The original 
TAT was developed for the EVM program.
ii. Please see WMP-Discovery2023_DR_OEIS_012-Q001Atch02.xlsm for the 
most recent version of the TAT. Please note, this version was never 
operationalized.
iii. As noted above, TAT 2.0 was never operationalized for various reasons that 
are not set forth in these reports. Internal review of responsive documents are 
still ongoing and we will supplement as necessary. aid, The following 
documents include may be responsive to your request:
o WMP-Discovery2023_DR_OEIS_012-Q001Atch03CONF.pdf
▪ Endorsement letter from Kevin Eckert of Arbor Global
g. No, PG&amp;E’s analysis regarding the “percent of vegetation risk” does not assume that 
100% of the vegetation risk in the HFTD can be mitigated. The 7% of vegetation risk 
represents the percentage of ‘Tree (trunk)’ sub driver contributes from the Wildfire 
Distribution Risk Model. PG&amp;E does not have a specific percentage of vegetation 
risk that it can mitigate in HFTD, but recognizes each vegetation management 
program is meant to target specific vegetation risk drivers, which is expected to 
reduce the overall vegetation risk in HFTD.
h. PG&amp;E’s updated routine and second patrol is expected to provide an additional 299 
points of incremental risk reduction. PGE did not calculate the risk reduction of the 
legacy routine and second patrol, only the incremental benefit, as the existing legacy
patrol programs represents a control, which maintains the current level of risk. As 
such, the table is not fully populated.
Here is the table below:
Scenario
Risk Points 
Reduced
Annual 
Exposure 
(miles)
Annual Cost 
($M)
$/Risk Point 
Reduced($M)
Vegetation 
Risk Reduced 
(%)
Updated 
Routine and 
Second 
Patrol
299 ~120K ~$800M ~$2.68M ~3%
Legacy 
Routine and 
Second 
Patrol
N/A N/A N/A N/A N/A
i. Please see WMP-Discovery2023_DR_OEIS_012-Q001Atch04CONF.pdf.
j.
i. Vegetation Management (VM) Leadership evaluated the existing VM internal 
and contract workforce and workplans to determine adequate resourcing 
needs by region. After reviewing the ability to manage and execute safe 
internalization of VMI over a period of time, PG&amp;E determined that the 
addition of 150 internal VMI across the territory would allow for improved 
oversight of the vegetation work being completed..
ii. Vegetation Management Inspectors (VMI) are trained for and utilized on
various programs. Their assignments may change within the region, or shift 
based on the need to achieve the scope of work for each program..
iii. In 2024, a Level 2 inspection will be required on all strike trees in the FTI 
scope of work. The completion of the 2024 FTI scope of 1500 miles, which 
has been adjusted in the Supplemental Revision Notice Response on 
submitted on September 27, 2023, to account for record keeping updates,
including digitizing the Tree Risk Assessment Form, is expected to require 
approximately 150 TRAQ VMIs. 
iv. Please see table below for External and Internal Distribution VMI(s) broken 
down by region. Please note, the headcount totals are accurate as of 
September 1, 2023.
Region External VMI Internal VMI
North Valley 194 29
North Coast North 139 13
North Coast South 167 9
Central Coast 186 26
Central Valley 271 25
Sierra 312 30
Bay 74 10
Totals 1343 142
k. PG&amp;E intends to perform Level 2 inspections on all strike potential trees in the 2024 
and 2025 FTI scope of work. The knowledge gained during these two years will help 
us determine how best to shape the program for 2026 and beyond, this includes 
determining how best to use Level 2 inspections.
l. Refer to response K as PG&amp;E is utilizing TRAQ certified arborists to perform Level 2 
inspections on all strike trees in 2024’s FTI program.
i. PG&amp;E utilized TAT for the EVM program as an option for Level 2 inspections.
We completed benchmarking with SCE and SDG&amp;E on Level 2 process, 
procedure, and tools, and updated our processes based on lessons learned.
Currently PG&amp;E is utilizing the ISA Basic Tree Risk Assessment form with 
TRAQ certified arborists to guide its Level 2 inspections.
ii. PG&amp;E will utilize the knowledge gained in 2024 and 2025 to compare Level 2 
inspection processes listed in (i) above against the tools and processes 
utilized by SCE and SDG&amp;E to inform decision making and programmatic 
application(s) beyond 2025. As a result of this analysis, should further 
process or program changes be determined as necessary for future years
work, PG&amp;E will develop a change management plan to ensure that adequate 
time is allotted to implement these changes based on lessons learned.</t>
  </si>
  <si>
    <t>Andrew Trombley / Cherimae Vail</t>
  </si>
  <si>
    <t>Luke Roy, James Brink, Ty McCartney</t>
  </si>
  <si>
    <t>Kamran Rasheed, Michael Koffman</t>
  </si>
  <si>
    <t>Yes, to 9/8/23 - SMEs need additional time (KDSO - 9.1.23)
Update - 9/8/23 - Wade spoke with OEIS and advised we would be holding our resposnes to Q01 and Q03, and they will be delivered at a TBD date (KDSO)
Update - 9/15 - Q1 and Q3 new due date - 9/27 (KXFK)</t>
  </si>
  <si>
    <t>Q02. Regarding PG&amp;E’s Response to RN-PG&amp;E-23-03
a. In its response relating to EPSS, PG&amp;E states that it “does not have detailed mitigation effectiveness analysis at this time. These analyses are being developed based on subject matter expertise while empirical data is being collected.”
i. Explain what is meant by this statement, particularly given PG&amp;E Has provided effectiveness estimates for EPSS previously.
ii. In PG&amp;E’s 2023-2025 WMP, PG&amp;E provides an estimated effectiveness of 68% for EPSS IN 2022. Is this still an accurate effectiveness estimate? If not, why?
iii. When does PG&amp;E plan on calculating a more updated effectiveness estimate? What factors is PG&amp;E including for this calculation?</t>
  </si>
  <si>
    <t>i. This statement was tied to the sentence prior, in which PG&amp;E explains the 
“EPSS grid-based mitigations provide critical improvement to customer 
experience and risk reduction for both ignition and reliability risk…” PG&amp;E’s 
reference to “does not have detailed mitigation effectiveness” is referring 
specifically to and must be read in context with the reliability effectiveness of 
EPSS mitigation work, for which there is no detailed mitigation effectiveness 
analysis available at this time.
ii. Yes, the 68% ignition mitigation effectiveness value is still accurate.
iii. With respect to ignition mitigation effectiveness values for EPSS that have 
previously been provided, these are point estimate metrics based on empirical 
data from the implementation of the 2022 EPSS program. 
We have initiated a more detailed analysis of ignition mitigation effectiveness of 
EPSS that is currently underway with the UCLA B. John Garrick Institute for 
Risk Science, which will provide improved controls for variability between years 
and program criteria along with quantified uncertainty. 
The first draft of the work with the UCLA B. John Garrick Institute for Risk 
Science is anticipated to conclude in November of this year. The differences 
between this calculation and the current approach do not necessarily include 
additional factors but rather a refined statistical approach.</t>
  </si>
  <si>
    <t>Kim Vu, Eric Lamoreux, Matt Bowser, James Tuccilo</t>
  </si>
  <si>
    <t>Mark Quinlan Direct Reports</t>
  </si>
  <si>
    <t>Q03. Regarding PG&amp;E’s Response to RN-PG&amp;E-23-04
a. Table RN-PG&amp;E-23-04-1 uses “Aged Backlog Units Executed” and “Aged Backlog Units Remaining”. Provide these same numbers for each year, broken down by non-pole ignition risk, ignition risk, and non-ignition risk respectively.
b. Since PG&amp;E’s initiation of FSRs, provide the following data broken down annually:
i. The number of instances in which PG&amp;E cancelled a work order in response to an FSR.
ii. The number of instances in which PG&amp;E created a new work order in place of an existing work order in response to an FSR.
iii. The number of instances in which PG&amp;E combined work orders in response to an FSR.
iv. Details on how PG&amp;E tracks the above (i) through (iii) within its databases. If PG&amp;E does not currently track such instances, explain why.
c. Will PGE continue to conduct annual FSRs on all Priority E tags?
d. Provide all of PG&amp;E’s workplans for workforce and resources relating to handling its backlog. This should include, but not be limited to:
i. Balancing, retaining, and obtaining workforce and personnel
ii. Resource limitations, such as obtaining needed equipment and supply chain issues, and how PG&amp;E intends on handling them
iii. Training for personnel working on backlog, including details on how to identify, prioritize, and respond to repairs
e. How is PG&amp;E tracking and prioritizing ignition risk tags that are Priority E or F?</t>
  </si>
  <si>
    <t>a. The table below reflects the current work plan as of September 8, 2023.
b. For all of the questions below, the answers provided are based on the best data 
available. Since there is no specific database for FSRs, certain assumptions and 
data mining were employed to achieve the best possible results (see part iv.)
i. The table below provides the best available data for the number of instances in 
which PG&amp;E cancelled a work order in response to an FSR.
FSR Year Notification #
2020 10,458
2021 4,794
2022 2,406
ii. PG&amp;E typically updates existing notifications and does not create new 
notifications as part of its FSR process. The exception to this is when the FSR 
escalates the lower priority tag to an emergency tag. When this occurs, a new 
Priority A notification is created and the older notification is closed. The table 
below provides the best available data for the number of instances in which 
PG&amp;E created a new work order in response to an FSR.
FSR Year Notification #
2020 57
2021 43
2022 66
iii. PG&amp;E typically only combines notifications as part of an FSR process when the 
inspector encounters duplicate notifications. The table below provides the best 
available data for the number of instances where an inspector recommended a 
cancellation for a duplicate.
FSR Year Notification #
2020 1,087
2021 162
2022 99
iv. All EC notifications are entered in SAP for tracking, work planning, and 
execution. There is no distinct report or data base dedicated to notifications
that are subject to FSR, but PG&amp;E can use a user status to identify which 
notifications require an FSR and use a task to see which notifications have an 
FSR completed. However, there is no report to directly see notifications that are
cancelled or combined as a result of an FSR. The recommendations made by 
an inspector from 2020 to 2022 on Inspect or Construct App (2020) show up 
on the notification as comments in SAP longtext; we have used these 
comments to approximate the numbers in parts 1 to 3 above. For example, for 
cancellations, out of all cancelled EC tags, we searched for notifications that 
had a FSR completed as well as “005-”, “005.”, (the code that inspectors 
selected for cancellations from 2020 to 2022), or “FG08”, a task code that was 
added in 2022 to indicate cancellations.
c. Yes, PG&amp;E will continue to monitor time-dependent open Priority E notifications that 
have passed their due dates to validate the condition on these notifications has not 
degraded to a point where the notification priority should be escalated. This 
monitoring may take place through multiple channels, including stand-alone 
reassessments like the FSR, the open tag validation process that is part of a ground 
or aerial inspection, or another inspection or patrol designed to identify tag 
escalations.
d.
i. Annual and multi-year work plans are resourced during the annual planning 
cycle to set the number of construction personnel required to complete the work 
plan. There are mobile resources that can move to areas where work volumes 
exceed local capacity. Contract resources are utilized when internal resources 
are at or above capacity. The expanding of the planning horizon to multiple 
years allows for increased stability in work assignments.
PG&amp;E has partnered with our unions to unlock opportunities for employee 
retention. PG&amp;E also runs multiple hiring events to bring in new journeyman 
level linemen in addition to hiring and training apprentice linemen.
ii. We do not currently anticipate any equipment or supply chain issues impacting 
our completions. 
iii. Most hands-on training for Electric Operations takes place at the Livermore 
Electric Safety Academy, a 43-acre campus in Livermore, CA. Multiple state_x0002_certified apprenticeships, including the 4-year Apprentice Line Worker 
Apprenticeship, are delivered at this facility. Additional apprenticeships include
Cable Splicer, Electrician, Electrician Technician, Distribution System Operator, 
Meter Service Technician, and Electric Equipment Repair. The facility also 
includes a substation training facility that allows PG&amp;E to provide specific, 
hands-on training and assessments for substation personnel in a safe and de_x0002_energized environment. In addition to apprenticeship training, hands-on 
refresher training, such Rubber Glove and Grounding, for journey-level 
coworkers is also provided to Electric Operations. By the end of 2023, over 
2,000 Electric Operations coworkers will have completed Rubber Glove and 
Grounding Refresher training. Another 1,300 coworkers will receive Grounding 
Refresher training in 2024. Over 30,000 student days of training are planned to 
be delivered in 2023 to Electric Operations employees. 
There is also a variety of training provided to Electric Operations functional 
areas that is not delivered at LESA but is designed and developed by Academy, 
including courses and programs for Aviation, Vegetation Management, Service 
Planning and Design, and Engineering, and NERC.
The Apprentice Lineworker program is a 4-year apprenticeship consisting of 
instructor-led training, on-the-job training, and web-based training to prepare 
apprentices for the journeyman lineman classification so that they can build, 
maintain electric power systems and restore electric service to commercial, 
industrial, agricultural and residential customers.
e. PG&amp;E tracks all open notifications in SAP and utilizes other tools to visually present 
the system of record data from SAP in an easier to absorb fashion, like a Tableau 
report. The prioritization of ignition risk tags in HFTD/HFRA within the current 
backlog, as well as tags generated in the future, is based on their wildfire risk score. 
The order in which they will be selected for execution will be based on a risk spend 
efficiency approach.</t>
  </si>
  <si>
    <t>Arvind Simhadri, Joanna Sturges, Meagan Nolan</t>
  </si>
  <si>
    <t>Bryon Winget, Ryan Blake</t>
  </si>
  <si>
    <t>Q01. Regarding Section 6.1.1, risk score calculations
It is unclear from statements in its revised 2023-2025 WMP (printed 8/7) whether PG&amp;E uses probability distributions or maximum value in its risk score calculations—likelihood (LoRE) multiplied by consequences (CoRE). On pages 173-174 (section 6) PG&amp;E discusses how a classifier system is used to calculate mean (average) MAVs by pixel which are than aggregated to a risk score.
These explanations of how consequences are calculated in section 6 appears inconsistent with Table 9.2.2.1 on page 898 (section 9); the table states maximum population impact from Technosylva simulation is used to calculate safety consequence and that maximum buildings impact from Technosylva simulation is used to calculate financial consequence.
To address this data request:
1. Please indicate whether the consequence component of PG&amp;E’s risk score calculations (CoRE) uses averages or maximum values.
2. If PG&amp;E uses maximum values in the consequence component of its risk score calculations, please indicate which maximum values it uses and explain why maximum values are used instead of averages.</t>
  </si>
  <si>
    <t>a) As indicated on page 173 of the Second Revised 2023-2025 WMP, the wildfire 
consequence used in the Wildfire Distribution Risk Model (WDRM) utilizes mean 
(average) MAVF CoRE values, which are based on historical data. The WDRM 
provides an annual wildfire risk value and, as such, utilizes mean (average) values 
to represent the wildfire risk over that period.
b) The safety and wildfire consequence values described in Table 9.2.2-1 on page 908
of the Second Revised 2023-2025 WMP are for the PSPS Risk-Benefit Tool to 
quantify the risk and benefits associated with initiating or not initiating a PSPS 
during high wildfire risk conditions. As described on page 907, the modeling 
considerations are to estimate the consequences of wildfire risk and PSPS risk
during the high wildfire risk conditions prompting a PSPS event. To better represent 
those low-frequency/high-consequence conditions, the maximum values for safety 
and wildfire consequence are used.</t>
  </si>
  <si>
    <t>https://www.pge.com/pge_global/common/pdfs/safety/emergency-preparedness/natural-disaster/wildfires/wildfire-mitigation-plan/reference-docs/2023/OEIS_013.zip</t>
  </si>
  <si>
    <t>6.1.1.1</t>
  </si>
  <si>
    <t>Risk Score Calculations</t>
  </si>
  <si>
    <t>DRU-12495*</t>
  </si>
  <si>
    <t>Q01. Regarding Wildfire Benefit Cost Analysis
a. In PG&amp;E’s Supplemental Revision Notice Response, PG&amp;E states that it “will be moving away from the WFE to a Wildfire Benefit Cost Analysis (WBCA) at the circuit segment level.” (p. 78)
i. How does PG&amp;E’s WBCA factor in feasibility?
ii. How does PG&amp;E determine which mitigations are used in combination when evaluating across effectiveness (i.e. the example in Table RN-PG&amp;E-23-05-3 shows covered conductor with EPSS and DCD)? Please provide the calculations used for the monetized risk values shown in Table RN-PG&amp;E-23-05-3 (p. 84).
iii. How is PG&amp;E calculating the monetized risk avoidance (as described on p. 82)?
b. PG&amp;E also states that it “plans to present the benefit/cost model and mitigation selection results using this model in our Senate Bill (SB) 884 plan that we intend to file with Energy Safety” (p. 82)
i. What is PG&amp;E’s timeline for the development and implementation of WBCA? This should include (but not be limited to) when PG&amp;E is planning on phasing from WFE to WBCA, as well as when PG&amp;E’s undergrounding and hardening plans will begin to be informed by WBCA opposed to WFE.
c. Has PG&amp;E analyzed the prioritization or mitigation selection difference between implementing WFE vs. WBCA? If so, provide all such supporting analysis.</t>
  </si>
  <si>
    <t>The information in this data response is PG&amp;E’s best current information on future 
approaches to undergrounding project selection and prioritization. The future approach 
discussed on page 78 has not been fully developed, approved or implemented within 
PG&amp;E. While PG&amp;E has answered the questions to the best of our current ability and 
based on current available information, the development of and output from the WBCA 
is still on-going and may ultimately be different than the information provided herein.
a)
i. Identifying an undergrounding project consists of three basic steps: 1) selection
of a high priority circuit segment, 2) evaluation of the preferred mitigation 
alternative, and 3) refinement of priority order. Sites are selected (step 1) based 
on wildfire risk from PG&amp;E’s Wildfire Distribution Risk Model (WDRM) excluding 
feasibility. Feasibility is then one of multiple factors that is used in steps 2 and 3 
of the project identification process.
ii. PG&amp;E selects the mitigation with the highest net benefit. In the example 
provided in Table RN-PG&amp;E-23-05-3, for Circuit Segment 1, the mitigation with 
the highest net benefit is Underground (UG) Primary, Overhead Harden (OH) 
Secondaries and Services. For Circuit Segment 2, the mitigation with the 
highest net benefit is Covered Conductor Rebuild with EPSS and DCD.
The combination of mitigations is based on the mitigations (e.g., EPSS and
DCD where covered conductor is installed) currently applied across PG&amp;E’s 
system.
As it relates to monetized risk values: In December 2022 the CPUC issued a 
decision in the Risk-Based Decision-Making Framework (RBDF) Order 
Instituting Rulemaking (OIR) that replaced the MAVF that California utilities had 
been using to evaluate different mitigations with a cost-benefit approach that 
includes standardized dollar valuations for consequences from risk events.1
The decision also approved the use of specific methods and sources of 
information to determine a standard dollar value of each risk attribute – safety, 
electric reliability, and gas reliability.2 PG&amp;E’s calculations for monetized risk 
avoidance are aligned with the RBDF framework.
The workplan submitted in this WMP is based on PG&amp;E’s WDRM. None of the 
2023-2026 projects included in the WMP workplan were selected using the 
WBCA. The WBCA is being developed to support PG&amp;E’s 10-year (SB884) 
undergrounding plan and we anticipate finalizing the WBCA for that 
submission. We will eventually use the WBCA to inform project selection for 
PG&amp;E’s long-term undergrounding plan and future WMPs.
The basic calculation for monetized risk value is: 
Risk Exposure = Risk *Mitigation Effectiveness * Monetization
• Risk is the total risk points as determined by WDRM v3 allocated across 
the HFTD CPZs. The allocation is unique to each CPZ based on the per 
CPZ ignition probability multiplied by consequence.
• PG&amp;E determined the mitigation effectiveness for each mitigation by 
assessing its likely effectiveness against thousands of outage combinations
(i.e., historical outages by outage type, equipment involved, equipment 
condition) that occurred in PG&amp;E’s HFTD during wildfire season.
• Monetization consists of three elements:
1. Monetized wildfire risk exposure: This exposure is based on historical 
wildfire damage. PG&amp;E assigned values of $1 million per structure lost 
and $1,200 per acre burned for fire suppression costs. Values come 
from the CAL FIRE Redbook.
2. Monetized reliability: This figure was developed using the Lawrence
Berkeley National Laboratory (LBNL) Interruption Cost Estimate (ICE) 
Calculator, expressed in dollars per customer minute interrupted (CMI)3
and updated to include PG&amp;E-specific information. The reliability value 
in the WBCA is $3.16 per CMI. PG&amp;E calculates individual values for 
normal reliability, EPSS reliability, and PSPS reliability.
3. Monetized public safety values: These values are based on the 
California-adjusted Department of Transportation (DOT) Value of a 
Statistical Life (VSL). The VSL used in the WBCA is $15 million. 
Additional variables and nuances exist within the risk monetization calculations 
being incorporated into the WBCA that are still being developed. PG&amp;E will
provide additional insight to Energy Safety about the WBCA as we continue to 
build-out the tool and develop our SB884 filing.
iii. Risk avoidance is the product of the monetized risk of a circuit segment times
the applied mitigation effectiveness. For example, if a mitigation with 99% 
effectiveness is applied to a segment with a risk exposure of $100 Million, the 
risk avoidance would be $99 Million.
b)
i. PG&amp;E is currently developing the WBCA and intends to introduce it in our
SB884 submission. At this time, PG&amp;E is preparing to file our SB884 following 
the issuance of final SB 884 Plan guidelines from Energy Safety and the 
CPUC.
PG&amp;E anticipates that we will begin incorporating information from the WBCA 
into our system hardening and undergrounding project selection and workplans 
in 2024 for projects with end dates approximately in or after 2027.
c) PG&amp;E interprets this request as asking if PG&amp;E has compared the simplified risk 
spend efficiency (SWRSE)4 scores with the output from the WBCA. PG&amp;E has not 
done this comparison because we do not have final WBCA outputs against which to 
compare the data. PG&amp;E did compare the overlap between the SWRSE and the 
WDRM as described in response to the Supplemental Revision Notice, pages 76-
77.</t>
  </si>
  <si>
    <t>https://www.pge.com/pge_global/common/pdfs/safety/emergency-preparedness/natural-disaster/wildfires/wildfire-mitigation-plan/reference-docs/2023/OEIS_014.zip</t>
  </si>
  <si>
    <t>Julie Cerio
Jerry Santos
Cynthia Lorie
Underground Data Requests</t>
  </si>
  <si>
    <t>DRU-12556*</t>
  </si>
  <si>
    <t>Q02. Regarding backlog risk reduction
a. Provide PG&amp;E’s calculations for risk reduction percentages broken down annually for both the initial open tag reduction targets in PG&amp;E’s Table PG&amp;E-8.1.7-2 (PG&amp;E’s original 2023-2025 Wildfire Mitigation Plan, p. 455) compared to the revised Table PG&amp;E-8.1.7-2 (PG&amp;E’s latest 2023-2025 WMP as filed with its Supplemental Revision Notice Response, p. 555). This should include a discussion of how PG&amp;E’s calculations for risk reductions, as well as both a reduction in risk units and overall risk impact.
b. Provide PG&amp;E’s overall calculations for risk reduction percentages for its original 2023-2025 WMP plan for addressing backlog compared to PG&amp;E’s new plan for addressing backlog as outlined in its Supplemental Revision Notice Response. This should also account for any new risk introduced from delays in responding to Priority E and F tags that may not follow GO 95 requirements due to bundling. This should include a discussion of how PG&amp;E’s calculations for risk reductions, as well as both a reduction in risk units and overall risk impact.
c. Explain the difference between the percent risk units and the % risk impact as shown in Table RN-PG&amp;E-23-04-2 (p. 55) (for instance, 2023 has a 48 percent risk unit reduction, but only a 2.4 percent risk impact reduction).</t>
  </si>
  <si>
    <t>a) Below are the backlog EC notification risk reduction percentages broken down 
annually for PG&amp;E’s initial 2023-2025 Wildfire Mitigation Plan and PG&amp;E’s most 
recent 2023-2025 WMP, which was filed with its Supplemental Revision Notice 
Response:
i. Initial 2023-2025 Wildfire Mitigation Plan
1. 2023: 72.5 / 151.1 = 48%
2. 2024: 102.7 / 151.1 = 68%
3. 2025: 116.3 / 151.1 = 77% 
ii. 2023-2025 WMP as filed with PG&amp;E’s Supplemental Revision Notice 
Response:
1. 2023: 72.5 / 151.1 = 48%
2. 2024: 126.3 / 151.1 = 84%
3. 2025: 131.8 / 151.1 = 87%
iii. The risk reduction calculation is performed by reviewing the individual 
deficiencies on each tag and running them through our risk models. 
These were summed together to represent the tag risk points as of 
January 5, 2023. This is commonly referred to as the backlog 
population and equates to 151.1 points. The backlog tags that comprise 
the workplan for each year are totaled for their tag risk value and added 
cumulatively for each year of the workplan. The risk reduction 
percentages for the backlog are a running tally from our starting point of 
151.1 points, not a measure of each year’s risk points. For example, 
the 102.7 risk points in 2024 are the sum of the 2023 tags (72.5 risk 
points) and the planned units in 2024 (30.2 risk points). In the original 
WMP plan, it was expected that 77% of the backlog risk points would be 
eliminated at the end of 2025. With the revised workplan, it is expected 
that 87% of the backlog risk would be eliminated at the end of 2025.
iv. Please note that the above information is based on the Supplemental 
Revision Notice Response filing. If new notifications are identified that 
pose a higher wildfire risk, PG&amp;E will re-prioritize higher risk units where 
feasible, while still maintaining our risk point and backlog volume 
commitments.
b) As shown in the response to subpart (a) above, the backlog risk reduction 
comparison between the initial 2023 – 2025 WMP filing and the Supplemental 
Revision Notice filing shows a 10% increase in backlog risk mitigation by the end of 
2025. The method PG&amp;E uses to calculate risk reduction did not change between 
the initial 2023-2025 WMP filing and the 2023-2025 WMP Supplemental Revision 
Notice Response. Additionally, the risk value of a tag is not influenced by the amount 
of time the tag has been open. Stated differently, a tag that remains open beyond its 
GO 95 deadline does not necessarily receive an elevated risk score in the risk 
models. As noted above, the tags that were created in 2023 are being incorporated 
into the workplan based on the same bundling approach to continue to drive down 
the overall tag risk.
c) The 48% and 2.4% are different views of the risk reduction PG&amp;E will achieve in 
2023 by completing the ignition risk EC notifications in our 2023 workplan. The 48% 
is related to distribution wildfire tag risk whereas the 2.4% is related to overall
wildfire risk. 
The 48% in Table RN-PG&amp;E-23-04-2 refers to the aggregated amount of wildfire 
tag risk (pole and non-pole) that PG&amp;E will reduce in 2023 by completing backlog
ignition risk tags. There are 151.1 wildfire backlog tag risk points on the system 
and PG&amp;E will reduce wildfire backlog tag risk by 72.5 points or 48% in 2023. 
To calculate the 2.4% wildfire risk reduction in Table RN-PG&amp;E-23-04-2, PG&amp;E: 
(1) determined the wildfire risk score at each circuit protection zone (CPZ); (2)
mapped the backlog ignition risk EC notification workplan (the same workplan 
used to calculate the 48% above) to each CPZ; (3) applied the mitigation 
effectiveness of completing the tag work to each CPZ where backlog EC 
notification work will occur in 2023; and (4) calculated the wildfire risk impact for 
completing the backlog EC notification work in 2023.</t>
  </si>
  <si>
    <t>Ryan Blake
Bryon Winget
Meagan Nolan</t>
  </si>
  <si>
    <t>Regarding confirmation of 2024/2025 targets.
a. PG&amp;E’s 2023-2025 WMP Revision 3 Table 8.1.7-2 (page 555) shows that PG&amp;E expects to close 66,200 backlog distribution ignition risk tags in 2024 and 59,000 backlog distribution ignition risk tags in 2025. PG&amp;E’s targets in Tables 8-3 and RN-PG&amp;E-23-04-2 do not reflect the same expected number of backlog ignition tag closures outlined in Table 8.1.7-2, as these tables show targets of closing 46,000 distribution backlog tags in 2024 and 55,000 distribution backlog tags in 2025.
i. Confirm that PG&amp;E intends for its targets to reflect the plan and commitment made in its 2023-2025 WMP Revision 3 Table 8.1.7-2 (page 555).
ii. If not, explain the discrepancy between the commitment to close 66,200 backlog distribution ignition risk tags in 2024 and 59,000 backlog distribution ignition risk tags in 2025 (Table 8.1.7-2, page 555) to the targets outlined in Tables 8-3 and RN-PG&amp;E-23-04-2.</t>
  </si>
  <si>
    <t>ii. The discrepancy between the two tables reflects expected multi-year planning
values as compared to the minimum required tags to meet our risk reduction targets. 
The 46,000 tags represent the minimum amount of tags needed to meet our 68% 
wildfire risk reduction in the tag backlog, which was set as the target in our initial
WMP submission. Given the bundling approach proposed in the subsequent 
Revision Notice response, we anticipate that we will be able to complete a larger 
number of tags. This will exceed the quantity and risk reduction targets that were 
initially set forth in Table 8-3, for both years. Additionally, the population of tags 
utilized to create the two tables is not identical. The population of tags that is 
included in writing Table 8.1.7-2 for the Revision Notice response includes some 
tags created in 2023. These tags were not part of the initial backlog population when 
the WMP target was written earlier in the year. Thus, Table 8-3 is based on the
backlog population at the time of writing the initial 2023 WMP, while Table 8.1.7-2 
reflects a more current view of the tag population.</t>
  </si>
  <si>
    <t>https://www.pge.com/content/dam/pge/docs/outages-and-safety/outage-preparedness-and-support/OEIS_015.zip</t>
  </si>
  <si>
    <t>John Jones
Mina Amir</t>
  </si>
  <si>
    <t>SPD understands PG&amp;E has updated its EPSS enablement criteria since publishing FIGURE PG&amp;E-8.1.8-2 in PG&amp;E’s 2023-2025 Wildfire Mitigation Plan per page 133 of PG&amp;E’s 2025 WMP Update. Provide an updated figure similar to FIGURE PG&amp;E-8.1.8-2 and discuss the changes.</t>
  </si>
  <si>
    <t>PG&amp;E continues to observe two enablement criteria approved by our Wildfire Risk
Governance Steering Committee in 2022, one during peak wildfire risk conditions and
one during non-peak risk conditions. Included below are the EPSS peak and non-peak
wildfire risk condition enablement criteria.
Separately, we are in the process of evaluating wildfire risk and reliability tradeoffs when
EPSS settings are enabled and anticipate finalizing the analysis by the end of Q2 2024.</t>
  </si>
  <si>
    <t>https://www.pge.com/assets/pge/docs/outages-and-safety/outage-preparedness-and-support/SPD_017.zip</t>
  </si>
  <si>
    <t>Katherine Hee/John Birch</t>
  </si>
  <si>
    <t>j1oz - EPSS enablement criteria graphic</t>
  </si>
  <si>
    <t>When did this change take effect?</t>
  </si>
  <si>
    <t>See response to SPD_017-Q001. The non-peak wildfire risk enablement criteria was approved by the PG&amp;E Wildfire Risk Governance Steering Committee on February 2, 2022, and the peak season wildfire risk enablement criteria was approved on June 6, 2022.</t>
  </si>
  <si>
    <t>Prepare a table which shows the number of Circuit Mile Days where EPSS is enabled for 2022 and 2023 for the criteria in FIGURE PG&amp;E-8.1.8-2 as compared to the new criteria. Additionally, provide the expected number of Circuit Mile Days where EPSS will be enabled for both criteria for a typical year.</t>
  </si>
  <si>
    <t>Please see response to SPD_017-Q001. PG&amp;E continues to leverage the same enablement criteria first approved by PG&amp;E’s Wildfire Risk Governance Steering Committee in 2022 and provided in response to Question No. 001. EPSS settings were enabled for approximately 5,960,000 Circuit Mile Days in 2022 and approximately 5,520,000 Circuit Mile Days in 2023.
Given EPSS enablement is dependent on the forecasted daily wildfire risk conditions in PG&amp;E’s service area and may vary any given year in accordance with extremity of peak season conditions, an expected number of Circuit Mile Days where EPSS will be enabled is not available. However, based on the prior two years of program utilization, PG&amp;E has averaged approximately 5,740,000 Circuit Mile Days of EPSS settings enablement a year.</t>
  </si>
  <si>
    <t xml:space="preserve">Discuss the reason for the changes. </t>
  </si>
  <si>
    <t>Please see response to SPD_017-Q001. PG&amp;E continues to observe its EPSS peak season and non-peak season wildfire risk enablement criteria according to risk conditions observed across its service area. Biannually, recommendations are presented by leaders across PG&amp;E to an officer-in-charge for approval to transition to peak season wildfire risk enablement criteria or to non-peak wildfire risk enablement criteria depending on observed field conditions.</t>
  </si>
  <si>
    <t>Katherine Hee/John Birch/Benson Wong</t>
  </si>
  <si>
    <t>Compute the additional risk reduced (or increased) due to the changes in criteria. The computation should account for lower probabilities of fires at lower FPI levels. Compute the additional risk induced due to increased (or reduced due to decreased) outages, due to the change in criteria.</t>
  </si>
  <si>
    <t>PG&amp;E is still completing the requested analysis and will provide the requested change in risk by Monday, July 1, 2024.</t>
  </si>
  <si>
    <t>Provide the analysis referenced in ACI PG&amp;E-23-26 which computes the risk associated with EPSS-enablement thresholds. SPD understands the analysis shows a demonstration of trade-offs between reliability and wildfire risk mitigation effectiveness for each FPI level, as well as inclusion of areas outside the HFTD. SPD already has access to the analysis provided with the RAMP filing, and would like to see the more detailed FPI based analysis.</t>
  </si>
  <si>
    <t>Please see response to SPD_017-Q005.</t>
  </si>
  <si>
    <t>022</t>
  </si>
  <si>
    <t>Regarding Monitoring Potential Hazard Trees
a.
For Focused Tree Inspections, does One VM have the capability to document potential defects or issues found with “inventory only trees”1 so that PG&amp;E may monitor the condition of those trees?
b.
For all other VM inspection types, are inspectors able to document potential defects or issues found with trees not prescribed for work so that PG&amp;E may monitor the condition of those trees?</t>
  </si>
  <si>
    <t>a.
For the FTI program, the One VM application is not set up to document potential defects or issues with 'inventory only trees." Inspectors prescribe work based off potential defects or issues that would cause the tree to fail within 15 months. Vegetation is inspected twice a year in HFTD areas which allows PG&amp;E to continually monitor the health of the vegetation along its lines.
b.
For other VM programs housed within One VM, the application is not set up to document potential defects or issues when a tree is not prescribed for work.</t>
  </si>
  <si>
    <t>https://www.pge.com/assets/pge/docs/outages-and-safety/outage-preparedness-and-support/OEIS_022.zip</t>
  </si>
  <si>
    <t>Set WMP-49</t>
  </si>
  <si>
    <t>How did PG&amp;E come up with the 25 random numbers when it decided on the 25 out of 50 fast-trip outages to provide responses to?</t>
  </si>
  <si>
    <t>PG&amp;E selected the first 25 outages listed in the referenced file “Random Fast-Trip August 2023 Outages.xlsx” to provide the information requested in CalAdvocates_048-Q010.</t>
  </si>
  <si>
    <t>https://www.pge.com/assets/pge/docs/outages-and-safety/outage-preparedness-and-support/CalAdvocates_049.zip</t>
  </si>
  <si>
    <t>James Tuccillo/Erik Madsen</t>
  </si>
  <si>
    <t>023</t>
  </si>
  <si>
    <t>Regarding PG&amp;E’s distribution asset inspection initiatives and pilots:
a. Provide the number of inspections performed and find rate of level 1 and 2 conditions from January 1, 2020, to December 31, 2023, for the following inspection initiative or pilot programs. If the inspection initiative or pilot program began after January 1, 2020, please specify the start date of the initiative in the response.
i. Infrared inspections
ii. LiDAR based pole loading assessments
iii. Aerial inspections
iv. Detailed ground inspections
v. Intrusive pole inspections
vi. Patrol inspections
b. For each inspection initiative or pilot below, please provide the estimated percentage of conditions that PG&amp;E would likely not have identified through detailed ground, patrol, or intrusive pole inspections. Describe how PG&amp;E calculated the estimated percentage.
i. Infrared inspections
ii. LiDAR based pole loading assessments
iii. Aerial inspections</t>
  </si>
  <si>
    <t>Please see the tables below for the requested information.</t>
  </si>
  <si>
    <t>Nathan Poon</t>
  </si>
  <si>
    <t>https://www.pge.com/assets/pge/docs/outages-and-safety/outage-preparedness-and-support/OEIS_023.zip</t>
  </si>
  <si>
    <t>Jared Leong/Mina Amir/Michael Lee/Josh Riffle</t>
  </si>
  <si>
    <t>Jim Gill/John Klavdianos</t>
  </si>
  <si>
    <t>Aaron Shapiro/Nick Karkazis</t>
  </si>
  <si>
    <t>j1oz - extension requested - 6/21 - extension granted per CPUC engineer
j1oz - 7/1/24 - extension granted to 7/10 from engineer</t>
  </si>
  <si>
    <t>Regarding PG&amp;E’s transmission asset inspection programs and pilots:
a. Provide the find rate of level 1 and 2 conditions and number of inspections performed from January 1, 2020, to December 31, 2023, for the following inspection initiatives and pilot programs. If the inspection initiative or pilot began after January 1, 2020, please specify the start date of the initiative in the response.
i. Aerial detailed inspections
ii. Infrared inspections
iii. Conductor measurement
iv. Below grade foundation assessment
v. Corona inspections
vi. Ultrasonic pole inspections
vii. Corrosion climbing assessment
viii. Proactive sampling and testing
ix. LiDAR assessment
x. Climbing detailed inspections
xi. Intrusive Pole inspections
xii. Patrol inspections</t>
  </si>
  <si>
    <t>a. The three tables below provide the number of completed inspection units, Level 1
and Level 2 finds (count of notifications) and the Level 1 and Level 2 find rates
(notifications per inspection unit). The counts of notifications for aerial and climbing
detailed inspections, LiDAR assessment, intrusive pole inspections, and patrols are
derived from the dataset used to generate Table 2 in the 2024 Q1 WMP QDR. The
counts of aerial inspections from 2021-2023 also are taken from Table 2 of the QDR.
The counts of climbing detailed inspections and patrols are derived from data in
SAP. The inspection units and counts of notifications for the remaining programs are
based on data collected by the program managers.
Table 1: Completed inspection units.
2020 2021 2022 2023
Inspection units # Inspections # Inspections # Inspections # Inspections
i. Aerial detailed inspections Structures 52,834 66,645 59,022 50,491
ii. Infrared inspections Miles 5,355 7,500 9,474 8,011
iii. Conductor measurement Spans 3 13 13 0
iv. Below grade foundation
assessment
Structures (started in
2021)
N/A 99 545 352
v. Corona inspections Miles 5,355 7,500 9,474 8,011
vi. Ultrasonic pole inspections Structures (started in
2022)
N/A N/A 157 8
vii. Corrosion climbing
assessment
Structures (started in
2023)
N/A N/A N/A 172
viii. Proactive sampling and
testing
Samples 3 17 25 17
ix. LiDAR assessment Spans (started in
2023)
N/A N/A N/A 27,147
2020 2021 2022 2023
Inspection units # Inspections # Inspections # Inspections # Inspections
x. Climbing detailed
inspections
Structures 2,911 3,317 3,607 4,180
xi. Intrusive Pole inspections Structures 14,841 17,512 12,645 10,376
xii. Patrol inspections Structures 142,660 130,677 111,206 105,480
Table 2: Level 1 and Level 2 finds (count of notifications)
2020 2021 2022 2023 2020 2021 2022 2023
Level 1 Finds Level 1
Finds
Level 1
Finds
Level 1
Finds
Level 2
Finds
Level 2 Finds Level 2
Finds
Level 2
Finds
i. Aerial
detailed
inspections
178 103 88 234 17,159 22,666 21,508 15,289
ii. Infrared
inspections
0 1 2 2 3 15 12 16
iii. Conductor
measurement
0 0 0 0 0 0 0 0
iv. Below
grade
foundation
assessment
N/A – started in 2021 0 0 0 N/A –
started
in 2021
9 3 0
v. Corona
inspections
0 0 0 0 0 0 1 0
vi. Ultrasonic
pole
inspections
N/A – started in 2022 N/A 0 0 N/A –
started
in 2022
N/A 0 0
vii. Corrosion
climbing
assessment
N/A – started in 2023
N/A N/A 0 N/A –
started
in 2023
N/A N/A 62
viii. Proactive
sampling and
testing
N/A - sampling drives proactive repair/replace decisions
ix. LiDAR
assessment
N/A N/A N/A 1 N/A N/A N/A 727
x. Climbing
detailed
inspections
1 0 0 0 335 251 616 512
xi. Intrusive
Pole
inspections
0 0 1 4 221 191 1,637 1,242
xii. Patrol
inspections
456 420 226 497 1,047 1,267 715 508
Table 3: Level 1 and Level 2 find rates (count of notifications per inspection unit)
2020 2021 2022 2023 2020 2021 2022 2023
Level 1 Find
Rate
Level 1
Find
Rate
Level
1 Find
Rate
Level 1
Find
Rate
Level
2 Find
Rate
Level
2 Find
Rate
Level
2 Find
Rate
Leve
l 2
Find
Rate
i. Aerial detailed inspections 0.00337 0.00155 0.00149 0.00463 0.32477 0.34010 0.36441 0.302
81
ii. Infrared inspections 0.00000 0.00013 0.00021 0.00025 0.00056 0.00200 0.00127 0.002
00
iii. Conductor measurement 0.00000 0.00000 0.00000 0.00000 0.00000 0.00000 0.00000 0.000
00
iv. Below grade foundation
assessment
N/A – started
in 2021
0.00000 0.00000 0.00000 N/A –
started
in 2021
0.09091
0.0550 0.000
00
v. Corona inspections 0.00000 0.00000 0.00000 0.00000 0.00000 0.00000 0.00011 0.000
00
vi. Ultrasonic pole inspections N/A – started
in 2022
N/A 0.0000
0
0.00000 N/A –
started
in 2022
N/A 0.0000
0
0.00000
vii. Corrosion climbing
assessment
N/A – started
in 2023
N/A N/A 0.00000 N/A –
started
in 2023
N/A N/A 0.36047
viii. Proactive sampling and
testing
N/A - sampling drives proactive repair/replace decisions
ix. LiDAR assessment N/A N/A N/A 0.00004 N/A N/A N/A 0.02678
x. Climbing detailed inspections 0.00034 0.00000 0.00000 0.00000 0.11508 0.07567 0.17078 0.12249
xi. Intrusive Pole inspections 0.00000 0.00000 0.00008 0.00039 0.01489 0.01091 0.12946 0.11970
xii. Patrol inspections 0.00320 0.00321 0.00203 0.00471 0.00734 0.00970 0.00643 0.00482
b.
i. Aerial
detailed
inspections
PG&amp;E estimates roughly &gt;2/3 of Aerial finds would not have been identified
through Ground inspections based on an analysis of tags found on structures
receiving Ground and Aerial inspections in the same year. Note this is due to the
difference in vantage point and the aerial review process allowing for additional
data sources during desktop review.
ii. Infrared
inspections
PG&amp;E estimates the majority of infrared findings would not be identified through other
inspection methods due to the failure mode being internal electrical connection
degradation not visible externally.
iii. Conductor
measurement
PG&amp;E estimates the majority of LineVue findings would not be identified through other
inspection methods due to the failure mode being internal steel core conductor
corrosion not visible externally.
iv. Below grade
foundation
assessment
PG&amp;E estimates the majority of below grade foundation findings would not be
identified through other inspection methods due to the failure mode being foundation
integrity degradation not visible to the above ground inspection methods.
v. Corona
inspections
PG&amp;E does not have an estimate at this time due to the small number of finds.
vi. Ultrasonic
pole
inspections
PG&amp;E does not have an estimate at this time due to the lack of findings.
vii. Corrosion
climbing
assessment
PG&amp;E estimates that the majority of findings could be identified through a detailed
Climbing, Aerial, or Ground inspection due to the visual assessment tower members
during the pilot. This pilot includes quantitative measurement of material loss due to
corrosion which provides input into calibration of our asset degradation model and
informs asset repair vs replace decisions.
viii. Proactive
sampling and
testing
PG&amp;E does not have an estimate at this time. The findings of this pilot mainly inform
proactive repair/replace decisions.
ix. LiDAR
assessment
PG&amp;E estimates the majority of LiDAR findings would not be identified through other
inspection methods due to the quantitative spatial nature which is difficult for other
inspection methods to provide.</t>
  </si>
  <si>
    <t>https://preview.pge.com/assets/pge/docs/outages-and-safety/outage-preparedness-and-support/OEIS_023.zip</t>
  </si>
  <si>
    <t>Natalie Dawley/Matt Horowitz</t>
  </si>
  <si>
    <t>j1oz - extension requested - 6/21 - extension granted per CPUC engineer</t>
  </si>
  <si>
    <t>Set WMP-50</t>
  </si>
  <si>
    <t>The Filsinger Energy Partners’ PG&amp;E Independent Safety Monitor Status Update Report, October
6, 2023 (ISM Report 3) stated that there were 1,400 action items in the Multiple Outage Review and
Evaluation (MORE) for 2022. However, in 2023 WMP data request CalAdvocates-PGE-
2023WMP-34, Question 1, there are apparently 900 action items listed. Please explain the
discrepancy.</t>
  </si>
  <si>
    <t>The ISM Report 3 included items that were not actual action items to be performed on 
the circuit, but rather captured the action item of the review by the MORE team. The 
referenced CalAdvocate data set did not include the review as an action item.
The discrepancy is due in large part to the removal of the review action item called 
“MORE Assessment.” A MORE Assessment was completed for each circuit that 
reached trigger level criteria at the time, which resulted in action items such as a
settings review, planned work opportunities, etc. As such, these action items were 
removed in order to provide a cleaner data set as a part of the CalAdvocates data 
request response.
Additionally in 2024, the MORE process has fully migrated from a manual spreadsheet 
tracking system to a digital platform to better keep records and provide transparency 
across the organization for action item tracking.</t>
  </si>
  <si>
    <t>Amanda Asadi</t>
  </si>
  <si>
    <t>https://www.pge.com/assets/pge/docs/outages-and-safety/outage-preparedness-and-support/CalAdvocates_050.zip</t>
  </si>
  <si>
    <t>Katherine Hee/Tim Bedford</t>
  </si>
  <si>
    <t>In response to Data request CalAdvocates-PGE-2023WMP-34, Question 1, PG&amp;E states, “no
additional action required” for 36 circuits in 2022. Please explain why no additional action was
required.</t>
  </si>
  <si>
    <t>PG&amp;E used the term “no additional action required” in the referenced data request to 
account for when a review was complete and the previously identified action items were 
either appropriate or additional actions items were not required due to one of the 
following reasons upon reviewing the outages and causes:
• Outage Frequency (i.e., outages occurred across a long period of time on the 
circuit)
• Cause Type (for example, a 3rd Party - Car Pole outage triggering a MORE 
review) 
PG&amp;E would then continue to monitor the circuit for additional outages that may result in 
new action items as needed.</t>
  </si>
  <si>
    <t>Tim Bedford</t>
  </si>
  <si>
    <t>Brienden Realph</t>
  </si>
  <si>
    <t>Data request CalAdvocates-PGE-2023WMP-34, Question 3, Attachments 1 and 2 show claims and
complaints received from 5/19/2023 to 12/12/2023. Please provide an Excel sheet of claims and
complaints filed by customers related to outages on circuits with EPSS settings enabled at the time
of outage that were received in 2021, 2022, 1/1/2023 to 5/18/2023, 12/13/2023 to 12/31/2023. For
each claim or complaint, provide the following information in separate columns:
a) The Circuit name and ID associated with the complaint;
b) The date each complaint or claim was received;
c) Description of each complaint or claim;
d) Resolution of each complaint or claim;
e) Due date of each resolution;
f) Actual completion date of each resolution.</t>
  </si>
  <si>
    <t>Please be advised an attachment to this response contains CONFIDENTIAL 
information and is being provided pursuant to the accompanying confidentiality 
declaration.
Please see “WMP-Discovery2023-2025_DR_CalAdvocates_050-Q003Atch01.xlsm” and 
“WMP-Discovery2023-2025_DR_CalAdvocates_050-Q003Atch02CONF.xlsm” for 
CPUC complaint information and claims information related to EPSS outages. Please 
note, EPSS related complaints are only tracked through complaints provided to PG&amp;E 
by the CPUC, which is the data provided in the spreadsheet. Details of the complaint 
and resolution are in the individual cells in the excel file. Please note, there are no due 
dates for claims and the date given is the date the claim was closed. Please note that a 
population of EPSS complaints was inadvertently coded as “service interruption/outage” 
complaints. As such, PG&amp;E is reviewing all “service interruption/outage” complaints and 
will provide any additional EPSS complaint data at a later date.</t>
  </si>
  <si>
    <t>Patrick Smalley</t>
  </si>
  <si>
    <t>Christopher Bober/Tracy Maratukulam</t>
  </si>
  <si>
    <t>Vivian Kim</t>
  </si>
  <si>
    <t xml:space="preserve">j1oz - 7/1 - extension granted to 7/11 from engineer
kxfk - 7/11 - extension needed to 7/26 due to data gaps. </t>
  </si>
  <si>
    <t>PG&amp;E completed the analysis of the population of EPSS complaints which were inadvertently coded as “service interruption/outage” complaints. Please see attachment “WMP-Discovery2023-2025_DR_CalAdvocates_050-Q003Supp01Atch01CONF.xlsm” for “service interruption/outage” complaints which were still being reviewed when the original response was submitted on July 12, 2024. Details of the complaint and resolution are identified in the Excel file.
Please note that the Circuit Name and Circuit ID were not mapped when the complaint was originally received in 2021. The attachment reflects the current Circuit Name and Circuit ID for the address in which the complaint was received.</t>
  </si>
  <si>
    <t>Provide an Excel spreadsheet of all distribution circuits in HFTD or High Fire Risk Areas (HFRAs),
or crossing HFTD and HFRA boundaries, existing as of January 1, 2024 (as rows) that includes the
following information in separate columns:
a) Circuit Name
b) Circuit ID
c) Date PG&amp;E first activated EPSS settings on any part of the circuit3</t>
  </si>
  <si>
    <t>Please see “WMP-Discovery2023-2025_DR_CalAdvocates_050-Q004Atch01.xlsx” for 
the requested information. Please note, circuits scoped for the EPSS program in 2024 
are based on primary overhead in HFRA and HFRA Tier 1 Buffer Areas and are not 
relative to HFTD areas.</t>
  </si>
  <si>
    <t>Katherine Hee/Chandler Nelson/John Birch</t>
  </si>
  <si>
    <t>2023 Change Order 04</t>
  </si>
  <si>
    <t>Set WMP-Change Order OEIS 01</t>
  </si>
  <si>
    <t>Regarding underground and system hardening target reduction in 2024
a. PG&amp;E states that it is unable to meet its underground and system hardening targets in 2024 due to GRC decision D.23-11-069.1 Energy Safety approved PG&amp;E’s plan to complete 1,175 underground and 235 covered conductor system hardening miles from 2023-2025.2 The GRC decision approved funding for 1,230 miles of underground and 778 miles of covered conductor system hardening from 2023-2026.3 Please provide:
i. The reasoning, including any supporting documentation and data, behind PG&amp;E’s decision to reduce both underground and covered conductor hardening miles in 2024, given that the GRC approved enough funding to cover the approved work provided in PG&amp;E’s 2023-2025 WMP.
ii. PG&amp;E’s interpretation of the “definition of high-risk miles that the CPUC ordered in the final GRC decision.”4
iii. The number of originally planned underground system hardening miles in 2024 that do not meet this definition of high-risk miles and the basis for originally planning said miles in 2024.
iv. The number of originally planned covered conductor system hardening miles in 2024 that do not meet this definition of high-risk miles and the basis for originally planning said miles in 2024.
v. The average PSPS risk reduction and wildfire risk reduction per mile of the underground hardening miles originally scoped for 2024 in PG&amp;E’s 2023-2025 WMP that PG&amp;E intends to remove via its 2023-2025 WMP Change Order. Provide the risk reduction numbers using WDRM v2 and WDRM v3.
vi. The average PSPS risk reduction and wildfire risk reduction per mile of the underground hardening miles originally scoped for 2024 in PG&amp;E’s 2023-2025 WMP that PG&amp;E does not intend to remove via its 2023-2025 WMP Change Order. Provide the risk reduction numbers using WDRM v2 and WDRM v3.
vii. The average PSPS risk reduction and wildfire risk reduction per mile of the covered conductor hardening miles originally scoped for 2024 in PG&amp;E’s 2023-2025 WMP that PG&amp;E intends to remove via its 2023-2025 WMP Change Order. Provide the risk reduction numbers using WDRM v2 and WDRM v3.
viii. The average PSPS risk reduction and wildfire risk reduction per mile of the covered conductor hardening miles originally scoped for 2024 in PG&amp;E’s 2023-2025 WMP that PG&amp;E does not intend to remove via its 2023-2025 WMP Change Order. Provide the risk reduction numbers using WDRM v2 and WDRM v3.</t>
  </si>
  <si>
    <t>The 2023-2025 system hardening plan included in PG&amp;E’s 2023-2025 WMP is part of 
the 2023-2026 system hardening plan presented in our 2023-2026 GRC application.5
Decision (D.) 23-11-069 (Decision on Test Year 2023 General Rate Case for PG&amp;E, or 
GRC Decision) approved a spending cap for system hardening based on the 
expectation that between 2023 and 2026 PG&amp;E would complete fewer total system 
hardening miles (approximately 2,000, compared to approximately 2,300 miles 
presented in PG&amp;E’s 2023 WMP),6 and significantly fewer System Hardening 
underground miles (1,230, compared to approximately 2,000 PG&amp;E proposed).7 The 
reduction in miles—and in particular, in undergrounding miles—necessitated changes to 
PG&amp;E’s workplan that go beyond simple mileage reductions, because System 
Hardening jobs are designed in an interdependent way. That is, the design of one job 
may influence others, and PG&amp;E planned to sequence work in a way that achieved 
efficiencies and economies of scale over the full four years. 
The GRC Decision also introduced cumulative annual risk reduction targets for each 
year of the GRC period, reaching 18% cumulative wildfire risk reduction by the end of 
2026. This requirement does not align with the approved definition of high-risk miles in 
the WMP (top 20% risk-ranked circuit segments, PSPS projects, PSS identified projects 
and rebuild). As a result, we must pursue different miles than planned to address the 
requirement of reducing risk by 18%. While our System Hardening program is driven by 
wildfire risk reduction and the program has reported on risk reduction through the WMP 
venue starting in the 2023-2025 WMP, the program has previously focused on large_x0002_scale wildfire risk reduction over a longer period of time and sequencing projects in a 
way that minimizes costs to ratepayers. The GRC Decision introduced short-term 
compliance targets for risk reduction, with complexity added by the differing definitions 
of high-risk miles in the WMP and GRC forums, and by the GRC system hardening 
hybrid scenario’s shift away from undergrounding and toward more overhead
hardening, which yields lower risk reduction. To meet these new targets in the context 
of a workplan in which approximately 40% fewer undergrounding miles were authorized, 
changes to our workplan were necessary.
Timing has also influenced updates to our 2023-2026 workplan. First, when the GRC 
decision was issued in November 2023, PG&amp;E had completed the bulk of the 364 
underground and 145 overhead hardening miles it completed in 2023. In addition, we 
retained jobs that were in construction or significantly ready for construction in the 
portfolio to avoid negative impacts to customers of stranding unfinished work and
readiness efforts.8 Similarly, underground fire rebuild miles cannot be stopped and 
comprise approximately 110 miles within PG&amp;E’s System Hardening 2023-2026
portfolio, largely slated for completion in 2023 and 2024. Finally, due to the significant 
lead time required to develop undergrounding projects, any new work that began 
scoping at the end of 2023 will not be completed until late in the GRC period.9 As a 
result of the number of miles completed in 2023, significantly progressed by the end of 
2023, or dedicated to fire rebuild, we had limited room in our 2023-2026 System 
Hardening portfolio to scope new projects to meet the new short-term risk reduction 
targets. Newly scoped projects will be constructed later in the GRC period to support 
meeting the overall risk reduction target.
Below, we discuss how these overarching factors influence our responses to each sub_x0002_part of this question.
i. The primary reason PG&amp;E reduced the undergrounding miles in 2024 was to 
account for the reduced undergrounding miles that were authorized in the GRC 
– a reduction by almost 40%, from approximately 2,000 to 1,230 
undergrounding miles from 2023 to 2026. As noted above, the 18% risk_x0002_reduction requirement of the GRC Final Decision does not align with the 
approved definition of high-risk miles in the WMP (top 20% risk-ranked circuit 
segments, PSPS projects, PSS identified projects and rebuild) and, therefore, 
we must pursue different miles than planned to address the requirement of 
reducing risk by 18%. 
The primary reason PG&amp;E slightly reduced the overhead hardening miles in 
2024, was to provide adequate time to revisit the portfolio structure between 
overhead and underground miles and ensure the overhead miles selected for 
hardening are not in locations that would be identified for undergrounding in the 
future. 
ii. High-risk miles ordered in the GRC are defined as those that cumulatively build 
a portfolio that meet the risk reduction targets in the GRC (the final target being 
18% cumulative risk reduction in the HFTD by 2026).10 
iii. PG&amp;E had originally prepared its 2023-2026 undergrounding workplan based on 
our approved high-risk definition in our approved 2023-2025 WMP, including: (1) 
the top 20% risk-ranked circuit segments, equating to approximately 8,100 
highest risk overhead miles that contribute to approximately 70% of the total 
wildfire risk; (2) Public Safety Specialist (PSS)-identified projects; (3) PSPS 
reliability projects; and (4) Rebuild projects. 
Based on the GRC decision, PG&amp;E revisited our 2024-2026 undergrounding 
workplan in order to meet the cumulative risk reduction target of 18% and to 
align to a hybrid structure and associated increased miles for overhead 
hardening and reduced undergrounding work. PG&amp;E also had to account for the
other factors noted in the introduction: the interdependence of jobs and the 
quantity of miles either completed or significantly progressed in 2023.
For the projects that were planned in 2024-2026, approximately 1,500 miles in 
the program were impacted – either stopped (approximately 60 miles), paused 
for future consideration (approximately 1,040 miles), or paused for review and 
potential re-scoping to a hybrid alternative that includes both undergrounding 
and overhead hardening (approximately 410 undergrounding miles).11
iv. Based on the GRC decision, PG&amp;E revisited our 2024-2026 overhead 
hardening workplan to achieve the cumulative risk reduction target of 18% and 
align to a hybrid structure and associated miles for increased overhead 
hardening and reduced undergrounding work. For the overhead projects that 
were planned in 2024-2026, approximately 90 miles in the program were 
impacted – either stopped (approximately 20 miles) or paused for future 
consideration (approximately 70 miles).12
v. PSPS Risk Reduction: The average PSPS risk reduction per undergrounded 
mile for the System Hardening undergrounding projects which were originally 
scoped for 2024 and removed from the updated workplan, including those 
converted from underground to overhead, is 0.003%. In other words, for every 
one mile undergrounded, there is a 0.003% reduction in PSPS risk. Note, the
PSPS risk estimates do not use WDRM, therefore reflection of v2 and v3 is not 
incorporated for this analysis. 
Wildfire Risk Reduction: For projects initiated under WDRM v2 that PG&amp;E 
intends to remove via its 2023-2025 WMP Change Order, the average wildfire 
risk reduction per mile of the System Hardening undergrounding projects 
originally scoped for 2024 and removed from the updated workplan, including 
those converted from underground to overhead, was 0.003%. This is calculated 
by dividing the total v2 risk reduction of these projects (0.09%) by the total 
previously planned miles of these projects (~32 miles).
For projects initiated under WDRM v3 that PG&amp;E intends to remove via its 2023-
2025 WMP Change Order, the average wildfire risk reduction per mile of the 
System Hardening undergrounding projects originally scoped for 2024 and
removed from the updated workplan, including those that had a revised 
mitigation type, such as from underground to overhead, was 0.008%. This is 
calculated by dividing the total v3 risk reduction of these projects (1.96%) by the 
total previously planned miles of these projects (~232 miles).
vi. PSPS Risk Reduction: The average PSPS risk reduction per undergrounded 
mile is 0.004% for undergrounding projects remaining scoped in 2024. In other 
words, for every one mile undergrounded, there is a 0.004% reduction in PSPS 
risk. Note, the PSPS risk estimates do not use WDRM, therefore reflection of v2 
and v3 is not incorporated for this analysis. 
Wildfire Risk Reduction: For projects initiated under WDRM v2, the average
wildfire risk reduction per mile for all System Hardening undergrounding projects 
(excluding Butte) that remain scoped for 2024 is 0.006%. This is calculated by 
dividing the total v2 risk reduction of undergrounding projects in 2024 (0.94%)
by the total System Hardening Undergrounding target miles for those projects 
(~154 miles).
For projects initiated under WDRM v3, the average wildfire risk reduction per
mile for all System Hardening undergrounding projects (excluding Butte) that 
remain scoped for 2024 is 0.011%. This is calculated by dividing the total v3 
risk reduction of undergrounding projects in 2024 (0.61%) by the total System 
Hardening Undergrounding target miles for those projects (~56 miles).
It is important to recognize that the new projects identified and added to the 
portfolio to account for the GRC decision to meet the 18% risk reduction target 
were primarily added to years 2025 and 2026. The wildfire risk reduction per 
mile for undergrounded projects added to the 2023-2026 workplan (excluding 
Butte) is 0.011% based on WDRM v3. This estimate is calculated by dividing the 
total v3 risk reduction of undergrounding projects in 2023-2026 (5.68%) by the 
total System Hardening Undergrounding forecasted miles of those projects 
(~499 miles as of February 22, 2024).
vii. PSPS Risk Reduction: As stated in response to ACI PG&amp;E-22-31 in the 2023-
2025 WMP, due to our PSPS modeling approach, we would not adjust our final 
PSPS risk thresholds to account for covered conductor. Our Catastrophic Fire 
Probability model (discussed in Section 9 of the WMP) is a risk-based 
assessment of the probability of ignition given an outage multiplied by the 
probability of catastrophic fires (Fire Potential Index). Thus, we would not adjust 
the threshold at which PSPS is executed (each area is scoped for PSPS at the 
same risk threshold) based on covered conductor.
Wildfire Risk Reduction: For projects initiated under WDRM v2, the average 
wildfire risk reduction per mile of all overhead hardening projects originally 
scoped for 2024 and removed from the updated workplan was 0.006%. This is 
calculated by dividing the total v2 risk reduction of these projects (0.1%) by the 
total previously planned miles of these projects (~18 miles).
For projects initiated under WDRM v3, the average wildfire risk reduction per 
mile of all overhead hardening projects originally scoped for 2024 and were 
removed from the updated workplan was 0.008. This is calculated by dividing 
the total v3 risk reduction of these projects (0.001%) by the total previously 
planned miles of these projects (~.1 miles).
viii. PSPS Risk Reduction: Please see the above response to Question 1, subpart vii
for the requested explanation.
Wildfire Risk Reduction: For projects initiated under WDRM v2 that PG&amp;E does 
not intend to remove via its 2023-2025 WMP Change Order, the average wildfire 
risk reduction per mile for all System Hardening overhead hardening projects 
that remain scoped for 2024 is 0.01%. This is calculated by dividing the total v2 
risk reduction of these projects (0.61%) by the total target miles of these projects 
(59 miles).
For projects initiated under WDRM v3 that PG&amp;E does not intend to remove via 
its 2023-2025 WMP Change Order, the average wildfire risk reduction per mile 
for all overhead hardening projects that remain scoped for 2024 is 0.007%. This 
is calculated by dividing the total v3 risk reduction of these projects (0.007%) by 
the total System Hardening Undergrounding target miles (1 mile).
PG&amp;E notes the v3 average wildfire risk reduction per mile of overhead 
hardening projects that were retained on the 2024 workplan is lower than the 
original miles that were removed (see response to subpart iv above) primarily 
because these projects were already significantly far along in their project 
lifecycle and were selected based on the high-risk definition authorized in the 
2023 WMP.</t>
  </si>
  <si>
    <t>Underground Data Requests
Julie Cerio
Jerry Santos
Merih Tekeste
Benson Wong
Brad Koelling</t>
  </si>
  <si>
    <t xml:space="preserve">Megan Ardell
Matt Pender
Paul McGregor
Shawn Holder
</t>
  </si>
  <si>
    <t>2023 Change Order 05</t>
  </si>
  <si>
    <t>Regarding risk reduction from 2023-2026
a. The GRC decision requires a cumulative risk reduction of 18% from 2023-2026.5 PG&amp;E states that reducing its targets as described in its 2023-2025 WMP change order would reduce its risk in 2024 from 4% to 2%.6 Please provide:
i. An analysis of PG&amp;E’s ability to reach the 18% risk reduction required by GRC following the approved 2023-2025 WMP system hardening plan for 2023-2025 and completing the remaining GRC funded 55 underground and 543 covered conductor miles in 2026.
ii. PG&amp;E’s plan to reach the 18% risk reduction target required by the GRC after reducing its 2024 risk reduction from 4% to 2%. Include the actual/expected risk reduced per year for 2023, 2024, 2025, and 2026.</t>
  </si>
  <si>
    <t>Please be advised that the attachment to this response contains CONFIDENTIAL 
information and is provided pursuant to the accompanying confidentiality 
declaration.
a.
i. For the requested analysis, please see attachment 
2024WMPChangeOrderDiscovery_DR_OEIS_001-Q002Atch01_CONF.xlsx, 
worksheet “OEIS-01 Q2”, which includes the detailed project data demonstrating how 
each project contributes to achieving our risk reduction targets. The method used for 
calculating risk reduction in this analysis described in PG&amp;E Advice Letter 7150-E-A, 
filed with the CPUC’s Safety Policy Division (SPD) on February 20, 2024.3 Please 
note that we combined the 2025 and 2026 risk estimates and the projects associated 
with each of these years are still being finalized. Some of the key fields are:
• Order Number: Column A
• Applicable Risk Model: Column M
• Total Planned Miles by mitigation type (OH/UG/Removal): Columns Q-S
• Total Applicable Risk Model Risk Reduction by mitigation type 
(OH/UG/Removal): Columns AG-AI.
ii. The 2024 WMP Change Order filing reduced risk estimates from 4% to 2% using 
the v3 of the WDRM for all projects in the portfolio based on a workplan developed 
in December 2023. The 18% cumulative risk reduction target of the GRC uses a 
different method of measuring risk reduction, as described below, as well as in 
Advice Letter 7150-E-A.
GRC Method for Measuring Risk Reduction: As discussed in Advice Letter 7150-E_x0002_A, for reporting progress towards the risk reduction targets in Ordering Paragraph 
(OP) 23 of the GRC Decision (D.) 23-11-069, PG&amp;E plans to report risk reduction 
using both WDRM v2 and v3 for the projects initiated under each risk model. 
PG&amp;E interprets the cumulative risk reduction targets set forth in OP 23 to be split 
between WDRM v2 and v3 for compliance purposes. 
As discussed in Advice Letter 7150-E-A, the use of multiple WDRM versions is 
appropriate in this forum, for compliance with D.23-11-069, OPs 23 and 24, but 
WMP reporting will remain consistent with prior years.
WMP Method for Measuring Risk Reduction: We will continue to use the same 
method of reporting risk in the WMP as we have in prior years. In PG&amp;E’s 2024 
WMP Change Order filing, PG&amp;E reduced the risk from 4% to 2% based on the 
method for quantifying risk using the latest version of the risk model (WDRM V3). 
As described in PG&amp;E’s Risk Baseline Advice Letter 7150-E-A,4 risk reduction 
forecast and reporting in the WMP calculates risk using the latest risk model 
(currently WDRM V3). In the Energy Safety Wildfire Mitigation Plan docket, PG&amp;E 
will report on risk reduction associated with WMP System Hardening using WDRM 
v3 only, as this is the consistent way all other mitigations of the WMP are reported. 
Table 1 below—and included in the “summary” worksheet of attachment 
2024WMPChangeOrderDiscovery_DR_OEIS_002_Attch01.xlsx— summarizes the 
estimated miles and GRC-method of risk reduction using the full workplan as 
provided in worksheet “OEIS-01 Q2” in the same attachment. This workplan 
purposefully builds in additional miles compared to the proposed targets described 
in the 2024 change order and forthcoming 2025 WMP Update, to account for the 
fact that project dependencies and construction issues may arise and delay some 
projects, lowering the final actual mileage and risk reduction achieved. Therefore, 
PG&amp;E anticipates that the mileage and risk reduction numbers may be lower than 
shown in Table 1 below, but the total 2023-2026 actual risk reduction will be 
managed with the intent to meet or exceed the 18% risk reduction target.
Table 1. 2023-2026 System Hardening Workplan Summary of Forecasted Miles and 
Risk Reduction Based on 2/22/24 workplan (MAT Codes 08W and 3UG only)
2023 2024 2025-2026 Total
WDRM Version
2023 
Total 
Complete 
SH Miles
2023 Total 
Risk 
Reduction
2024 
Total
Planned 
SH Miles
2024 
Potential 
Risk 
Reduction
2025-26 
Total 
Forecast 
SH Miles
2025-26 
Potential 
Risk 
Reduction
Total
Planned 
SH Miles
Total 
Potential 
Risk 
Reduction
v2 396.4 2.3% 271.5 2.2% 239.0 1.5% 906.9 6.0%
v3 28.5 0.1% 73.0 0.8% 1,160.0 12.6% 1,261.6 13.5%
Sum of v2 + v3 Annual 
Miles / Risk Reduction 424.9 2.4% 344.5 3.0% 1,399.0 14.1% 2,168.4 19.5%
Sum of v2 + v3 Cumulative 
Miles / Risk Reduction 424.9 2.4% 769.4 5.4% 2,168.4 19.5%
SH miles = all system hardening miles: overhead hardening, undergrounding, and line removal.
Table 2 below is the target-informed forecasted risk reduced by year, showing both 
the WMP WDRM v3 method and the GRC WDRM v2 and v3 method. The target_x0002_informed risk reduction estimate utilizes project readiness data from our project 
pipeline each year (i.e., projects that are beyond scoping, and in permitting or 
construction, are more likely to completed). 
As shown in the table below, risk reduction of the two methods will become more 
similar in 2025-2026 because a majority of v2 projects in the portfolio are 
completed in the earlier years. 
Table 2. Target-Informed 2023-2026 System Hardening Workplan Summary of 
Forecasted Miles and Risk Reduction
2023 2024 2025-26(a) Total
System Hardening Miles(b) 420 280 1,308 2,008
Risk Reduction (%) Forecast
GRC version (WDRM 
V2/V3)(b)
2.4% 2.3% 13.7% 18.4%
Risk Reduction (%) Forecast
GH-01: WMP version 
(WDRM V3)(c)
1.3% 1.6% 13.1% 15.9%
(a) Values for 2025-26 represent the highest plausible risk reductions in accordance with the GH-01 System Hardening workplan as 
of February 22, 2024. Results could vary by approximately 0.5%.
(b)
Includes overhead covered conductor, undergrounding (excluding Butte / Community Rebuild), and line removal (only MAT 
codes 08W and 3UG in GH-01 System Hardening workplan).
(c)
Includes overhead covered conductor, undergrounding (excluding Butte / Community Rebuild), and line removal (All MAT codes 
in GH-01 System Hardening workplan).</t>
  </si>
  <si>
    <t>Section 7 - Wildfire Mitigation Strategy Development</t>
  </si>
  <si>
    <t>7.2.2 Anticipated Risk Reduction</t>
  </si>
  <si>
    <t xml:space="preserve">Megan Ardell
Matt Pender
Paul McGregor
</t>
  </si>
  <si>
    <t>ANSWER 002 SUPPLEMENTAL 01
b. Please see attachment “2024WMPChangeOrderDiscovery_DR_OEIS_001-
Q002Supp01Atch01CONF.xlsx,” worksheet “OEIS-01 Q2 Supp,” for projects PG&amp;E 
planned from 2023-2026 as part of the approved 2023-2025 WMP. The list of 
projects and associated details are as of January 3, 2023. The data is populated in 
the same format using the same calculation methods as the originally provided 
response to OEIS_001-Q002i.
PG&amp;E notes that the sub-projects (identified by orders) that are included in both the 
workplans provided in response to OEIS_001-Q002i (information as of February 22, 
2024) and the workplan as of January 3, 3023 provided in this supplemental 
1 Decision (D.) 23-11-069 (Nov. 16, 2023), page 281.
2 PG&amp;E’s 2023-2025 Change Order, page 13.
3 Per OEIS’ supplemental request via email on March 18, 2024 due back March 21, 2024.
response, which was associated with the 2023-2025 WMP at the time of filing, may 
have different system hardening mitigation methods (i.e., OH vs. UG), miles, and 
risk reduction values. This is because system hardening mitigation miles and 
hardening approaches may differ from the original plan (as of January 2023) as 
individual project scopes are refined once field conditions and execution 
dependencies materialize as the project is implemented. Risk reduction values may 
differ because of the change to the mitigation type and/or miles for the project. 
Since the mitigation type and/or total planned miles on a circuit segment may 
increase or decrease as a result of refined scoping, additional projects, or 
discontinuation of projects on that segment, the associated risk reduction values 
could vary slightly.
Table 3 below — and included in the “OEIS-01 Q2 Supp Summary” worksheet of 
the attachment 2024WMPChangeOrderDiscovery_DR_OEIS_001-
Q002Supp01Atch01CONF.xlsx — summarizes the estimated miles and GRC_x0002_method of risk reduction using the full workplan as provided in worksheet “OEIS-01 
Q2 Supp” in the same attachment. 
The following are the primary reasons the workplans differ:
1) The projects represented in Table 3 below do not account for the adjustments 
made to meet the mileage and cumulative risk reduction targets required in the 
November 16, 2023 GRC decision.
2) As described in the 2023 WMP ACI 22-16, the workplans purposefully build in 
additional miles compared to the proposed targets at that time to account for 
the fact that project dependencies and construction issues may arise and delay
some projects. Therefore, the cumulative mileage and risk reduction 
associated with the workplan were overstated as compared to what would be 
accomplished in accordance with the target. PG&amp;E anticipated that the mileage 
and associated risk reduction that would be completed would be lower than 
shown in Table 3 below but would be managed with the intent to meet the 
proposed mileage targets of that time.
Table 3. 2023-2026 System Hardening Workplan Summary of Forecasted Miles and Risk Reduction Based on 
1/3/23 workplan (MAT Codes 08W and 3UG only)
2023 2024 2025-2026 Total
WDRM Version
2023 
Total 
Forecast 
SH Miles
2023 
Potential 
Risk 
Reduction
2024 
Total 
Forecast
SH Miles
2024 
Potential 
Risk 
Reduction
2025-26 Total 
Forecast SH Miles
2025-26 
Potential 
Risk 
Reduction
Total 
Forecast
SH Miles
Total 
Potential 
Risk 
Reduction
v2 629.1 3.7% 298.8 1.9% 248.7 1.1% 1,176.7 6.7%
v3 55.4 0.4% 363.4 3.2% 1,483.8 13.8% 1,902.6 17.4%
Sum of v2 + v3 Annual 
Miles / Risk Reduction 684.5 4.1% 662.3 5.1% 1,732.5 14.9% 3,079.3 24.1%
Sum of v2 + v3 Cumulative 
Miles / Risk Reduction 684.5 4.1% 1,346.8 9.2% 3,079.3 24.1%
SH miles = all system hardening miles: overhead hardening, undergrounding, and line removal.</t>
  </si>
  <si>
    <t>2023 Change Order 06</t>
  </si>
  <si>
    <t>10-Year Undergrounding Plan Submission Pursuant to Public Utilities Code Section 8388.5
a. Does PG&amp;E plan to submit a 10-Year Undergrounding Plan and a subsequent application for costs pursuant to Public Utilities Code section 8388.5 for the undergrounding work to be performed in 2026? If so, please provide the approximate miles PG&amp;E will seek funding for.</t>
  </si>
  <si>
    <t>PG&amp;E is currently awaiting the SB 884 10-Year Plan guidelines from Energy Safety. 
Based on the review timeline of the legislation (i.e., nine-month review by Energy Safety, 
two months for electric utilities to submit to the CPUC, and nine-month review by CPUC), 
if final guidelines are issued mid-year 2024, the earliest we could possibly receive
approval for our SB 884 Plan and cost recovery would be in mid-2026. Thus, PG&amp;E
anticipates our Plan period would begin January 1, 2027 – meaning that projects 
included in our SB 884 Plan would begin to be electrified in 2027. The Plan launch in 
January 2027 assumes Energy Safety and the CPUC approve our Plan and cost 
recovery without requiring significant changes to our planned program. 
However, given the typical undergrounding project lifecycle of approximately two or 
more years, electrifying projects in 2027 will require project readiness work in 2025 and 
2026. Thus, PG&amp;E would begin incurring costs in 2025 and 2026 for projects that will 
become used and useful in the SB 884 Plan period of 2027 and beyond. PG&amp;E’s cost 
recovery application will include these costs for readiness work for projects that 
become operative during the SB 884 Plan period.
PG&amp;E has not yet prepared a workplan for 2027 and thus does not have a mileage
estimate.</t>
  </si>
  <si>
    <t>Appendix D ACI PG&amp;E-22--16 Progress and Updates on Undergrounding and Risk Prioritization</t>
  </si>
  <si>
    <t>Underground Data Requests
Julie Cerio
Jerry Santos
Merih Tekeste
Brad Koelling</t>
  </si>
  <si>
    <t>TURN</t>
  </si>
  <si>
    <t>1. Regarding ACI PG&amp;E-22-34, which found that “PG&amp;E’s current process of prioritizing wildfire mitigations assigns a high priority to undergrounding and does not demonstrate adequate weight to risk model outputs or RSE estimates” and which detailed the showing that PG&amp;E must make in this WMP to show the required progress:
a. Does PG&amp;E’s 2023-2025 WMP or supporting documentation provide a comparison of the RSEs (either at a tranche level or more aggregated level) for undergrounding compared to the RSEs of alternative mitigation techniques, such as covered conductor?
i. If so, please provide the relevant citations, identifying the specific content that provides this information by page number and specific paragraphs, tables or figures (i.e., not just a multi-range page citation).
ii. If so, please describe what PG&amp;E believes those RSE comparisons demonstrate.
b. Referring to the third bullet under “Required Progress” on page 968 of PG&amp;E’s WMP, does PG&amp;E’s 2023-2025 WMP explain how PG&amp;E incorporates RSE estimates and risk model outputs that compare undergrounding with alternative mitigation techniques, such as covered conductor, at a project level early in the decision-making process, to allow PG&amp;E to adjust the scope and pace of PG&amp;E’s undergrounding program as necessary based on the analyses performed?
i. If so, please provide the relevant citations, identifying the specific content that provides this information by page number and specific paragraphs, tables or figures (i.e., not just a multi-range page citation).
ii. Whether or not this information is provided in PG&amp;E’s 2023-2025 WMP, please state whether, and if so, how PG&amp;E incorporates RSE estimates and risk model outputs that compare undergrounding with alternative mitigation techniques, such as covered conductor, at a project level early in the decision-making process. Please provide all documents showing that this comparison of RSE estimates and risk model outputs is included in PG&amp;E’s decision-making process.
c. Please explain whether and, if so, how PG&amp;E’s quantitative analysis takes into account the PSPS risk for a particular location when deciding whether to undertake an undergrounding project or an alternative mitigation technique in 3 that location. For example, all other things being equal, does undergrounding fare worse in the quantitative analysis for a location deemed to have no or low PSPS risk compared to a location deemed to have high PSPS risk, and, if so, how is this difference in PSPS risk reflected in the quantitative analysis?
Please provide all documents showing how PSPS risk is included in PG&amp;E’s decision-making process for whether undergrounding or another mitigation technique is used for a particular location.
d. The first paragraph on page 969 states: “For instance, on average, it takes 1.25 UG install miles to replace 1 OH mile.”
i. Please explain how this average was calculated, including an identification of the undergrounding projects (identified by date and location) on which the calculation was based.
ii. Please provide all supporting data for this statement, in Excel workbook format.
e. Regarding the Simplified Wildfire Risk Spend Efficiency (SWRSE) measure discussed on page 969 (second paragraph) of PG&amp;E’s 2023-2025 WMP:
i. Does this measure allow comparisons of the cost effectiveness of undergrounding projects with other alternative mitigation techniques?
ii. If the answer to “i” is yes, please explain how SWRSE allows comparisons among alternative mitigation techniques.</t>
  </si>
  <si>
    <t>a) No, PG&amp;E’s 2023-2025 WMP does not provide a comparison of the RSEs for undergrounding compared to the RSEs of alternative mitigations. However, this information, RSEs at the tranche and aggregated level for wildfire mitigations including undergrounding, is provided in PG&amp;E’s 2023 General Rate Case – in response to Energy Division data request ED_001.
b) Yes, the 2023 WMP explains how PG&amp;E performs this analysis. PG&amp;E evaluated the outputs from its Wildfire Distribution Risk Models (WDRM) to determine the highest risk miles in its service territory. The primary approach for selecting system hardening miles used two risk prioritization methodologies: (1) the top 20 percent of circuit segments based on the 2021 WDRM v2; and (2) the Wildfire Feasibility Efficiency (WFE) ranked circuit segments based on the 2022 WDRM v3.
PG&amp;E uses the Simplified Wildfire RSE (SWRSE) or WFE in evaluating undergrounding projects. The SWRSE includes the components of the RSE,including wildfire risk and cost.
In executing the system hardening program, PG&amp;E first uses a scoping criterion that identifies the highest risk areas, and then selects the appropriate risk mitigation approach for that circuit which may include undergrounding, remote grid installation, line removal, or overhead hardening (depending on the local circumstances). Since late 2021, PG&amp;E has prioritized undergrounding as the preferred approach to reduce the most system risk. Once a circuit is selected for undergrounding, PG&amp;E evaluates each proposed circuit segment quantitatively and qualitatively to mitigate the maximum amount of risk and evaluate feasibility and executability. 
i. Please see Section 8.1.2.1, page 339, Overview of the Activity and Section 8.1.2.2, p. 342-343, Overview of the Activity for the requested information.
ii. PG&amp;E does not have documentation comparing different mitigation alternatives at the project level. PG&amp;E uses the Simplified Wildfire RSE (SWRSE) or Wildfire Feasibility Efficiency (WFE) in evaluating undergrounding projects. The SWRSE includes the components of the RSE including wildfire risk and cost. PG&amp;E uses the SWRSE to identify where it can most efficiently reduce risk given the terrain feasibility at a particular location.
c) We currently do not use the PSPS risk in our quantitative decision-making when deciding whether to undertake an undergrounding project or an alternative mitigation. However, when evaluating potential undergrounding locations, PG&amp;E considers project locations that would reduce PSPS customer impacts and may adjust project scope to further address PSPS impacts.
d) i. The original estimated conversion of overhead to underground mileage was based on subject matter expertise. We currently do not track at scale the overhead miles removed and replaced through undergrounding. Based on a manual review of 19 projects completed in 2022, we removed approximately 12.7 overhead miles and replaced them with 16.3 underground miles. Based on this subset of data, which is generally consistent with our overall portfolio, the conversion factor from overhead to underground is 1.3.
ii. Please see attachment ‘WMP-Discovery2023_DR_TURN_001-Q001_Atch01’ for the requested information.
e) i. No, the SWRSE measure helps PG&amp;E to evaluate construction feasibility of undergrounding projects.
ii. Not applicable, please see the response to subpart (i) above.</t>
  </si>
  <si>
    <t>Tom Long</t>
  </si>
  <si>
    <t>https://www.pge.com/pge_global/common/pdfs/safety/emergency-preparedness/natural-disaster/wildfires/wildfire-mitigation-plan/reference-docs/2023/TURN_001.zip</t>
  </si>
  <si>
    <t>Paul McGregor / Matt Pender</t>
  </si>
  <si>
    <t>DRU-11678*</t>
  </si>
  <si>
    <t>Please provide the attachment to the response to CalAdvocates-PG&amp;E-2023WMP-06-007, which PG&amp;E has labeled as confidential</t>
  </si>
  <si>
    <t>Please see attachment “WMP-Discovery2023_DR_TURN_002-Q001Atch01CONF.xlsx” for the requested information.</t>
  </si>
  <si>
    <t>https://www.pge.com/pge_global/common/pdfs/safety/emergency-preparedness/natural-disaster/wildfires/wildfire-mitigation-plan/reference-docs/2023/TURN_002.zip</t>
  </si>
  <si>
    <t>Vegetation and Fuels Management</t>
  </si>
  <si>
    <t xml:space="preserve"> CalAdvocates-PG&amp;E-2023WMP-06-
007</t>
  </si>
  <si>
    <t>DRU-11679*</t>
  </si>
  <si>
    <t>Please provide the attachment to the response to CalAdvocates-PG&amp;E-2023WMP-06-008, which PG&amp;E has labeled as confidential.</t>
  </si>
  <si>
    <t>Please see attachment “WMP-Discovery2023_DR_TURN_002-Q002Atch01CONF.xlsx” for the requested information.</t>
  </si>
  <si>
    <t xml:space="preserve"> CalAdvocates-PG&amp;E-2023WMP-06-
008</t>
  </si>
  <si>
    <t>Please provide the attachment to the response to CalAdvocates-PG&amp;E-2023WMP-06-009, which PG&amp;E has labeled as confidential.</t>
  </si>
  <si>
    <t>The attachment to CalAdvocates-PG&amp;E-2023WMP-06-009 was identical to the attachment provided for CalAdvocates-PG&amp;E-2023WMP-06-008, so please refer to the attachment sent with Answer 002 of this data request response.</t>
  </si>
  <si>
    <t>2022 WMP Section 7.3.5.2</t>
  </si>
  <si>
    <t xml:space="preserve"> CalAdvocates-PG&amp;E-2023WMP-06-
009</t>
  </si>
  <si>
    <t>Please provide the 2023-2026 Undergrounding Workplan referenced on page 911 of PG&amp;E’s WMP and in footnote 209, which indicates that PG&amp;E has labeled the Workplan confidential.</t>
  </si>
  <si>
    <t>Please see “WMP-Discovery2023_DR_TURN_002-Q004Atch01_CONF.xlsx” for the requested information.</t>
  </si>
  <si>
    <t>Please provide data in PG&amp;E’s possession that indicates the following:
a. The SAIDI (System Average Interruption Duration Index) for the years 2018-2022 for underground distribution facilities;
b. The MAIFI (Momentary Average Interruption Frequency Index) for the years 2018-2022 for underground distribution facilities;
c. The SAIDI (System Average Interruption Duration Index) for the years 2018-2022 for overhead distribution facilities with covered conductor;
d. The MAIFI (Momentary Average Interruption Frequency Index) for the years 2018-2022 for overhead distribution facilities with covered conductor;
e. The SAIDI (System Average Interruption Duration Index) for the years 2018-2022 for overhead distribution facilities without covered conductor;
f. The MAIFI (Momentary Average Interruption Frequency Index) for the years 2018-2022 for overhead distribution facilities without covered conductor.</t>
  </si>
  <si>
    <t>Please see the attachment “WMP-Discovery2023_DR_TURN_003-Q001Atch01.xlsx” for the requested information. Please note that PG&amp;E does not capture covered/non_x0002_covered conductor status in our current outage reporting, so SAIDI/MAIFI data for covered conductor equipment cannot be provided at this time.</t>
  </si>
  <si>
    <t>https://www.pge.com/pge_global/common/pdfs/safety/emergency-preparedness/natural-disaster/wildfires/wildfire-mitigation-plan/reference-docs/2023/TURN_003.zip</t>
  </si>
  <si>
    <t>Jeff Murata</t>
  </si>
  <si>
    <t>DRU-11703*</t>
  </si>
  <si>
    <t>Please provide all reports or studies in PG&amp;E’s possession prepared from January 1, 2018 to the present that discuss the reliability of underground distribution facilities, overhead distribution facilities with covered conductor, or overhead distribution facilities without covered conductor, including but not limited to a discussion of SAIDI and MAIFI data.</t>
  </si>
  <si>
    <t>PG&amp;E publishes an annual reliability report which provides a detailed report on the system-wide reliability performance. Please see the following attachments for the requested information:
• “WMP-Discovery2023_DR_TURN_003-Q002Atch01.pdf;”
• “WMP-Discovery2023_DR_TURN_003-Q002Atch02.pdf;”
• “WMP-Discovery2023_DR_TURN_003-Q002Atch03.pdf;”
• “WMP-Discovery2023_DR_TURN_003-Q002Atch04.pdf;” and
• “WMP-Discovery2023_DR_TURN_003-Q002Atch05.”
Additionally, we are in the process of finalizing a study that is planned to be completed by June 30, 2023. This study will assess the recorded reliability improvements at locations that have been undergrounded and/or have been hardened with covered conductor. It is important to also note that the focus of our overhead system hardening and undergrounding program to date has been primarily to drive wildfire mitigation.</t>
  </si>
  <si>
    <t>Regarding Table 7-3-2, p. 296, the bottom row re PSPS:
a. Please confirm that the targets for reduced customer impacts in 2023, 2024 and 2025 are cumulative, i.e, that the 33,000 figure for 2024 includes the 15,000 reduced impacts for 2023, and so on.
b. Please provide the supporting data for the estimates of reduced PSPS impacts in 2023 (15,000 customer events), 2024 (33,000 customer events), and 2025 (55,000 customer events). Provide the data in live Excel format if possible.
c. The table states that the targeted reductions are “based on Wildfire mitigation projects including but not limited to MSO replacements and Underground miles . . ..” For each of 2023, 2024 and 2025, please provide a breakdown of the reduced customer events by the mitigation measure to which PG&amp;E attributes the reduced customer events, including but not limited to covered conductor installation. Explain how PG&amp;E determined this breakdown.
d. Provide equivalent data regarding reduced PSPS impacts for the years 2019 through 2022 and provide the supporting data for those figures in Live Excel format if possible. In addition, for each of these years, please provide a breakdown of the reduced customer events by the mitigation measure to which PG&amp;E attributes the reduced customer events, including but not limited to covered conductor installation. Explain how PG&amp;E determined this breakdown.</t>
  </si>
  <si>
    <t>a) We can confirm that the targets for reduced customer impacts are cumulative for Initiative PS-07 in Table 7-3-2. Please see Table PG&amp;E-22-35-1 (2023 WMP p. 973) for the breakout of incremental customers for each respective year.
b) Please see attachment WMP-Discovery2023_DR_TURN_003-Q003Atch01 for supporting data for the estimates of reduced PSPS impacts in 2023-2025 for the five-year period, 2018-2022.
c) For breakdown of reduced customer events by mitigation measures, please see Table PG&amp;E-22-35-1 of our 2023 WMP, or attachment WMP_x0002_Discovery2023_DR_TURN_003-Q003Atch01. In this attachment, column “Incremental Customers Mitigated” provides the number of annual customers mitigated and column “Cumulative Customers Mitigated” provides the cumulative figure for customer mitigations. For an explanation of how this calculation was performed, please see the response to ACI PG&amp;E-22-35 on page 972 of our 2023 WMP. Covered conductor installation is not part of the mitigation measure calculation to reduced customers events. For Covered Conductor Effectiveness, please see the response to ACI PG&amp;E-22-11.
d) The PSPS impact reductions are for the five-year lookback periods of 2018-2022. Completion of undergrounding and Motorized Switch Operator (MSO) mitigation in each year from 2023-2025 will reduce the customer impact in the five-year look back period.</t>
  </si>
  <si>
    <t>Regarding Table PG&amp;E-22-35-1 (PSPS Events Lookback Analysis) on page 972 of PG&amp;E’s 2023-2025 WMP:
a.	For each column with numerals, provide a verbal description of all input data and of how the numerals in each column were calculated.
b.	Provide the table in live Excel format.</t>
  </si>
  <si>
    <t>a. Input Data: the columns in Table PG&amp;E-22-35-1 used the following input data: 2022 PSPS Five-Year Lookback Analysis (2018-2022): this is an analysis which shows the hypothetical PSPS events created by applying 2022 PSPS guidance to the weather from 2018-2022. This is our most accurate method of estimating PSPS impacts based on our latest PSPS guidance, and results in a dataset identifying the list of customers impacted per hypothetical event. This list of customers is used in this WMP to calculate projected PSPS customer impacts. Customers whose PSPS impact is prevented due to existing mitigations (as-of the end of 2022) are not included in this dataset. Some customers in this dataset may experience short-duration outages due to use of a downstream MSO device in the hypothetical PSPS events. When scoping PSPS events, we also add areas to scope based on the presence of certain asset and vegetation tags, if those areas also meet Minimum Fire Potential Conditions. This results in an incremental expansion of the PSPS scope. The number and location of these asset and vegetation tags on our system varies day_x0002_by-day and cannot be accurately forecasted in future PSPS events. This expansion in scope due to asset and vegetation tags is incorporated as a 10.2% multiplier. The asset and vegetation tag multiplier was calculated using 2021 actual PSPS events, excluding the January 19, 2021 PSPS Event (which used the 2020 PSPS guidance and thus did not have a scope increase due to tags).
Since we cannot determine which specific customers will be added to scope due to asset and vegetation tags, this 10.2% increase can only be applied to the aggregated customer count for each PSPS event. 
In this table specifically, this dataset is used in conjunction with the other input data to identify customers mitigated by MSO device replacements and undergrounding. 
This dataset also serves as the baseline or denominator for calculating the columns showing the percentage of customers mitigated. 
MSO Device Replacement Workplan (2023-2024): this dataset identifies the list of MSO devises that are planned to be replaced with non-MSO devices in 2023 and 2024. This dataset was used in conjunction with the 2022 PSPS Five-Year Lookback Analysis described above to identify customers whose PSPS outages would be mitigated by planned MSO device replacements. 
Scoped Undergrounding Projects: this dataset identifies the undergrounding projects scoped for future work. An analysis was performed using this dataset to determine the average expected PSPS customer mitigation per mile of undergrounding completed, among the scoped projects. The expected PSPS customer mitigation is calculated relative to hypothetical PSPS events in the 2022 PSPS Five-Year Lookback Analysis described above. 
Table Columns: 
Column: Incremental Customers Mitigated:
This column indicates the number of incremental customer-events mitigated per 
category (year and type of mitigations), relative to the hypothetical PSPS events 
generated in the 2022 PSPS Five-Year Lookback Analysis. 
“Incremental” means that this column reports the additional customer-events
mitigated (removed from PSPS impact) due specifically to this year and type of 
mitigation and indicates that these customers would otherwise have been de_x0002_energized for PSPS if this year and type of mitigation had not been implemented. 
All earlier mitigations (either already existing in 2022 or planned to be completed in 
earlier years) are assumed to be in place. For example, the value reported for 
“2024 UG” is calculated through the comparison of customer counts from “the 2022 
PSPS Five-Year Lookback Analysis with all 2023 planned mitigations installed”, and 
“the 2022 PSPS Five-Year Lookback Analysis with all 2023 planned mitigations and 
2024 planned undergrounding installed”. 
“Customer-events” refers to the count of customer impacts over the Five-Year 
Lookback. If the same customer is mitigated from PSPS for three PSPS events in 
the Five-Year Lookback, this is reported as “three customer-events mitigated” 
instead of “one unique customer mitigated”. The count of customer-events reported 
in this column are totaled over the Five-Year Lookback: to calculate the per-year 
average, this must be divided by five. 
The exact calculation method depends on the type of mitigation. Please see the 
descriptions below for MSO, UG, and Year Total: 
MSO for Incremental Customers Mitigated:
The Five-Year Lookback Analysis identifies the customers who would experience 
short-duration outages due to use of a downstream MSO device during the 
hypothetical PSPS events. If these MSO devices are replaced with non-MSO 
devices, the associated customer impacts will no longer occur (and thus these 
customers will be “mitigated” by the replacement of the MSO device). 
The number of customer-events mitigated by MSO device replacements is 
calculated using the comparison of three customer counts, each based on the Five_x0002_Year Lookback Analysis: 
Customer Count 1: Count of customer-events impacted in the Five-Year Lookback 
Analysis, before any of the 2023-2026 WMP planned mitigations are applied. 
Customer Count 2: Count of customer-events impacted in the Five-Year Lookback 
Analysis, after replacement of the MSO devices planned for replacement in 2023. 
Customer Count 3: Count of customer-events impacted in the Five-Year Lookback 
Analysis, after replacement of the MSO devices planned for replacement in 2023 
and 2024. 
The difference between Customer Count 1 and Customer Count 2 is used as the 
basis for calculating the “Incremental Customers Mitigated” for “2023 MSO”. This 
initial count of customer-events is then increased by 10.2% to represent the asset 
and vegetation tag multiplier described in the Input Data section above. By applying 
this multiplier, we assume that as overall PSPS scope increases due to scoping 
with asset and vegetation tags, new MSO devices will also come into use for the 
PSPS event, resulting in a proportional 10.2% increase in the number of customers 
with short-duration outages due to use of an MSO device. Thus, when these MSO 
devices are replaced with a non-MSO device to mitigate these short-duration 
impacts, the number of customers mitigated by this replacement is also 10.2% 
higher than initially indicated by the Five-Year Lookback analysis. 
The difference between Customer Count 2 and Customer Count 3 is used as the 
basis for calculating the “Incremental Customers Mitigated” for “2024 MSO”. As with 
the calculation for “2023 MSO”, the same 10.2% increase is also applied here. 
UG for Incremental Customers Mitigated:
The number of customer-events mitigated by each year’s planned undergrounding 
is found from multiplying the number of undergrounding miles planned each year by 
the average expected PSPS customer mitigation per mile of undergrounding 
completed. The calculation for average expected PSPS customer mitigation per 
mile of undergrounding completed is described in the Data Input section above. 
The number of scoped undergrounding miles exceeds the number of target 
undergrounding miles per year. This means we cannot determine at this time which 
exact undergrounding projects (out of the total scoped projects) will be completed in 
each year, and thus cannot identify the exact list of customer-events that would be
mitigated in each lookback event like we could with MSO replacements. Instead, we 
performed the calculation described here to determine the overall count of 
customer-events mitigated by undergrounding. 
This count of customer-events is then increased by 10.2% to represent the asset 
and vegetation tag multiplier described in the Input Data section above. By applying 
this multiplier, we assume that as overall PSPS scope increases due to scoping 
with asset and vegetation tags, additional sections of undergrounded circuits will 
come into scope and result in a proportional increase in the number of customers 
mitigated by undergrounding. 
Year Total for Incremental Customers Mitigated:
This is calculated as the sum of the “MSO” and “UG” categories for each year. For 
instance, “2023 Year Total” is a sum of “2023 MSO” and “2023 UG”. This 
calculation assumes that the populations of customer-events mitigated by MSO and 
UG do not overlap. 
Column: Cumulative Customers Mitigated:
This is the running or cumulative total of the customer-events mitigated by each 
mitigation category (MSO, UG, or Year Total). This is calculated as the sum of the 
"Incremental Customers Mitigated” for the relevant year and the “Cumulative 
Customers Mitigated” for the previous year. For example, 2024 MSO Cumulative 
Customers Mitigated (1,295) is the sum of 2023 MSO Cumulative Customers 
Mitigated (1,090) and 2024 MSO Incremental Customers Mitigated (205). For 2023 
(the first year considered in this analysis), the Cumulative Customers Mitigated is 
equal to the “Incremental Customers Mitigated” for each mitigation category. 
The 10.2% increase due to asset and vegetation tags is not applied again here: this 
increase was already applied when calculating the “Incremental Customers 
Mitigated” column, and thus will have a proportional impact on this column. 
The count of customer-events reported in this column are totaled over the Five_x0002_Year Lookback: to calculate the per-year average, this must be divided by five.
Column: Incremental Mitigated (%):
This is calculated using “Incremental Customers Mitigated” per category (year and 
mitigation type) as the numerator and the count of customer-eventswhich would 
have been impacted if that year's planned mitigations had not been implemented 
(but all prior years’ planned mitigations have been implemented) as the 
denominator.
The 10.2% increase due to asset and vegetation tags is not applied here: this 
increase was already applied to both the numerator and denominator, and thus has 
no impact on the percentage calculated here. 
Column: Cumulative Mitigated (%):
This is calculated using “Cumulative Customers Mitigated” per category (year and 
mitigation type) as the numerator and the count of customer-events which would 
have been impacted if none of the 2023-2026 planned mitigations had been 
implemented as the denominator. The denominator assumes that past and existing 
mitigations (as-of 2022) are being used to mitigate customers, and thus represents 
the PSPS impact prior to the implementation of the 2023 WMP mitigation initiatives.
The 10.2% increase due to asset and vegetation tags is not applied here: this 
increase was already applied to both the numerator and denominator, and thus has 
no impact on the percentage calculated here. 
Column: Incremental Customers Mitigated Per Event:
This is calculated as “Incremental Customers Mitigated” per category (year and 
mitigation type) divided by the total number of PSPS events (19 events) in our 2022 
PSPS Five-Year Lookback Analysis (2018-2022).
The 10.2% increase due to asset and vegetation tags is not applied again here: this 
increase was already applied when calculating the “Incremental Customers 
Mitigated” column, and thus will have a proportional impact on this column. 
Column: Incremental Customer Hours Mitigated:
This is the sum of the customer outage duration hours (customer-hours) mitigated
due to the Incremental Customers Mitigated per category (year and mitigation type).
For example, if 100 customers each would have experienced 20 hours of PSPS 
outage duration prior to their mitigation and are expected to experience no PSPS 
outage (0 hours) after mitigation: this mitigation will result in a total of 20*100 = 
2,000 customer-hours mitigated. Consistent with the other columns calculated in 
this table, these mitigations are relative to the hypothetical PSPS events generated 
in the 2022 PSPS Five-Year Lookback Analysis. 
The hypothetical PSPS events generated in the 2022 PSPS Five-Year Lookback 
Analysis include weather start and end times, assigned at the Time-Place (TP) level 
of granularity. These times can be used to calculate the weather outage duration for 
each customer-event impacted by the TP, which represents the number of hours in 
which the weather conditions directly require a customer to be de-energized for 
PSPS. 
Beyond the weather duration, customers fully impacted in real PSPS events will 
also experience additional hours of outage. The first of these periods occurs prior to 
the weather arrival: de-energization will start prior to weather arrival to ensure that 
all customers in the TP have been safely de-energized prior to weather arrival. The 
second of these occurs after the weather “All Clear” has been issued, and 
represents the time needed to patrol and safely restore customers. 
For the 2022 PSPS Five-Year Lookback Analysis, the following assumptions were 
used for the non-weather outage duration: 
• For the pre-weather switching time, customers were each assumed to
experience 1 additional hour of outage. 
• For the post-weather patrol and restoration process, customers were each 
assumed to experience 10 additional hours of outage. This value was 
calculated using the approximate average restoration time from 2020 and 
2021 PSPS events. 
Together, these two periods of non-weather outage duration will add 11 hours of 
outage to the weather outage duration for each customer fully impacted by PSPS 
events in the 2022 PSPS Five-Year Lookback Analysis. 
In addition to the customers fully impacted by the lookback PSPS events, a number 
of customers will also experience shorter duration outages due to use of a 
downstream MSO device. These customers were each assumed to experience a 
total outage duration of 30 minutes (0.5 hours) for each event in which they were 
impacted in this way. 
If a customer is considered to be mitigated (using the methodology described for 
other columns above), the outage duration they would have experienced if they 
hadn’t been mitigated is then added to the sum of mitigated customer-hours. 
Please see the description of the “Incremental Customers Mitigated” column for an 
explanation of what “incremental” indicates for this analysis. 
The sum of mitigated customer-hours reported in this column are totaled over the 
Five-Year Lookback: to calculate the per-year average, this must be divided by five. 
The exact calculation method depends on the type of mitigation. Please see the 
descriptions below for MSO, UG, and Year Total: 
MSO for Incremental Customer Hours Mitigated: 
The Five-Year Lookback Analysis identifies the customers who would experience 
short-duration outages due to use of a downstream MSO device during the 
hypothetical PSPS events. If these MSO devices are replaced with non-MSO 
devices, the associated customer impacts will no longer occur (and thus these 
customers will be “mitigated” by the replacement of the MSO device). As explained 
above, this mitigated duration is assumed to be 0.5 hours per customer per event in 
which the customer would have been impacted in this way prior to the MSO device 
replacement. 
The sum of customer-hours mitigated by MSO device replacements is calculated 
using the comparison of three outage customer-hour sums, each based on the 
Five-Year Lookback Analysis: 
Outage Customer-Hours Sum 1: Sum of outage customer-hours due to the PSPS 
events in the Five-Year Lookback Analysis, before any of the 2023-2026 WMP 
planned mitigations are applied. 
Outage Customer-Hours Sum 2: Sum of outage customer-hours due to the PSPS 
events in the Five-Year Lookback Analysis, after replacement of the MSO devices
planned for replacement in 2023.
Outage Customer-Hours Sum 3: Sum of outage customer-hours due to the PSPS 
events in the Five-Year Lookback Analysis, after replacement of the MSO devices 
planned for replacement in 2023 and 2024.
The difference between Outage Customer-Hours Sum 1 and Outage Customer_x0002_Hours Sum 2 is used as the basis for calculating the “Incremental Customer Hours 
Mitigated” for “2023 MSO”. This initial sum of customer-hours is then increased by 
10.2% to represent the asset and vegetation tag multiplier described in the Input 
Data section. By applying this multiplier, we assume that as overall PSPS scope 
increases due to scoping with asset and vegetation tags, new MSO devices will 
also come into use for the PSPS event, resulting in a proportional 10.2% increase 
in the number of customers with short-duration outages due to use of an MSO 
device. Thus, when these MSO devices are replaced with a non-MSO device to 
mitigate these short-duration impacts, the number of customers (and thus the sum 
of customer-hours) mitigated by this replacement is also 10.2% higher than initially 
indicated by the Five-Year Lookback analysis. 
The difference between Outage Customer-Hours Sum 2 and Outage Customer_x0002_Hours Sum 3 is used as the basis for calculating the “Incremental Customer Hours
Mitigated” for “2024 MSO”. As with the calculation for “2023 MSO”, the same 10.2% 
increase is also applied here. 
UG for Incremental Customer Hours Mitigated: 
Due to the limitations described in the “UG for Incremental Customers Mitigated” 
section above, we can calculate the count of customer-events mitigated by each 
year’s planned undergrounding but cannot determine which exact list of customer_x0002_events will be mitigated. 
Since the outage duration is dependent on the weather and thus differs per 
customer and lookback event, this means we cannot determine the exact outage 
duration of each customer-event prior to its mitigation by undergrounding. Instead, 
this analysis assumes that the population of customer-events mitigated by 
undergrounding has the same average outage duration as the total population of 
customer-events impacted by the PSPS lookback analysis. 
Thus, the incremental sum of outage customer-hours mitigated by undergrounding 
(for each year) is calculated as the count of customer-events mitigated by UG 
multiplied by the average outage duration (in hours) of the customers impacted 
prior to implementation of that year’s mitigations. 
Note that because MSO device replacements exclusively mitigate customers who 
had short-duration (0.5 hour) outages prior to their mitigation, this will slightly 
increase the average outage duration of the remaining un-mitigated customers. 
Undergrounding does not have any impact on the average outage duration of the 
remaining un-mitigated customers due to the assumption that the average outage 
duration of the mitigated customers is equal to the general impacted customer 
population. 
Together, these effects mean that the value of average outage duration used for 
calculating the incremental customer-hours mitigated by undergrounding will 
increase slightly in 2023 and 2024 (the years when MSO device replacements are 
planned to occur), then stay constant for 2025 and 2026 (when no MSO device 
replacements are planned to occur). 
Because a 10.2% increase due to asset and vegetation tags is applied to the 
calculation for UG for “Incremental Customers Mitigated”, the incremental sum of 
customer-hours mitigated by undergrounding is also increased by 10.2%. For the 
rationale, please see “UG for Incremental Customers Mitigated”. 
Year Total for Incremental Customer Hours Mitigated: 
This is calculated as the sum of the “MSO” and “UG” categories for each year. For 
instance, “2023 Year Total” is a sum of “2023 MSO” and “2023 UG”. This 
calculation assumes that the populations of customer-events mitigated by MSO and 
UG do not overlap, and thus their sum of mitigated customer-hours also do not 
overlap. 
Column: Incremental Customer Hours Mitigated Per Event: 
This is calculated as “Incremental Customers Hours Mitigated” per category (year 
and mitigation type) divided by the total number of PSPS events (19 events) in our 
2022 PSPS Five-Year Lookback Analysis (2018-2022).
The 10.2% increase due to asset and vegetation tags is not applied again here: this 
increase was already applied when calculating the “Incremental Customer Hours 
Mitigated” column, and thus will have a proportional impact on this column. 
b. Please see attachment WMP-Discovery2023_DR_TURN_004-Q002Atch01.</t>
  </si>
  <si>
    <t>https://www.pge.com/pge_global/common/pdfs/safety/emergency-preparedness/natural-disaster/wildfires/wildfire-mitigation-plan/reference-docs/2023/TURN_004.zip</t>
  </si>
  <si>
    <t>DRU-11705*</t>
  </si>
  <si>
    <t>Regarding PG&amp;E’s response to ACI PG&amp;E 22-35,  beginning on page 971 of its WMP:
a.	Please identify each mitigation discussed in PG&amp;E’s current WMP or its 2022 WMP that has the potential to mitigate the scale, scope, frequency, or duration of PSPS events.
b.	Please explain why Table 22-35-1 only looks at the impact of two mitigations, undergrounding and MSO, and does not consider the other mitigations identified in response to subpart (a).
c.	Please provide all PG&amp;E analyses similar to what is presented in Table 22-35-1 regarding the impact on PSPS scale, scope, frequency, or duration of any or all of the other mitigations identified in response to subpart (a).
d.	Regarding the statement on page 971:  “We concluded that none of the 2022 mitigation initiatives eliminated any event.”
i.	Please identify each of the “2022 mitigation initiatives” that are referenced in this statement.
ii.	Is the meaning of this statement that none of the 2022 mitigation initiatives reduced the scale, scope, frequency or duration of any event?  If not, please explain what is meant by the statement and how it relates to the analysis presented in Table 22-35-1.</t>
  </si>
  <si>
    <t>a. The 2022 WMP and 2023 WMP collectively discuss the following mitigations with the potential to mitigate the scale, scope, frequency, or duration of PSPS events: 
• Distribution Sectionalizing Devices
• Transmission Line Sectionalizing or Switching
• Distribution Line Motorized Switch Operator (MSO) Replacements
• Temporary Distribution Microgrids
• System Hardening (Distribution)
• Undergrounding
b. We currently do not have initiatives to add additional mitigations devices such as Sectionalizing devices and Temporary Microgrids as described in subpart (a). In each of the 2022 and 2023 WMP, we examined the projected impact of future planned mitigations initiatives on PSPS events. Thus, Table 22-35-1 only looks at the impact of the mitigation initiatives planned for future implementation in the 2023 WMP (undergrounding and MSO Replacements) and does not further examine the impact of past or pre-existing mitigations (including the additional mitigations discussed in the 2022 WMP). 
c. The analysis presented in Table 22-35-1 was only performed for the mitigation initiatives planned for implementation in the 2023 WMP: Undergrounding and MSO Replacements. 
The combined or total impacts of the 2023 WMP mitigations is reflected in the following tables: 
• Table PG&amp;E-22-35-2: Target Reductions as a Result of PG&amp;E’s WMP Mitigations
• Table 7-3-2: PG&amp;E’s WMP Targets
• Targets PS-07
• QDR Table 10
The impact of the remaining mitigations identified in the response to subpart (a) on PSPS events were analyzed in the 2022 WMP, in the following tables: 
• Table PG&amp;E-8.1-1: Estimated Impact of 2022 WMP Planned Mitigations
• Table PG&amp;E-8.3-1: PSPS Direct Impact Initiative Targets to be Completed by September 1, 2022
• Table PG&amp;E-8.3-2: PSPS Direct Initiative Targets to be Completed After September 1, 2022 and Prior to the Next WMP Update
Furthermore, the combined or total impacts of the 2022 WMP mitigations is reflected in the following tables: 
• Table PG&amp;E-8.1-2: Estimated Total Impact of 2022 WMP Planned Mitigations
• QDR Table 11
d. 
i. This was a mistake we made in the 2023 WMP. This statement was intended to say: “We concluded that none of the mitigation initiatives described in this analysis will completely eliminate any event.” The mitigation initiatives arereferring to Undergrounding and MSO Replacement initiatives described in the 2023 WMP. 
ii. This statement means that mitigation initiatives, Undergrounding or MSO Replacement, described in the 2023 WMP are not sufficient to completely eliminate or reduce the frequency of a PSPS event. However, they can reduce the scope and scale of a PSPS event in the lookback analysis performed for Table 22-35-1.</t>
  </si>
  <si>
    <t>Tommy Van (c)
Jon Eric Thalman</t>
  </si>
  <si>
    <t>Shawn  Holder
Paul McGregor</t>
  </si>
  <si>
    <t>Following up on the response to TURN Data Request 3, Question 2, please provide PG&amp;E’s data showing the “recorded reliability improvements at locations that have been undergrounded and/or have been hardened with covered conductor” that will be assessed in the study planned for completion on June 30, 2023.</t>
  </si>
  <si>
    <t>We are providing the base 3-year outage dataset in the attachment “WMP_x0002_Discovery2023_DR_TURN_004-Q001Atch01CONF.xlsx.” We are compiling additional complimentary datasets because hardening work is done at targeted high risk segments, and these project locations do not completely line up with the data captured in outage records. 
Please note that the attachment provided with this response contains confidential information.</t>
  </si>
  <si>
    <t>1.	Please provide any decision tree schematic in PG&amp;E’s possession that shows, for a given location where PG&amp;E believes that system hardening is necessary, how PG&amp;E decides which mitigation technique to use – i.e., undergrounding, covered conductor, remote grid installation, etc. – including without limitation the criteria that PG&amp;E uses to select the mitigation technique for that location.  Please provide a narrative explanation of what the decision tree schematic shows.</t>
  </si>
  <si>
    <t>PG&amp;E has used three relevant decision trees to scope work for System Hardening: (1) System Hardening, (2) Targeted Undergrounding, and (3) Fire Rebuild taking place in an HFTD. Before the Targeted 10K UG program, PG&amp;E predominantly used the System Hardening (see attachment WMP-Discovery2023_DR_TURN_005-Q001Atch03) and Fire Rebuild Decision trees (see attachment WMP_x0002_Discovery2023_DR_TURN_005-Q001Atch02) to scope work. Most of the system hardening work in 2023 was scoped using these decision trees. 
Since late 2021, PG&amp;E has completed most of our new planned scoping using a Targeted Undergrounding decision tree (see attachment WMP_x0002_Discovery2023_DR_TURN_005-Q001Atch01) after line removal is considered (if feasible). If undergrounding is ultimately determined to be infeasible, we typically proceed with overhead covered conductor. 
Since our current scoping efforts primarily utilize the Targeted undergrounding decision tree, and the fire rebuild decision tree (where appropriate), we provide additional context regarding those trees below in response to this request. 
The primary approach for selecting undergrounding miles used two risk prioritization methodologies: (1) Top 20 percent circuit segments based on the 2021 WDRM v2; and (2) the Wildfire Feasibility Efficiency (WFE)-ranked circuit segments based on the 2022 
WDRM v3 and considering undergrounding feasibility. Both approaches used to select undergrounding projects represent approximately 70 percent of our total wildfire risk.
Please see attachment “WMP-Discovery2023_DR_TURN_005-Q001Atch01.pdf.” This decision tree reflects the process we followed to further analyze our highest risk undergrounding circuits included in the WMP. The process, as shown on the decision tree attachment and described below, is split into four key phases. 
1. Circuit Segment Risk Ranking (purple box): First prioritize circuit segments in the locations where wildfire risk is the highest based on the latest wildfire distribution risk model (currently WDRM v3).
2. Circuit Selection Prioritization Process (blue boxes): Then identify potential environmental conditions that impact feasibility of undergrounding (water crossing, rock type, gradient), and calculate wildfire feasibility efficiency (WFE) by circuit segment to prioritize undergrounding in the locations where WFE is the highest.
3. Feasibility Study (green boxes): First, we confirm the segment identified is not already completed or included in existing work. Then, engineering review identifies opportunities to improve efficiencies and mitigate additional impacts, including adjusting the project to mitigate PSPS or EPSS impacts, determining if undergrounding is unfeasible (if so, identifying alternatives such as overhead, remote grid or hybrid), and confirming if there are any recent changes to the electric assets.
4. Field Scoping (orange boxes): Field scoping then takes place, which is focused on identifying impediments to the proposed project route and determining if a route or scope change is needed. If so, an alternative route is developed. Then, we sequence bundled miles and begin the planning phase of work. 
We also have a decision tree for undergrounding during emergency response, set forth in standard EMER-4004S. This standard describes the required actions that must be taken while performing system hardening during emergency response. Please reference “WMP-Discovery2023_DR_TURN_005-Q001Atch02.pdf” for the referenced decision tree.
The following scenarios are considered as shown in the Fire Rebuild Decision Tree included in “WMP-Discovery2023_DR_TURN_005-Q001Atch02.pdf.”
1. Consider for Line Removal – If the facility is idle or redundant the line is removed.
2. Consider for Remote Grid/Buyout – If it is determined that the line serves isolated customers or a small group of customers that could be served through temporary generation, we consider remote grid or buyout.
3. Consider for Hardening – Where feasible, undergrounding is our preferred mitigation. If it is infeasible, we consider other hardening options.</t>
  </si>
  <si>
    <t>https://www.pge.com/pge_global/common/pdfs/safety/emergency-preparedness/natural-disaster/wildfires/wildfire-mitigation-plan/reference-docs/2023/TURN_005.zip</t>
  </si>
  <si>
    <t>ALL</t>
  </si>
  <si>
    <t>Megan Ardell/Matt Pender</t>
  </si>
  <si>
    <t>DRU-11706*</t>
  </si>
  <si>
    <t>2.	If the response to question 1 is that PG&amp;E has no such decision tree schematic, then please describe the process that PG&amp;E uses to decide, for a given location, which mitigation technique to use – i.e., undergrounding, covered conductor, remote grid installation, etc. – including without limitation the criteria that PG&amp;E uses to select the mitigation technique for that location.</t>
  </si>
  <si>
    <t>Not applicable. PG&amp;E has a decision tree. Please see our response to TURN_005-Q001.</t>
  </si>
  <si>
    <t>3.	In choosing among alternative system hardening mitigation techniques – i.e., undergrounding, covered conductor, remote grid installation, etc. – for a given location, please explain how PG&amp;E takes into account the execution and schedule risks associated with undergrounding compared to other alternatives. PG&amp;E discusses those risks in its 2023-2025 WMP at pages 344-346.  They were also discussed in PG&amp;E’s Revised 2021 WMP (version dated 6/30/21) at pages 600-601 (Section 7.3.3.17.1, Subsection 3)(b)), where PG&amp;E uses the terms “execution risk” and “schedule risk.”</t>
  </si>
  <si>
    <t>During the field scoping process, the team reviews all high-impact dependencies that could extend the execution. During review, we evaluate alternative undergrounding routes to avoid such impacts, design decisions that could mitigate that risk, and the steps we can take to work with the applicable agencies to address potential scheduling and execution risk issues (e.g., permitting and land rights).
Our current strategy is to plan for potential schedule and execution risks and work with agency partners to remove roadblocks where encountered. If there is a location where undergrounding is infeasible that we cannot solve through relocation, or other mitigation 
measures, then other design alternatives (e.g., covered conductor) may be considered later in the design stage.</t>
  </si>
  <si>
    <t>4.	For the undergrounding work described in PG&amp;E’s 2023-2025 WMP, please describe PG&amp;E’s policy concerning undergrounding of service connections and the removal of poles on which service connections are attached.  To the extent that this determination varies by project, please describe the criteria that PG&amp;E uses to decide whether PG&amp;E undergrounds service connections in a given location.</t>
  </si>
  <si>
    <t>Our 10,000-mile undergrounding program is focused on undergrounding higher-voltage primary distribution powerlines in areas of high fire risk. While there is a degree of risk anywhere there are energized overhead facilities, historically, we have observed more 
frequent ignitions and larger wildfires associated with the overhead primary distribution powerlines. This is compared to lower voltage secondary distribution lines, service connections, and high voltage transmission lines.
At this time, we are not undergrounding lower voltage secondary lines or service drops to address risk. In most cases overhead lower voltage secondary lines and service drops will remain overhead. There are some cases in which we may underground secondary powerlines, such as when lines run parallel to the trench path or for constructability reasons. In these special cases, the poles attached to the secondary lines will be removed.
We will overhead harden remaining secondary and service lines by replacing open-wire secondary, gray services, and tree-connects with the current standard covered aerial conductor. We have also recently started to apply “breakaway” connectors to our 
standard construction system-wide to help mitigate any residual risk on the service and secondary wire. Poles will remain in these instances to continue to support the remaining service/secondary wire and any communication lines remaining on those poles.</t>
  </si>
  <si>
    <t>5.	For the undergrounding work described in PG&amp;E’s 2023-2025 WMP, please describe PG&amp;E’s policy concerning undergrounding of secondary distribution lines (as opposed to primary lines) and the removal of poles on which secondary lines are attached.  To the extent that this determination varies by project, please describe the criteria that PG&amp;E uses to decide whether PG&amp;E undergrounds secondary lines in a given location.</t>
  </si>
  <si>
    <t>Please see response to TURN_005-Q004, which includes our policy as it relates to secondary distribution lines.</t>
  </si>
  <si>
    <t xml:space="preserve">For the distribution circuits on which PG&amp;E plans System Hardening undergrounding (as opposed to Rebuild undergrounding) as that term is used in PG&amp;E’s WMP (see, e.g., Table PG&amp;E-8.1.2-2 on page 347), please provide PG&amp;E’s best estimate of the percentage of existing poles in the affected circuits (including poles supporting primary lines, secondary lines, and services) that will be removed as a result of the planned System Hardening undergrounding mileage in 2023-2025.  Please explain how PG&amp;E made this calculation and provide all inputs and assumptions. </t>
  </si>
  <si>
    <t>PG&amp;E does not currently track the existing poles that will be removed by undergrounded circuits. The analysis would require manual review at the individual project level and would include:
• Determining the poles that are to be removed
• Determining the poles that will be topped
• Determining the poles that are jointly owned and will remain after undergrounding
In the absence of any material data on this front, PG&amp;E does not have an estimate available for the “percentage of existing poles in the affected circuits” to provide in response to this request at this time. Even if historical data was available, PG&amp;E expects that the number of poles that will be removed will vary substantially from one project to the next based on many factors including: the presence of joint pole utilities (like telecom lines) who would need to maintain the poles and the density of homes and services which would have service poles remaining. In addition, our UG workplan submitted with the WMP includes miles that exceed our annual targets to account for unforeseen delays related to factors such as access, weather, permitting, land rights acquisition, materials or other constraints that may be experienced during the project lifecycle.</t>
  </si>
  <si>
    <t>7.	With respect to the values for 2023-2025 in the column for Estimated System Hardening Undergrounding Miles in Table PG&amp;E-8.1.2-2 on page 347 of PG&amp;E’s 2023-2025 WMP:
a.	For each year, please provide PG&amp;E’s estimate of the overhead circuit miles that will be replaced and explain how this estimate was determined;
b.	For the figures provided in response to subpart “a”, please provide an estimated breakdown of the overhead circuit miles replaced by:  primary lines, secondary lines, and services.</t>
  </si>
  <si>
    <t>a. Based on subject matter expertise and a sample of completed projects, the estimated overhead to undergrounding conversion rate is 1.25 miles of underground line installed for every 1 mile of overhead primary line removed. Our target undergrounding miles for 2023-2026 is 2,100 miles. Using the estimated conversion rate, the overhead primary miles removed is projected to be approximately 1,680 miles.
b. The estimate provided in part a is for the primary lines only. This information is not available for secondary and service lines.
As described in TURN_005-Q004, at this time, we are not undergrounding lower voltage secondary lines or service drops to address risk. In most cases overhead lower voltage secondary lines and service drops will remain overhead. There are some cases in which we may underground secondary powerlines, such as when lines run parallel to the trench path or for constructability reasons.</t>
  </si>
  <si>
    <t>8.	With respect to the values for 2023-2025 in the column for Estimated Butte County Rebuild Miles in Table PG&amp;E-8.1.2-2 on page 347 of PG&amp;E’s 2023-2025 WMP:
a.	For each year, please provide PG&amp;E’s estimate of the overhead circuit miles that will be replaced and explain how this estimate was determined;
b.	For the figures provided in response to subpart “a”, please provide an estimated breakdown of the overhead circuit miles replaced by:  primary lines, secondary lines, and services.</t>
  </si>
  <si>
    <t>a. As described in our GRC1, the estimated overhead to undergrounding conversion rate in the Butte Rebuild area is 1.57 miles of underground line installed for every 1 mile of overhead primary line removed. The 1.57 factor was based on relocated Community Rebuild overhead miles (2022-2025) and local topography. 
Our current estimate for Butte County undergrounding mileage for 2023-2026 is 175 miles. Using the estimated conversion rate, the overhead primary miles removed are projected to be 111 miles.
b. The estimate provided in part a is for the primary lines only. This information is not available for secondary and service lines.</t>
  </si>
  <si>
    <t>1. Regarding the System Hardening Decision Tree provided as Attachment 3 to the response to TURN data request 5-1, please define the following acronyms used in the Decision Tree:
a. PSS
b. FSD
c. EASOP
d. WGC
e. ECOP</t>
  </si>
  <si>
    <t>a. PSS = Public Safety Specialist. PG&amp;E PSS team members with extensive, local wildfire operations experience. Many had a previous career with CAL FIRE or other fire agencies. 
b. FSD = Field Scoping Desktop Meeting. Meeting to scope potential undergrounding project sites held in office as opposed to in the field.
c. EASOP = Economic Analysis Software Program. Program used by PG&amp;E to evaluate project economics.
d. WGC = Wildfire Governance Committee. Also referred to as PG&amp;E’s Wildfire Risk Governance Steering Committee (WRGSC). It makes decisions about developing and prioritizing mitigation initiatives.
e. ECOP = Electric Correction Optimization Program. This program considers existing open electric work when prioritizing, leveraging opportunities to gain efficiency by bundling multiple outstanding work tags into a project.</t>
  </si>
  <si>
    <t>https://www.pge.com/pge_global/common/pdfs/safety/emergency-preparedness/natural-disaster/wildfires/wildfire-mitigation-plan/reference-docs/2023/TURN_006.zip</t>
  </si>
  <si>
    <t>Julie Cerio
UG Team
Brad Koelling</t>
  </si>
  <si>
    <t>DRU-11806*</t>
  </si>
  <si>
    <t>Regarding the System Hardening Decision Tree provided as Attachment 3 to the response to TURN data request 5-1 and discussed in that response:
a. Does PG&amp;E intend to use this Decision Tree for future projects during the 2023-2025 period for selecting which system hardening mitigation to usefor a given location?
b. If the answer to “a” is anything other than an unequivocal “no,” please explain each and every circumstance under which PG&amp;E intends to use this Decision Tree for future projects.</t>
  </si>
  <si>
    <t>a) No. The System Hardening Decision Tree was used to scope base system hardening projects in the workplan from 2023-2026 that were selected using the WDRM, version 2. Much of this work was initiated for scoping prior to the 10K UG program announcement in late 2021. This System Hardening Decision Tree is not and will not be used for newly scoped work.
b) N/A</t>
  </si>
  <si>
    <t>Regarding the Undergrounding Decision Tree provided as Attachment 1 to the response to TURN data request 5-1 and discussed in that response:
a. Please provide a time range in months for each of the “Key Phases” listed in the box in the lower left corner.
b. Please explain how PG&amp;E defines the words “infeasible,” as used in the text of the response (related to the possibility that undergrounding may ultimately be determined to be “infeasible”), and “unfeasible” as used in the Decision Tree.</t>
  </si>
  <si>
    <t>a) Circuit Segment Risk Ranking – The WDRM risk model is the first step in identifying the list of circuit segments where wildfire risk is the highest. This data is updated roughly on an annual basis.
Circuit Selection Process – The inputs to the feasibility score, bundling methodology following the previous year’s lessons learned, and new inputs are developed in parallel, but require multiple reviews of the analysis and ultimate approval. This can take 2-3 months, but the first discussions often start before the risk model is finalized. Once the model is available, and barring any major modifications to inputs, it can be 1-2 months following release of the new risk model and associated Circuit Segment Risk Ranking.
Feasibility study – Currently, the outlook for steady state output from this step is 40-70 miles per month with many activities being done in parallel. The Grid Design team can usually complete this step in about 1 month.
Field Scoping – This is often the longest step due to the coordination of multiple groups, field checks, and finalization of documents and decisions related to the details of the project being scoped. Typically, this step can take ~2-3 months with high variation in that number for specific projects.
b) In this context, infeasible and unfeasible are used interchangeably, to represent an option as impractical to actually construct. Typically, locations deemed infeasible would require substantial re-routing of the line or must cross simply non-passable terrain that would impede a potential UG route for the circuit. In these cases, targeted use of OH hardening is considered.</t>
  </si>
  <si>
    <t>Regarding the Fire Rebuild Decision Tree provided as Attachment 2 to the response to TURN data request 5-1 and discussed in that response:
a. Please define the following acronyms used in the Decision Tree: PIH, EASOP, OEC, DG, SG
b. Does PG&amp;E intend to use this Decision Tree for future fire rebuild projects during the 2023-2025 period for selecting which system hardening mitigation to use for a given location?
c. If the answer to “b” is anything other than an unequivocal “no,” please explain each and every circumstance under which PG&amp;E intends to use this Decision Tree for future fire rebuild projects.</t>
  </si>
  <si>
    <t>a) PIH – Pre-installed Interconnection Hub – In this context this refers to a tie-in point to facilitate generation connection to serve customers on a radially fed circuit with no available field-side operational ties (AKA “back-ties”).
EASOP – Economic Analysis Software Program – Program used by PG&amp;E to evaluate project economics. A OEC – Operations Emergency Center – Regional operation center activated during an emergency event to manage resources and response locally.
DG – Distribution Generators – Generators installed on the primary voltage system serving multiple customers.
SG – Service Generators – Generators installed in the secondary/service conductor often serving only one customer.
b) Yes.
c) PG&amp;E will use this Fire Rebuild Decision Tree to provide guidance to the OEC and supporting teams on how to rebuild the system if/when damaged by a major storm or fire event.</t>
  </si>
  <si>
    <t>Regarding the response to TURN data request 5-4, please explain the following terms used in the last paragraph of that response:
a. Gray services
b. Tree-connects
c. “Breakaway” connectors</t>
  </si>
  <si>
    <t>a) Gray Services – An older type of insulated service aerial conductor that is more susceptible to water ingress and deterioration.
b) Tree-connects – In this context, a service or secondary wire that is tied / connected directly to trees instead of poles. 
c) Break-away connectors – A connector system, primarily used at the service pole, that is designed to separate safely (AKA “break-away”), in the event of a tree or branch falling into the line, at the pole instead of pulling down the energized service wire or disconnecting at the weather head. The breakaway connector system is designed to leave no exposed energized components on the downed service line.</t>
  </si>
  <si>
    <t>Regarding the response to TURN data request 5-6:
a. Please explain what is meant by the word “topped” in the phrase: “Determining the poles that will be topped.”
b. Is PG&amp;E unable to offer even a rough approximation of the percentage of existing poles in the affected distribution circuits -- including poles supporting primary lines, secondary lines and service – that would be removed as a result of the planned undergrounding mileage in 2023-2025? Please provide such a rough approximation if possible.</t>
  </si>
  <si>
    <t>a. When the primary conductor is removed and only communication wire remains, the top of the pole above the comms will be removed/cut off to leave only the height of the pole necessary to support the remaining connections.
b. No, PG&amp;E is not able to offer a rough approximation that is reasonably accurate of the percentage of existing poles on the impacted distribution circuits that will be removed as part of the underground plans from 2023-2025. PG&amp;E cannot provide this information because we have not completed the engineering design for each of the 2023-2025 undergrounding projects. Individual undergrounding projects vary significantly in the amount of poles that will be removed, topped, or left in place as part of the construction process.</t>
  </si>
  <si>
    <t>Regarding Table 7-2 in the WMP:
a. TURN understands from Table 6-5 that the Overall Risk Score values in Table 7-2 are the sum of Total Ignition Risk Score and the Total PSPS Risk Score. Please explain how these input values to the Overall Risk Score column were calculated. Please include in the explanation the relevant mathematical equation(s).
b. If not explained in response to “a”, please explain how the Overall Risk Score relates to the Wildfire Mean Risk Score.
c. Please provide, in live Excel format, a table that shows the information in Table 7-2 for all HFTD circuit segments. If PG&amp;E has the same information for its self-identified HFRA circuit segments, please include that information also, and indicate which circuit segments are HFRA.</t>
  </si>
  <si>
    <t>a. The Overall Risk Score is calculated by the calibration of the Wildfire Risk and PSPS Risk scores to the overall Enterprise Risk Model in the form of Multi_x0002_Attribute Value Function (MAVF) units. This is shown in Section 7.2.2.2:
𝑶𝒗𝒆𝒓𝒂𝒍𝒍 𝑼𝒕𝒊𝒍𝒊𝒕𝒚 𝑹𝒊𝒔𝒌 =𝑊𝑖𝑙𝑑𝑓𝑖𝑟𝑒 𝑅𝑖𝑠𝑘 (𝐷𝑥, 𝑇𝑥, 𝑆𝑢𝑏)+𝑃𝑆𝑃𝑆 𝑅𝑖𝑠𝑘 (𝐵𝑎𝑐𝑘𝑐𝑎𝑠𝑡, 𝑃𝐼𝐶) 
𝑬𝒏𝒕𝒆𝒓𝒑𝒓𝒊𝒔𝒆 𝑹𝒊𝒔𝒌(𝑴𝑨𝑽𝑭)=(23,082 𝐷𝑥+772 𝑇𝑥+14 𝑆𝑢𝑏)+(2170)=26,038
Each individual risk model that included further granularity at the structure or circuit segment level was calibrated to the overall enterprise risk MAVF scores. 
For example, in Table 7.2.2-4, PG&amp;E shows an example calculation of the workplan location risk scores based on the Wildfire Distribution Risk Model (WDRM) that includes a WDRM to Enterprise MAVF Calibration of 23,082 / 2,022 = 11.41. The workplan locations and its associated risk reduction is re-calibrated by 11.41 to arrival at comparable enterprise level scores used for the Overall Risk Score.
b. As stated in Section 6.4.2, We consider circuit segment ranking by high to lowmean_risk. By sorting in this method, the risk of the circuit segment is indifferent to the length of the circuit segment. However, the length of the circuit segment based on the mean_risk affects the total risk. In order to calculate Total Ignition Risk Score to arrive at Overall Risk Score, the mean risk is multiplied by the risk pixels it crosses, to arrive at total_risk from WDRM. This total_risk score is then multiplied by 11.41 to convert the WDRM v3 risk scores to the enterprise wildfire risk score as it relates to distribution. 
c. Please see attachment WMP-Discovery2023_DR_TURN_007-Q002Atch1.xlsb. Two additional columns N:O were added to this ‘TopRisk_Table’ tab and the rows were extended to capture applicable circuit segments. Table 7-2 contents can be seen in Column EN:EQ. Please note, line items outside of the top 5% risk circuit segments do not have same level of detailed review given the amount of time to respond to this request.</t>
  </si>
  <si>
    <t>https://www.pge.com/pge_global/common/pdfs/safety/emergency-preparedness/natural-disaster/wildfires/wildfire-mitigation-plan/reference-docs/2023/TURN_007.zip</t>
  </si>
  <si>
    <t>7.1.3</t>
  </si>
  <si>
    <t>Risk-Informed Prioritization</t>
  </si>
  <si>
    <t>DRU-11807*</t>
  </si>
  <si>
    <t>Regarding Attachment 2023-03-27_PGE_2023_WMP_R1_Section 6.4.2_Atch01, which is referenced on page 195, fn. 77 of the WMP (R1):
a. Please provide a version of this Excel workbook that includes the same information for all of PG&amp;E’s HFTD circuit segments, or as many of those segments for which PG&amp;E has such information.
b. If PG&amp;E has comparable information for its self-identified HFRA segments, please provide that information.
c. Has PG&amp;E calculated RSEs at the circuit segment level for any of the various mitigations shown in this workbook? If so, which mitigations?
Provide those calculated RSEs, preferably as additional columns in the workbook(s) provided in response to “a” and “b”.
d. Regarding the Covered Conductor Mitigation Effectiveness values in Columns U (2022), AE (2023), BP (2024), and DA (2025):
i. Please explain how these values were determined.
ii. Why are the values for 2023-2025 much lower than the values for 2022?
iii. Why do the values differ (slightly) based on circuit segment?
iv. Are the values shown the values that are being used in PG&amp;E’s process for selecting among different wildfire mitigation techniques (e.g., undergrounding vs. covered conductor) for the listed circuit segments.</t>
  </si>
  <si>
    <t>a) Please see attachment WMP-Discovery2023_DR_TURN_007-Q002Atch1.xlsb. Two additional columns N:O were added to this ‘TopRisk_Table’ tab and the rows were extended to capture applicable circuit segments. Please note, line items outside of the top 5% risk circuit segments do not have same level of detailed review given the limited time to respond to this request.
b) Please see attachment WMP-Discovery2023_DR_TURN_007-Q002Atch1.xlsb. Two additional columns N:O were added to this ‘TopRisk_Table’ tab and the rows were extended to capture applicable circuit segments. Please note, line items outside of the top 5% risk circuit segments do not have same level of detailed review given the limited time to respond to this request.
c) RSEs were not a requirement of the 2023-2025 WMP, only risk reduction. The risk reduction is provided in tab “Data_RR” of “WMP_x0002_Discovery2023_DR_TURN_007-Q002Atch1.xlsb”.
d) Responses below:
i. The values are determined by the subdriver effectiveness against the subdriver probability at each circuit segment. 
ii. This was an error. The corrected file has been provided in response to Cal Advocates and OEIS data requests and will be corrected in an errata filing on April 26, 2023. The corrected values are used in attachment “WMP_x0002_Discovery2023_DR_TURN_007-Q002Atch1.xlsb”. 
iii. These values are based on the blended average effectiveness based on the subdriver composition for each circuit segment. As per Table 7-2, the contribution of vegetation, equipment, and contact from object is different for each circuit segment, so the effectiveness varies by location.
iv. It is part of the consideration, however, the overall risk reduction benefit is much higher for undergrounding as compared to covered conductor, even after taking into account the variations in covered conductor effectiveness.</t>
  </si>
  <si>
    <t>6.4.2</t>
  </si>
  <si>
    <t>Top Risk-Contributing Circuits/Segments</t>
  </si>
  <si>
    <t>1. Regarding the 2023-2026 Undergrounding Workplan referenced on page 910 of the WMP (R1) and provided in Excel format in response to TURN Data Request 2-4:
a. Please explain how, if at all, either or both of Simplified Wildfire Risk Spend Efficiency (SWRSE) and Wildfire Feasibility Efficiency (WFE) values (discussed on p. 968 of the WMP (R1)) were used in developing this workplan.
b. Please explain what measure(s) PG&amp;E used to prioritize projects in this workplan and how such measure(s) were used.
c. Please add to the Excel spreadsheet columns showing the SWRSE and WFE for each listed circuit segment.
d. Comparing this Workplan with Table 7-2 of the WMP, please explain how the HFTD miles in Table 7-2 for a given circuit segment relate to the Planned UG miles in Columns V through AA of the Undergrounding Workplan. For example, the second highest risk ranked circuit segment in Table 7-2, Bonnie Nook 1101CB, is shown to have 17.80 HFTD miles, but the Undergrounding Workplan shows projects for 2023-2026 totaling only 0.91 miles. Please explain all of the reasons why the miles in the Undergrounding Workplan would differ from the miles in Table 7-2 for a given circuit segment. Please also specifically explain, for the Bonnie Nook 1101CB circuit segment, why the planned undergrounding mileage only addresses a small portion of the mileage identified in Table 7-2.</t>
  </si>
  <si>
    <t>The confidential attachment is being provided pursuant to a signed NDA with PG&amp;E.
The circuits listed in Table 7-2 are the same circuits listed in Table 7-4 where additional detail is provided.
a. As described in ACI 22-34, PG&amp;E used the SWRSE and WFE to identify where we could most efficiently reduce risk at specific locations. We selected the roughly 8,100 OH miles with the highest SWRSE to produce roughly 10,000 miles of undergrounding.
b. We describe these measures in WMP (R1) section 8.1.2.2 (page 343)
c. Please refer to attachment “WMP-Discovery2023_DR_TURN_007-Q001Atch01CONF.xlsx”
• See column AC for HF_WFE Score
• See column AD for HF_WFE Ranking
• We do not provide a separate SWRSE score because, as indicated on page 968 of the 2023-2025 WMP, while in practice the standard cost per mile of undergrounding is expected to decline over time, we assumed it to be fixed at 1 for all circuit segments so that the selection is only driven by feasibility and risk. 
d. In the amount of time available to respond to this request, there are several reasons why the project mileage may be different from the quoted OH HFTD miles. These reasons include:
• The total OH HFTD miles does not equal the required mileage for an underground project,
• Projects can span multiple years.
• Projects can include multiple circuit segments.
• Projects can include remote grid or hybrid alternatives.
• Some portion of the line may already be hardened.
• Relocation of the line can result in a difference in resultant project miles.
• Portions of the line may be private or customer owned.
• There may be projects targeting the remote grid only in the near term.</t>
  </si>
  <si>
    <t>Matt Pender
Paul McGregor</t>
  </si>
  <si>
    <t>Regarding the System Hardening Workplan provided as Attachment 1 to the response to TURN data request 2-2 (which in turn asked for a response provided to Cal Advocates):
a. The first tab in this Excel workbook is named “SH Workplan_2023-2026_Conf”, which suggests that this response to Cal Advocates was taken from a document that also included the years 2025 and 2026. Please provide the most up-to-date version of this workbook for the period 2023- 2026. Indicate the date of the information in the workbook that is provided.
b. It appears that some of the circuit segments listed as high risk in Table 7-2 of the WMP and in the 2023-2026 Undergrounding Work Plan referenced on page 910 of the WMP (R1), e.g., Indian Flat 1104CB and Bonnie Nook 1101CB (only Bonnie Nook 1102CB is shown), are not listed in this workbook. Please explain why this is the case, even though this workbook includes planned undergrounding miles.
c. Are there discrepancies in the names of the circuit segments between this workbook, and Table 7-2 and the 2023-2026 Undergrounding Work Plan referenced on page 910 of the WMP (R1). If so, please modify the version of this workbook provided in response to “a” to make the circuit segment names consistent with Table 7-2 and the 2023-2026 Undergrounding Work Plan referenced on page 910 of the WMP (R1).</t>
  </si>
  <si>
    <t>The confidential attachment is being provided pursuant to a signed NDA with PG&amp;E.
a. Please refer to attachment “WMP-Discovery2023_DR_TURN_007-Q003Atch01CONF.xlsx” which is the System Hardening workplan prepared for the 2023-2026 WMP (plan dated January 3, 2023). Please see columns AH-AK and AL-AO that includes the 2025 and 2026 forecasted miles, respectively. 
The estimated mileage forecasts for each sub-type of hardening (overhead, underground and line removal) will vary from the actual mileage completed in each year. Additionally, if we complete system hardening miles above the annual targets in a particular year, we may lower future annual targets in a subsequent WMP or plan update.
b. The following are the reasons why circuit segments from Table 7-2 may not be on the undergrounding workplan:
• The circuit segment has a lower Wildfire Feasibility Effectiveness (WFE) score due to expected high undergrounding difficulty and/or bundling with other nearby circuit segments that could result in the combined WFE score for the bundled segment being relatively lower. These projects were not scoped in the workplan and remain supported by other layers of protection as described in Table 7-4 of the WMP.
• The circuit segment is shorter such that it is being bundled with other nearby circuit segment(s) to optimize construction efficiency as part of a combined project.
• The circuit segment was previously hardened (either OH or UG).
• The circuit segment is a privately owned line. We send an annual letter to the owner reminding them of their responsibility to maintain the line but do not take action on these circuits.
The following is a list of the circuit segments that were listed in Table 7-2 and an explanation why it was not included in the 2023-2026 Undergrounding Workplan:
• Oakhurst 110310140 – This circuit segment had a lowered WFE score due to expected high undergrounding difficulty, and, after bundling with nearby segments, there are other locations with higher WFE scores to prioritize in the earlier years.
• Monticello 1101654 - This circuit segment had a lowered WFE score due to expected high undergrounding difficulty, and, after bundling with nearby segments, there are other locations with higher WFE scores to prioritize in the earlier years. In addition, this section has significant OH hardening that was completed following the 2020 LNU fire.
• Balch No 1 1101105414 - This circuit segment had a lowered WFE score due to expected high undergrounding difficulty, and, after bundling with nearby segments, there are other locations with higher WFE scores to prioritize in the earlier years.
• Curtis 170356972 - This circuit segment had a lowered WFE score due to expected high undergrounding difficulty, and, after bundling with nearby segments, there are other locations with higher WFE scores to prioritize in the earlier years.
• Monticello 1101630 - This circuit segment had a lowered WFE score due to expected high undergrounding difficulty, and, after bundling with nearby segments, there are other locations with higher WFE scores to prioritize in the earlier years. In addition, this section has significant OH hardening that was completed following the 2020 LNU fire.
• Calistoga 1102131531 - Currently both Calistoga circuits have REFCL enabled. Additional undergrounding in this location could compromise the REFCL system by adding capacitance.
• Electra 1102CB - This circuit segment had a lowered WFE score due to expected high undergrounding difficulty, and, after bundling with nearby segments, there are other locations with higher WFE scores to prioritize in the earlier years.
• French Gulch 1101CB - This circuit segment had a lowered WFE score due to expected high undergrounding difficulty, and, after bundling with nearby segments, there are other locations with higher WFE scores to prioritize in the earlier years.
• Paradise 1103283794 – This circuit segment is included in the Community Rebuild program with portions completed in 2022 and the remainder planned for 2024. This segment is included as part of an adjacent segment Paradise 110636042, as shown in PG&amp;E’s Undergrounding workplan. 
• Paradise 11061212 – This circuit segment is included in the Community Rebuild program with portions completed in 2022 and the remainder planned for 2023. This segment is included as part of an adjacent segment on Paradise 110353544, as shown in PG&amp;E’s Undergrounding workplan.
• Cresta 1101103126 – This circuit segment was already hardened as part of the response to the Camp Fire.
• Cresta 1101546650 – This circuit segment was already hardened as part of the response to the Camp Fire.
• Monticello 1101CB – This circuit segment had a lowered WFE score due to expected high undergrounding difficulty, and, after bundling with nearby segments, there are other locations with higher WFE scores to prioritize in the earlier years.
• Indian Flat 11044440 – This segment is included in projects for an adjacent segment Indian Flat 1104CB.
• Calpine 1144304 – This is a privately owned line and is not in scope for the 10K Undergrounding program.
• Apple Hill 2102CB – This is a short circuit segment included in the projects for adjacent segment Apple Hill 2102836878.
• Middletown 1103CB – This is a short OH circuit segment that is inside a substation. It is excluded from the targeted underground work. The tail end of this segment where it previously connected to LR 830 was hardened in 2022.
• Placerville 210658118 – This is a short circuit segment included as part of the greater Placerville 210611132 Ph 1 project.
• Balch No 1 1101CB – This circuit segment had a lowered WFE score due to expected high undergrounding difficulty, and, after bundling with nearby segments, there are other locations with higher WFE scores to prioritize in the earlier years.
• Alleghany 11021101/2 – This is a short circuit segment included as part of the adjacent Alleghany 1102CB Nevada Ph 5 project.
• Calpine 1144962 – This is a privately owned line and is not in scope for the 10K Undergrounding program.
• Camp Evers 2101BL2101 – This is short circuit segment within a pad_x0002_mounted switchgear. This segment is considered hardened and was excluded from consideration.
• Mariposa 2101929360 – This is a short circuit segment that was already hardened in 2021.
c. No, there are not discrepancies.</t>
  </si>
  <si>
    <t>Requested extension on Q3 to 4/27/2023. kxfk</t>
  </si>
  <si>
    <t>Please provide PG&amp;E’s most recent calculation of RSEs for Undergrounding, by year from 2023-2025, at the most granular level for which PG&amp;E has computed them. For this question, “Undergrounding” refers to all programs that underground distribution lines for wildfire mitigation purposes and/or fire rebuild purposes. Please provide the workpapers with the supporting inputs and calculations for these RSEs in Excel format.</t>
  </si>
  <si>
    <t>Our most recent calculation of RSEs for Undergrounding is shared in our 2023 GRC Supplemental Filing from February 2022. The most granular level at which we calculated RSEs is at the tranche level. This is summarized in attachment “WMP_x0002_Discovery2023_DR_TURN_008-Q001Atch01.” The RSE results are summarized in the ‘RSE Results’ tab with the RSE across 2023-2026 shown in cells ‘H12:L12’. 
The supporting inputs are spanned across M002 references in tabs ‘1-Program Exposure’, ‘2-Program Cost’, ‘3-Eff – Freq Program’, ‘M002’, ‘M002 – SME input’, and ‘M002 – Effectiveness tabs’.
Specific to more granular level assessments at the circuit segment level, WMP guidelines require risk reduction not RSE based on 2023-2025 workplans. Those risk reduction values are provided in workpaper “2023-03-27_PGE_2023_WMP_R2_Section 6.4.2” and provided with this response as “WMP_x0002_Discovery2023_DR_TURN_008-Q001Atch02.</t>
  </si>
  <si>
    <t>https://www.pge.com/pge_global/common/pdfs/safety/emergency-preparedness/natural-disaster/wildfires/wildfire-mitigation-plan/reference-docs/2023/TURN_008.zip</t>
  </si>
  <si>
    <t>Risk Impact of Mitigation Initiatives</t>
  </si>
  <si>
    <t>DRU-11808*</t>
  </si>
  <si>
    <t>Please provide PG&amp;E’s most recent calculation of RSEs for Covered Conductor, by year from 2023-2025, at the most granular level for which PG&amp;E has computed them. Please identify all activities that PG&amp;E includes in the calculation of RSEs for Covered Conductor. Please provide the workpapers with the supporting inputs and calculations for these RSEs in Excel format.</t>
  </si>
  <si>
    <t>Our most recent calculation of RSEs for Covered Conductor is shared in our 2023 GRC Supplemental Filing in February 2022. The most granular level at which we calculated RSEs is at the tranche level. This is summarized in attachment “WMP_x0002_Discovery2023_DR_TURN_008-Q001Atch01”. The RSE results are summarized in the ‘RSE Results’ tab with the RSE across 2023-2026 shown in cells ‘H11:L11’. 
The supporting inputs are spanned across M002 references in tabs ‘1-Program Exposure’, ‘2-Program Cost’, ‘3-Eff – Freq Program’, ‘M002’, ‘M002 – SME input’, and ‘M002 – Effectiveness tabs’.
Specific to more granular level assessments, WMP guidelines require risk reduction, not RSE, based on 2023-2025 workplans. Those risk reduction values are provided in workpaper 2023-03-27_PGE_2023_WMP_R2_Section 6.4.2 and provided with this response as “WMP-Discovery2023_DR_TURN_008-Q001Atch02.”</t>
  </si>
  <si>
    <t>7.2.2</t>
  </si>
  <si>
    <t>Regarding the Undergrounding Decision Tree provided in response to Data Request 5-1, Atch 1, is there an error in the alternative responses to the question at the far right: “Will a route or project scope change mitigate impediments?” It appears that the “Yes” and “No” alternatives should be flipped. If there is an error, please provide a corrected Decision Tree.</t>
  </si>
  <si>
    <t>The decision tree is correct as originally submitted.</t>
  </si>
  <si>
    <t>Brad Koelling
Undergrounding Data Request Mailbox / Julie Cerio</t>
  </si>
  <si>
    <t>SCE’s WMP (R0), p. 252, states that: “SCE has determined that lines with covered conductor have a 90% risk in PSPS activations. When a circuit (or fully isolatable circuit segment) is all covered conductor, the de-energization threshold is increased to 40/58 mph (sustained wind/gusts).”
a. Please provide any data, studies or reports in PG&amp;E’s possession that address whether lines with covered conductor have experienced a reduction in PSPS activations.
b. Please provide any reports or studies in PG&amp;E’s possession that assess whether any de-energization thresholds should be changed for circuits (or portions thereof) with covered conductor.
c. Does PG&amp;E have plans to do any studies in the future to assess whether any de-energization thresholds should be changed for circuits (or portions thereof) with covered conductor? If so, describe what will be studied and the planned timing for the study or studies.</t>
  </si>
  <si>
    <t>a. We have not performed studies or have reports to support whether lines with covered conductors experienced a reduction in PSPS activations. 
b. We have not performed studies or have reports to support whether any de_x0002_energization thresholds should be changed for circuits (or portions thereof) with covered conductor. We currently do not plan on adjusting thresholds for circuits with covered conductors for the reasons stated in (c).
c. As stated in response to ACI PG&amp;E-22-31 in the 2023-2025 WMP, due to our PSPS modeling approach, we would not manually adjust our final PSPS risk thresholds to account for covered conductor or any other program that reduces the probability of catastrophic outcomes. Our Catastrophic Fire Probability model (discussed in Section 9) is a risk-based assessment of the probability of ignition given an outage multiplied by the probability of catastrophic fires (Fire Potential Index). Thus, we would not adjust the threshold at which PSPS is executed (each area is scoped for PSPS at the same risk threshold), but any program or external factor that results in a beneficial outcome would reduce the probability of ignitions and therefore decrease the chance of achieving the PSPS threshold.
We do however, incorporate new outage data each year into our Outage Producing Winds (OPW) and Ignition Probability Weather (IPW) machine learning models. 
These updates account for any updated wind to outage to ignition responses in local areas of the grid. We are also exploring if adding covered conductor as a feature of the IPW model in future iterations provides benefits (see Objective SA_x0002_04)</t>
  </si>
  <si>
    <t xml:space="preserve">8.1.2.1 &amp; 9 </t>
  </si>
  <si>
    <t>Grid Design and System Hardening &amp; PSPS</t>
  </si>
  <si>
    <t>Covered Conductor and PSPS</t>
  </si>
  <si>
    <t xml:space="preserve">Arvind Simhadri 
Tommy Van
</t>
  </si>
  <si>
    <t xml:space="preserve">Jim Gill
Shawn Holder
Scott Strenfel (c) </t>
  </si>
  <si>
    <t xml:space="preserve">Joel Crane
Kenny Lee
</t>
  </si>
  <si>
    <t>The first paragraph of the response to TURN data request 5-4 states that, historically, PG&amp;E has observed more frequent ignitions and larger wildfires associated with the overhead primary distribution powerlines, compared to lower voltage secondary distribution lines, service connections and high voltage transmission lines.
a. Please provide, in live Excel format, the data on which this statement was based, and provide an explanation of what PG&amp;E believes the data show.
b. Please provide data, from 2015 to the present, showing for each of primary distribution overhead lines, secondary distribution overhead lines, service connections, and high voltage transmission lines:
i. Number of ignitions
ii. Number of ignitions normalized by mileage;
iii. Size (e.g., acres) of fires resulting from ignitions; and
iv. Number of structures destroyed by fires resulting from ignitions.</t>
  </si>
  <si>
    <t>a. This statement was based on our CPUC reportable ignitions in High Fire Threat Districts (HFTDs) across PG&amp;E’s service territory in 2019–2022. See Worksheet a of attachment WMP-Discovery2023_DR_TURN_008-Q004Atch01.xlsx. The detailed data by ignition 
can be found in worksheet entitled “Detail_CPUC HFTD 2015-2022.” As shown in the table on Worksheet a, we observed 33 of 489 (~7%) equipment-related ignitions in HFTDs associated with transmission powerlines, 33 of 489 (~7%) equipment_x0002_related ignitions in HFTDs associated with lower voltage service distribution powerlines, and 25 of 489 (~5%) equipment-related ignitions in HFTDs associated with lower voltage secondary distribution powerlines. In contrast, for the same period, we observed over 80% of ignitions in HFTDs on primary distribution powerlines. 
b. Please see four separate worksheets for each subpart in attachment “WMP_x0002_Discovery2023_DR_TURN_008-Q004Atch01.xlsx” that provide the detail requested for 2015 through 2022. The detailed data by ignition can be found in worksheet entitled 
“Detail_CPUC HFTD 2015-2022."
i. Number of ignitions - See worksheet b.i.
ii. Number of ignitions normalized by mileage – See worksheet b.ii. 
iii. Size (e.g., acres) of fires resulting from ignitions – See worksheet b.iii. 
iv. Number of structures destroyed by fires resulting from ignitions – See worksheet b.iv.</t>
  </si>
  <si>
    <t>Nick Babb
Undergrounding Data Request Mailbox / Julie Cerio</t>
  </si>
  <si>
    <t>In response to TURN DR 5-4, after stating that PG&amp;E is not undergrounding service drops and is not undergrounding secondary lines in most cases, PG&amp;E states in the last paragraph, “We will overhead remaining secondary and service 3 lines by replacing open-wire secondary, gray services, and tree-connects with the current standard covered aerial conductor.” (emphasis added)
a. What is meant by the word “remaining” in this quote?
b. Does this mean that, in a project PG&amp;E describes as an undergrounding project, some of the “undergrounding” work typically consists of overhead hardening of secondary and service lines? Please explain your answer.
c. Please explain the conditions under which an undergrounding project would include overhead hardening of secondary and service lines and when an undergrounding project would not include such overhead hardening work. Please provide an estimate of the percentage of undergrounding projects that include overhead hardening of secondary and service lines.
d. In Table 8-3 of the WMP, for the row “10K undergrounding” (initiative GH-04), do the target miles for “undergrounding work” include overhead hardening of secondary and service lines? If not, where is the overhead hardening of secondary and service lines described in this DR response accounted for in Table 8-3?
e. Do PG&amp;E’s unit cost estimates for “undergrounding” include the costs of overhead hardening of secondary and service lines that may be included in “undergrounding” projects? Please explain your response.
f. Do PG&amp;E’s RSE calculations for “undergrounding” include miles, costs, and risk reduction benefits from overhead hardening of secondary and service lines that may be included in “undergrounding” projects? Please explain your response.</t>
  </si>
  <si>
    <t>a) In some cases, where secondary or service wires are in-line with the primary being undergrounded, it too will be undergrounded in the same trench; however, any secondary or service lines that are “lateral” to the undergrounded primary will not be placed underground. Therefore, the term “remaining” is meant to apply to those lateral secondary or service lines that are going to remain overhead. Those “remaining” secondary and service lines will be hardened by replacing open-wire secondary, gray services, and tree-connects with the current standard covered aerial conductor.
b) Yes, our underground projects include overhead hardening of secondary and services where required as described in subpart a). We also execute some “hybrid” system hardening projects where portions of a circuit are undergrounded and other portions of the circuit are overhead hardened where undergrounding is deemed infeasible. Some projects also contain overhead line removal when the line is deemed idle or not required as part of a relocation or deployment of a remote grid.
c) Our undergrounding work includes overhead hardening of secondary and service lines where required because the existing overhead secondary and service lines are not already in alignment with our design requirement. As noted in our response to TURN DR 5-4, secondary and service assets that are not in alignment with our design requirements and would need to be replaced include open-wire secondary, gray services, and tree-connects. We do not have exact data on the volume of undergrounding projects that involve some overhead hardening of secondary and services but estimates that the majority of undergrounding projects involve some overhead hardening of secondary and services. An exception is that Community Rebuild projects in areas impacted by a significant wildfire generally involve undergrounding secondary and services, particularly where previously existing secondary and service assets have been damaged or destroyed. 
d) No, the miles of secondary and services overhead hardened is not included in the miles of targeted undergrounding work. Secondary and Service replacement is also not tracked separately or reported as overhead hardened miles. We do not currently track the length or mileage of secondary and service lines replaced, overhead hardened, or otherwise modified. 
e) Yes, the cost of hardening secondary and service line is included in the recorded UG cost per mile used to develop the unit cost estimates. The total cost of the undergrounding project, including overhead hardening of secondary and service lines, is divided by the miles of primary distribution circuits installed underground to develop the unit cost per mile of UG projects. The cost of the secondary and services undergrounding is not itemized or projected separately.
f) Our RSE calculations are based off the unit costs associated with our current undergrounding standard. Given that our current undergrounding standard includes overhead hardening of secondary and service lines that may be included as part of the “undergrounding projects”, it is captured. RSEs, whether it be for tranche level representation as shared in GRC or selection criteria as part of Wildfire Feasibility Effectiveness (WFE, also called Simplified Wildfire Risk Spend Efficiency), is provided as directional guidance for grid design teams, so the actual costs per project can vary substantially.</t>
  </si>
  <si>
    <t>Brad Koelling
Undergrounding Data Request Mailbox / Julie Cerio (questions a-e)
Benson Wong  (Question f)</t>
  </si>
  <si>
    <t>Megan Ardell/Matt Pender/ Paul McGregor</t>
  </si>
  <si>
    <t>1. Regarding the 2023-2026 Undergrounding Workplan referenced on page 910 of the WMP (R1) and provided in Excel format in response to TURN Data Request 2-4:
a. For each undergrounding project listed in this document, please provide the RSE calculated in accordance with the CPUC’s S-MAP Settlement (see pp. 242 et seq of PG&amp;E’s WMP-R1) (not SWRSE or WFE) that PG&amp;E calculated for the undergrounding project. Please provide all inputs and calculations for these RSE values, in live Excel format.
b. For each undergrounding project listed in this document, please provide the RSE calculated in accordance with the CPUC’s S-MAP Settlement (see pp. 242 et seq of PG&amp;E’s WMP-R1) that PG&amp;E calculated for any alternative mitigation for the project location, including but not limited to covered conductor. Please provide all inputs and calculations for these RSE values, in live Excel format.</t>
  </si>
  <si>
    <t>a) As explained on page 968 of the 2023-2025 WMP, PG&amp;E developed a measurement described in the 2022 Revised WMP as the Simplified Wildfire Risk Spend Efficiency (SWRSE) or Wildfire Feasibility Efficiency (WFE) to identify where PG&amp;E could most efficiently reduce risk given the terrain feasibility at a particular location due to the presence of hard rock, large water crossings, and/or gradient. PG&amp;E calculates the SWRSE as follows:
SWRSE = Wildfire Risk = ______Wildfire Risk____________
Cost Standard Cost * Feasibility Score
While in practice the standard cost per mile of undergrounding is expected to decline over time, PG&amp;E assumed it to be fixed at 1 for all circuit segments so that the selection is only driven by feasibility and risk. This defines the WFE Score:
𝑊𝐹𝐸 𝑆𝑐𝑜𝑟𝑒 = 𝐿𝑖𝑛𝑒 𝑊𝑒𝑖𝑔ℎ𝑡𝑒𝑑 𝑅𝑖𝑠𝑘 𝑝𝑒𝑟 𝑀𝑖𝑙𝑒
𝐹𝑒𝑎𝑠𝑖𝑏𝑖𝑙𝑖𝑡𝑦 𝐶𝑜𝑠𝑡 𝑀𝑢𝑙𝑡𝑖𝑝𝑙𝑖𝑒r PG&amp;E’s WFE scores incorporate the elements of RSE calculations with the feasibility element used to modify the spend factor to account for operational and executability factors. PG&amp;E has calculated WFE scores for individual circuit segments and have given that information to TURN in response to Data Request 7, Question 1 (“WMP-Discovery2023_DR_TURN_007-Q001Atch01CONF.xlsx”). PG&amp;E does not have any other RSE calculations matching the CPUC’s S-MAP Settlement for each underground project listed in its workplan.
Specific to more granular level assessments at the circuit segment level, WMP guidelines required risk reduction (not RSE) based on 2023-2025 workplans. Those risk reduction values are provided in workpaper “2023-03-27_PGE_2023_WMP_R2_Section 6.4.2” which was provided in response to TURN Data Request 8, Question 1 as “WMP-Discovery2023_DR_TURN_008-Q001Atch02.xlsb.”
b) As explained in response to subpart (a), PG&amp;E has created WFE scores for each circuit segment included in PG&amp;E’s undergrounding workplan. These scores incorporate the elements of RSE calculations with the added element of feasibility to account for operational and executability factors. PG&amp;E does not have separate RSE calculations matching the CPUC’s S-MAP Settlement for each project alternative listed in the document.
Specific to more granular level assessments at the circuit segment level, WMP guidelines require risk reduction (not RSE) based on 2023-2025 workplans. Those risk reduction values are provided in workpaper “2023-03-27_PGE_2023_WMP_R2_Section 6.4.2” which was provided in response to TURN Data Request 8, Question 1 as “WMP-Discovery2023_DR_TURN_008-Q001Atch02.xlsb.”</t>
  </si>
  <si>
    <t>https://www.pge.com/pge_global/common/pdfs/safety/emergency-preparedness/natural-disaster/wildfires/wildfire-mitigation-plan/reference-docs/2023/TURN_009.zip</t>
  </si>
  <si>
    <t xml:space="preserve">UG team 
Julie Cerio
Benson Wong 
James Ash Jr
Tim Hilton
Peter Lee 
Kenneth How    </t>
  </si>
  <si>
    <t>Matt Pender
Megan Ardell
Paul McGregor</t>
  </si>
  <si>
    <t>DRU-11809*</t>
  </si>
  <si>
    <t>PG&amp;E’s WMP (R1) at page 3 states PG&amp;E undergrounded 180 miles in 2022 and 73 miles in 2021. In each of these years, separately, please provide the number of overhead miles that were converted to underground related to these mileage figures.</t>
  </si>
  <si>
    <t>We currently do not track the overhead miles removed and replaced through undergrounding. Our geospatial system of record only tracks assets currently in the field. 
Based on the average overhead to underground conversion factor of 1 overhead mile to 1.25 system hardening underground miles and the estimated conversion factor of 1 overhead mile to 1.57 community rebuild underground miles, the estimated overhead 
miles removed in 2022 and 2021 were approximately 134 and 53 miles, respectively.
The below table represents the miles complete in 2021 and 2022, split by System Hardening and Community rebuild that calculate the estimated overhead miles removed based on each program. 
Program
OH to UG 
Conversion 
Factor
(A)
2021 2022
Underground
(B)
Est. 
Overhead 
Removed 
(C = B/A)
Underground
(D)
Est. 
Overhead 
Removed 
(E = D/A)
System 
Hardening 1.25 40 32 119 95
Community 
Rebuild 1.57 33 21 61 39
Total 73 53 180 134</t>
  </si>
  <si>
    <t>https://www.pge.com/pge_global/common/pdfs/safety/emergency-preparedness/natural-disaster/wildfires/wildfire-mitigation-plan/reference-docs/2023/TURN_010.zip</t>
  </si>
  <si>
    <t xml:space="preserve">UG team 
Julie Cerio
Merih tekeste
Brad Koelling    
</t>
  </si>
  <si>
    <t>Megan Ardell/Matt Pender
Jim Gill</t>
  </si>
  <si>
    <t>DRU-11810*</t>
  </si>
  <si>
    <t>PG&amp;E’s WMP (R1) at page 4 states “Between 2023 and 2026, 87 percent of PG&amp;E’s undergrounding work is planned for the top 20 percent of risk-ranked circuit segments, as identified by our risk models.”
a. Please provide workpapers and data in Excel that supports the 87 percent figure.
b. Please explain what “top 20 percent of risk-ranked circuit segments” means, and reference the data and response in part (a) to show how this is calculated.</t>
  </si>
  <si>
    <t>The confidential attachment is being provided pursuant to a signed Non_x0002_Disclosure Agreement with PG&amp;E.
a. Please see attachment “WMP-Discovery2023_DR_TURN_010-Q002Atch01CONF.xlsx”
b. "Top 20% Risk-Ranked Circuit Segments" miles can come from either the WDRM V2 or V3 Risk Rank Models:
The "V3 Top 20% Risk-Ranked Circuit Segments" are miles selected from the WDRM V3 risk model with a V3 Risk Rank greater than 720. Any miles with a V3 Risk Rank above 720 that are completed as part of the program would then be considered outside “the top 20 percent of risk-ranked circuit segments”. 
The "V2 Top 20% Risk-Ranked Circuit Segments" are miles selected from the WDRM V2 risk model with a V2 Risk Rank of greater than 727. Any miles with a V2 Risk Rank above 727 that are completed as part of the program would then be considered outside “the top 20 percent of risk-ranked circuit segments”.</t>
  </si>
  <si>
    <t xml:space="preserve">UG Team
Julie Cerio
Jerry Santos
</t>
  </si>
  <si>
    <t>Following up on the response to TURN DR 7-4(c), in which TURN asked whether PG&amp;E calculated circuit-segment level RSEs for the past and future work shown in Attachment 2023-04-06_PGE_2023_WMP_R2_Section 6.4.2_Atch01, an earlier version of which is referenced on page 195, fn. 77 of the WMP (R1):
a. Whether or not OEIS required PG&amp;E to present such circuit-segment level RSEs in the 2023-2025 WMP, has PG&amp;E calculated them? If so, please provide the RSEs, preferably as additional columns in the workbook provided as Atch01 to TURN DR 7-2. Please provide all supporting workpapers, calculations, input data, and assumptions regarding these RSE calculations.</t>
  </si>
  <si>
    <t>As described in more detail in response to TURN Data Request 09, PG&amp;E’s Wildfire Feasibility (WFE) scores incorporate the elements of RSE calculations with the feasibility element used to modify the spend factor to account for operational and executability factors.
Please see attachment “WMP-Discovery2023_DR_TURN_010-Q003Atch01.xlsx” for a list of all circuit segments and their calculated WFE scores. Circuit segments without a WFE score are not in a HFTD and do not have a score calculated.
• Circuit Segment (column A)
• WFE Score (column B)</t>
  </si>
  <si>
    <r>
      <t xml:space="preserve">Benson Wong
Jerry Santos
UG Team
Julie Cerio
</t>
    </r>
    <r>
      <rPr>
        <b/>
        <sz val="10"/>
        <color theme="1"/>
        <rFont val="Arial"/>
        <family val="2"/>
      </rPr>
      <t>JP Dolphin/Carolyn Meldgin</t>
    </r>
  </si>
  <si>
    <t xml:space="preserve">Paul McGregor
Matt Pender
</t>
  </si>
  <si>
    <t>Re Figure 22-34-1 on p. 969 (R1):
a. Please provide this Figure in Excel with supporting data and calculations.
b. Please explain what “line weighted risk per mile” means and how it is calculated.
c. If not provided in part (a), in Excel please provide all circuit segments in PG&amp;E’s HFTD and HFRA and the corresponding WFE score and simplified WFRSE. Please provide supporting data and calculations in Excel. Please include as part of the response to part (a).</t>
  </si>
  <si>
    <t>) Please see “WMP-Discovery2023_DR_TURN_010-Q004Atch01.xlsx”. Please 
note, the results and visual do not match identically due to the number of data 
points and size and scaling of the chart. This does not impact the Pearson 
coefficient results. 
b) Historically, PG&amp;E has risk scored our circuit segments by “total risk” (the sum total 
of all risk pixels occupied by the circuit segment) or the “mean risk” (the sum total of 
all risk pixel occupied by the circuit segment, divided by the count of pixels in the 
sum). In this case, the “line weighted risk per mile” is the “total risk” in high fire 
areas, divided by the mileage of the circuit segment in high fire risk areas.
c) Please see “WMP-Discovery2023_DR_TURN_010-Q004Atch01.xlsx”, column E, 
with the underlying inputs of WFE/SWRSE as shown on column B and C. High Fire 
(HF) is the union of HFTD and HFRA miles on each circuit segment.</t>
  </si>
  <si>
    <t>Extension requested to 5/10/2023 for Q4. kxfk</t>
  </si>
  <si>
    <t>Please provide the number of miles of secondary overhead distribution lines versus primary overhead distribution lines in PG&amp;E’s HFTD, and separately for PG&amp;E’s self-identified HFRA.</t>
  </si>
  <si>
    <t>Please see “WMP-Discovery2023_DR_TURN_010-Q005Atch01.xlsx”.</t>
  </si>
  <si>
    <t>Traditional Overhead Hardening</t>
  </si>
  <si>
    <t>Jim Gill
Matt Pender
Paul McGregor</t>
  </si>
  <si>
    <t>PG&amp;E’s WMP (R1) at page 4 states “Recent data and analysis demonstrate that the Enhanced Vegetation Management (EVM) Program risk reduction is less than EPSS and additional Operational Mitigations such as Partial Voltage Detection capabilities.” Please provide this recent data, including all supporting documents and quantitative analyses in Excel, that support this statement.</t>
  </si>
  <si>
    <t>PG&amp;E introduced the comparison of risk reduction and Risk Spend Efficiency (RSE) of EPSS vs EVM in the 2022 WMP and 2023 GRC Supplemental Filing in February 2022. 
This comparison is described in the 2023 GRC, Exhibit 3 Chapter 4 page 3-2 through 3-7. The updated wildfire mitigation strategy is summarized in Table 3-4 on page 3-39, as the risk reduction relative to spend between EVM and EPSS is substantially in EPSS’s favor. 
Please reference the following workpapers:
• 2022 WMP
o 2022 WMP Data Table 12 - ‘WMP-Discovery2023_DR_TURN_010-Q006Atch01.xlsx’, initiative 7.3.5.15 and 7.3.6.8
o EVM RSE Workpaper - ‘WMP-Discovery2023_DR_TURN_010-Q006Atch02.xlsx’
o EPSS RSE Workpaper - ‘WMP-Discovery2023_DR_TURN_010-Q006Atch03.xlsx’
• 2023 GRC Supplemental Filing
o ED_001 – ‘WMP-Discovery2023_DR_TURN_010-Q006Atch04.xlsm'</t>
  </si>
  <si>
    <t>VM Data Request
Dave Canny
Jon Eric Thalman</t>
  </si>
  <si>
    <t xml:space="preserve">Sarah Carlson
Paul McGregor
Andy Abranches </t>
  </si>
  <si>
    <t>PG&amp;E WMP (R1) at page 251 states “The type of mitigation tradeoff and effectiveness analysis we conduct informed PG&amp;E’s decision to transition away from the Enhanced Vegetation Management (EVM) program.”
a. Please provide all documentation and internal communications regarding the transition away from the EVM program.
b. Please provide the “effectiveness analysis” conducted by PG&amp;E that informed its decision to discontinue the EVM program.
c. Please provide annual total spending on the EVM program from 2018-2022.</t>
  </si>
  <si>
    <t>a. Please see “WMP-Discovery2023_DR_TURN_010-Q007Atch03CONF.pdf” sent by VM Program Communications on October 20, 2022 referencing end of EVM at the end of 2022.
In an All-Hands Call held on October 20, 2022, PG&amp;E informed staff that due to the end of the Enhanced Vegetation Management (EVM) Program by year’s end, PG&amp;E has eliminated the EVM program’s mandatory trainings and evaluations.
b. Please see “WMP-Discovery2023_DR_TURN_010-Q007Atch01.pdf” and “WMP_x0002_Discovery2023_DR_TURN_010-Q007Atch02.pdf” that were performed by PG&amp;E which helped inform the decision to discontinue EVM.
c. The EVM program began in 2019. Please see below for EVM Actual Totals for 2019-2022. 
EVM Actual
2019 $ 470.4M
2020 $ 451.4M
2021 $ 770.4M
2022 $ 817M</t>
  </si>
  <si>
    <t>VM Data Request
Ty McCartney</t>
  </si>
  <si>
    <t>Sarah Carlson
Kamran Rasheed</t>
  </si>
  <si>
    <t>1.	PG&amp;E’s WMP (R1) at page 4 references WDRM v3.
a.	Please explain and quantify the difference in risk ranking results between WDRM v2 and WDRM v3. Please provide all supporting data and analysis in Excel with working formulas.
b.	Please provide all results of WDRM v3 in Excel at the circuit segment, circuit protection zone, or most granular level available. This should include, at minimum, the following information in separate columns for all overhead HFTD and self-identified HFRA miles that have been evaluated:
i.	A unique circuit segment identifier that can be used to cross-reference with PG&amp;E’s undergrounding workplan, provided in workpaper “2023-04-06_PGE_2023_WMP_R1_Appendix D ACI PG&amp;E-22-16_Atch01.” Please add this unique identifier to the workplan if necessary and provide in Excel if not already available. This unique identifier should also be incorporated into the response to question 2.
ii.	Total wildfire risk score;
iii.	Total overall risk score (wildfire + PSPS)
iv.	Total PSPS risk score;
v.	Mean wildfire risk score (please explain in the response how this is calculated);
vi.	Mean PSPS risk score (please explain in the response how this is calculated);
vii.	Risk Rank (please explain in the response how this is determined);
viii.	Overhead circuit miles of the circuit segment;
ix.	Expected number of underground miles to underground the circuit (if available for currently scoped projects).
c.	Please add 4 columns to the spreadsheet provided in part (b) for the number of overhead miles expected to be underground in 2023, 2024, and 2025, respectively, corresponding to each circuit segment.</t>
  </si>
  <si>
    <t>a) A explanation and quantification of the differences between the top 20% risk_x0002_ranked circuit segments between WDRM v2 and WDRM v3 models is provided in 
the response to ACI 22-09 on pages 885-892 of the 2023 PG&amp;E WMP. The 
worksheet supporting this work is provided in attachment “WMP_x0002_Discovery2023_DR_TURN_011-Q001Atch01.xlsx.” Within the worksheet the 
Readme tab directs the reader through the analysis supporting ACI 22-09 and 
specifically the waterfall chart and circuit segment counts provide on page 889 of 
the 2023 PG&amp;E WMP. 
b) Please see attachment “WMP-Discovery2023_DR_TURN_011-Q001Atch02.xlsx,”
workbook SH_composite_cs_summary.
i. See Column A
ii. See Column P 
• Note, in the context of the request, the total wildfire risk score for the 
overall risk score is calibrated by the Enterprise MAVF factor. As 
reference, Column O shows the Wildfire Risk scores from WDRM v3 
without the MAVF calibration.
iii. See Column R
iv. See Column Q 
v. See Column M 
• This is the sum of the wildfire risk for all pixels along that circuit 
segment divided by the number of pixels along that circuit segment, 
which was previously presented on column M. 
• Note, this column is not MAVF calibrated for risk scoring, since this 
value is only used for risk ranking.
vi. N/A, added as Column T
• PSPS risk scores are not calculated at a risk pixel level since the PSPS 
risk scores are calculated at the customer level and aggregated to the 
circuit segment level. 
vii. See Column N
• The Risk Rank order is described in Section 6.4.2 of the 2023 WMP. 
PG&amp;E ranked circuit segments from highest to lowest mean 
wildfire/ignition risk. By sorting in this method, the risk of a circuit 
segment is indifferent to the length of the circuit segment. Alternatively, 
this can be sorted in other methods like by total overall utility risk, 
however, the results would be impacted by the length of the circuit 
segment. 
viii. See Column E 
ix. See Column U
• Based on the WMP Undergrounding Workplan (dated 1/3/23)
• UG mileage may be greater than OH miles because some projects 
underground lines from more than one circuit segment, but it is attributed 
to only one circuit segment.
c) Please see attachment “WMP-Discovery2023_DR_TURN_011-Q001Atch02.xlsx”, 
workbook SH_composite_cs_summary, columns V-Y. The data provided in these 
columns are forecasted undergrounding miles based on the 2023 WMP 
Undergrounding Workplan (dated 1/3/2023). The estimated overhead miles 
expected to be undergrounded is 1.25x the forecasted undergrounding miles.</t>
  </si>
  <si>
    <t>https://www.pge.com/pge_global/common/pdfs/safety/emergency-preparedness/natural-disaster/wildfires/wildfire-mitigation-plan/reference-docs/2023/TURN_011.zip</t>
  </si>
  <si>
    <t>Jon Eric Thalman
Benson Wong</t>
  </si>
  <si>
    <t>Yes - The primary SME is OOO the week of 5/1/23
Extension granted to 5/9/2023. kxfk</t>
  </si>
  <si>
    <t>Extension granted to 5/9/2023. kxfk</t>
  </si>
  <si>
    <t>DRU-11811*</t>
  </si>
  <si>
    <t>2.	Re PG&amp;E’s undergrounding workplan, “2023-04-06_PGE_2023_WMP_R1_Appendix D ACI PG&amp;E-22-16_Atch01.”
a.	Please add a column that provides the unique circuit segment identifier requested in 1(b)(i) above.
b.	Please add a column to this spreadsheet that provides the total wildfire risk of each circuit segment as calculated by WDRMv3.
c.	Please add a column to this spreadsheet that provides the total wildfire risk of each circuit segment as calculated by WDRMv2. 
d.	Please add a column that provides the total overhead circuit miles of each circuit segment.
e.	Please explain why PG&amp;E ranks circuit segments by “mean risk” rather than total risk of each segment.
f.	Please provide the total number of overhead miles that correspond to each year’s total underground miles (cells W4:AA4).
g.	Column U provides the “feasibility score by CPZ” which is defined in the definitions tab as a “Cost multiplier indicating the difficulty of undergrounding the circuit segment (Circuit Protection Zone (CPZ)).”
i.	Please explain what the multiplier is applied to. For example, what is the baseline cost of undergrounding per mile (multiplier of 1.0) for 2023, 2024, 2025, and 2026, respectively?
ii.	Please provide an illustration of how the multiplier is used to estimate costs. For example, if a CPZ has a feasibility score of 2.0, what is the estimated total cost? Please explain and provide the calculation for this example.
h.	Please provide the estimated costs forecast related to this workplan for 2023-2026, annually. Please provide at the circuit segment level if available, and in total. Please provide all supporting workpapers and calculations in Excel.
i.	Please provide recorded 2022 costs for undergrounding miles shown here.</t>
  </si>
  <si>
    <t>The confidential attachment is being provided pursuant to a signed NDA with 
PG&amp;E.
For subparts A-D, please see attachment “WMP-Discovery2023_DR_TURN_011-
Q002Atch01CONF.xlsx”.
a. See column N for WDRM v2 circuit segment identifiers.
See column Q for WDRM v3 circuit segment identifiers.
b. See column AB.
c. See column AC.
d. See column AD.
e. The Risk Rank order is described in Section 6.4.2 of the 2023 WMP. PG&amp;E 
ranked circuit segments from highest to lowest mean wildfire/ignition risk. By 
sorting in this method, the risk of a circuit segment is indifferent to the length of the 
circuit segment. Alternatively, circuit segments can be sorted in other methods 
such as total overall utility risk; however, the results would be significantly 
impacted by the length of the circuit segment (i.e. longer circuit segments would 
have larger total risk scores in general). 
f. We currently do not track the overhead miles removed and replaced through 
undergrounding.
g. As described in more detail in response to TURN Data Request 09, PG&amp;E’s 
Wildfire Feasibility (WFE) scores incorporate the elements of RSE calculations with 
the feasibility element used to modify the spend factor to account for operational 
and executability factors.
For example:
Location 1 = 1.0 feasibility, Location 2 = 1.2 feasibility. The forecasted cost is 
expected to be 20% higher in Location 2 than in Location 1 due to feasibility 
impacts (e.g. hard rock, water crossing, or gradient). 
Because the unit cost of undergrounding can vary year to year, this is treated as 1 
and does not impact the calculation of WFE. Overall, it is expected that the 
average feasibility across the entire portfolio will be managed within the expected 
unit cost, as PG&amp;E optimizes based on operational and executability factors. After 
miles are selected based on WFE, locations are assessed in further detail during 
the project design (or later) phases.
h. Please see attachment “WMP-Discovery2023_DR_TURN_011-Q002Atch03.xlsx”. 
PG&amp;E did not develop the cost forecast by year at the circuit segment level. 
Instead, the annual forecast is based on the total forecast of underground
construction costs (roughly unit cost assumption multiplied by the annual mileage 
target) and project readiness costs for execution in future years.
Note, the financial forecasts are based on mileage targets, not the workplan miles as 
PG&amp;E generally has a buffer of extra miles in the workplan for each year in excess 
of the mileage target. Lastly, the Butte Rebuild financial forecast was developed based on the remaining work in that program (through 2025) and has been provided 
separately as a single line item in the attachment.
i. Please see attachment “WMP-Discovery2023_DR_TURN_011-Q002Atch02.xlsx”
for the costs incurred in 2022 on the projects listed within attachment 2023-04-
06_PGE_2023_WMP_R1_Appendix D ACI PG&amp;E-22-16_Atch01 as having 2022 
mileage completed. This includes recorded costs in 2022 only for these 14 
projects. Note, these 14 projects are not the complete set of all projects that 
completed mileage or incurred costs in 2022 because only projects that remained 
in flight in PG&amp;E’s 2023-36 portfolio were included in the workplan. Also, on these 
14 projects, additional costs may have been incurred either prior to 2022 and/or in 
2023.</t>
  </si>
  <si>
    <t>4. Regarding Attachment 2023-04-06_PGE_2023_WMP_R2_Section 6.4.2_Atch01, an earlier version of which is referenced on page 195, fn. 77 of the WMP (R1):
a. Please add a column to this spreadsheet and provide the unique circuit segment identifier requested in 1(b)(i) above and 2(a) and 3 above.
b. In Excel, please provide all supporting data and properly link cells in this spreadsheet to support the “mitigated risk” calculations in tab “Data_RR” (columns L, O, R, and U for undergrounding). Many of them link to documents on PG&amp;E’s internal server/workbooks.
c. Please define and explain the following column headings on the “Data_RR” tab:
i. “weighted_composite_for_system_hardening_wildfire_risk_mean;”
ii. HFTD mileage (please indicate whether this is overhead or underground mileage);
iii. Baseline wildfire risk (and please indicate if this is the same as the WDRMv3 model).
d. If “HFTD Mileage” is not overhead circuit miles, please add a column to this spreadsheet that provides overhead circuit miles for each circuit segment.
e. Please explain how, and whether, PG&amp;E has incorporated an overhead to underground conversion ratio in its calculation of mitigated risk. Please provide cell references for where this is incorporated.
f. Please confirm that the sum of all risk mitigated for undergrounding in 2023, 2024, and 2025, is 2,321 units, which represents 10 percent of baseline wildfire risk.
i. If not confirmed, please provide a corrected calculation, and an explanation of the percentage of total wildfire risk mitigated by undergrounding indicated by these calculations.
ii. If confirmed, does PG&amp;E agree that this means these calculations indicate PG&amp;E will reduce wildfire risk by 10 percent through its undergrounding program from 2023-2025? Please explain why or why not.
1. If PG&amp;E disagrees with the 10 percent figure, please provide the correct percentage of wildfire risk PG&amp;E expects to mitigate through its undergrounding program.
Please provide all supporting workpapers, calculations, and assumptions in Excel.</t>
  </si>
  <si>
    <t>a) Please see sheet “Model Data”, Column B, in attachment “WMP_x0002_Discovery2023_DR_TURN_011-Q004Atch01.xlsx”.
b) Please see attachment “WMP-Discovery2023_DR_TURN_011-Q004Atch01.xlsx”. 
Data_RR links to Model Data sheet in this attachment. 
The “Model Data” tab summarizes the calculation of risk reduction per circuit 
segment based on the workplans in sheet “Workplan”. To prevent overcounting the 
risk reduction, the UG workplan needs to be adjusted for the overhead to 
underground conversion rate of 1.25 as well as the workplan miles exceeding the 
workplan target.
As an example, below is a sample calculation:
An individual CPZ has 10 miles of UG planned work in 2023, with 20 miles of 
overall mileage and 100 points of risk. 
In 2023, PG&amp;E’s workplan has 534 miles, but only 350 miles are in the workplan 
target. As such, each UG plan work on a CPZ is multiplied by 350/534. 
Additionally, 350 UG miles is expected to be realized by UG replacing 280 miles of 
overhead. Both these measures are used to ensure not to overcount the risk 
reduction realized.
The resulting calculation would be as follows: 
(10 miles)*(350/534)*(1/1.25)= 5.25 / 20 miles = 26.25%
The risk reduction calculation would be as follows: 
26.25% * 100 risk points * 99% = 26 risk reduction points
c)
i. Weighted_composite_for_system_hardening_wildfire_risk_mean is the 
column field name from WDRM v3. This is more commonly referred to as 
“Mean Risk” in discussion about risk from the Wildfire Distribution Risk 
Model.
ii. HFTD mileage represents the HFTD overhead conductor mileage
iii. Baseline wildfire risk is represented as the WDRM v3 * enterprise MAVF 
calibration factor (11.41) as discussed in Section 7.2.2.2.
d) Not applicable.
e) Yes. This is incorporated into the calculation of mitigated risk. Please see tab 
“Workplan” Cells B3:E3 with the reduction by the OH-to-UG factor on cells 
H4:K4. For example, the 2023 WMP target is 350 miles of Underground; 
therefore, the total OH miles impacted in 2023 is 350/1.25 = 280 miles.
f) The values are correct. It is relevant to note that approximately 600 of the ~2,700 
(~24%) miles in the undergrounding portfolio were selected and scoped based 
WMP-Discovery2023_DR_TURN_011-Q004 Page 3
on WDRM v2. The risk reduction calculations are based on WDRM v3. As noted 
in WMP Section 8.1.2.2, by 2025 95 percent of the portfolio addresses the top 
risk from WDRM v3, and in 2026, almost 100 percent of the targeted annual 
undergrounding miles are focused on the top risk from WDRM v3. Additionally, a
portion of PG&amp;E’s undergrounding portfolio in 2023-2024 is focused on wildfire 
community rebuild, which somewhat reduces the portfolio’s impacts on the 
ignition risk reduction score as compared to a portfolio that was completely 
selected based on risk and not influenced by where wildfires had propagated, 
thus requiring rebuild. Note, when including 2026 forecasted undergrounding 
targets, the total four year (2023-2026) estimated ignition risk reduction is 
approximately 18%.</t>
  </si>
  <si>
    <t>Benson Wong
Jerry Santos
UG Team
Julie Cerio</t>
  </si>
  <si>
    <t>Yes - The primary SME is OOO the week of 5/1/23</t>
  </si>
  <si>
    <t>3.	Regarding DR response TURN-7, attachment, “WMP-Discovery2023_DR_TURN_007-Q001Atch01CONF.xlsx”:
a.	Please add a column to this spreadsheet, for tab “PG&amp;E UG Workplan 2023-26_Conf,” with the unique identifier for each circuit segment provided in 1(b)(i) and 2(a) above.
b.	Please provide the supporting data and calculations for tab “PG&amp;E UG Workplan 2023-26_Conf” column AC “HF_WFE Score.” The formula looks up a value in a confidential data request sent to Cal PA. Please provide in Excel with formulas intact and with internal references to calculations, not external workbooks.
c.	Please provide “WMP_Discovery2023_DR_CalAdvocates_009-Q016Atch01CONF” in Excel if not provided in response to part (b) of this question. Please provide in Excel with formulas intact and with internal references to calculations, not external workbooks.</t>
  </si>
  <si>
    <t>a. The circuit segment identifier is the name of the circuit segments as previously 
shared in our workplan. In attachment “WMPDiscovery2023_DR_TURN_007-
Q001Atch01CONF.xlsx”, see column O for WDRM v2 circuit segment identifiers, 
and column R for WDRM v3 circuit segment identifiers.
b. Please see attachment “WMPDiscovery2023_DR_TURN_010-Q004Atch01.xlsx”. 
Note, the calculation to determine High Fire WFE score is as follows:
High Fire WFE score (column E, “HF WFE score”) = Line Weighted Risk per Mile 
(column B, “v3_line_weighted_risk_per_hf_mile”) / High Fire Feasibility Cost 
Multiplier (column C, “hf_feasibility_score”).
c. Please see “WMP_Discovery2023_DR_CalAdvocates_009-
Q016Atch01CONF.xlsx”</t>
  </si>
  <si>
    <t>2. Comparing the wildfire mitigation work proposed in PG&amp;E’s WMP with the wildfire mitigation work proposed in PG&amp;E’s test year 2023 GRC (A.21-06-021):
a. Please describe any differences in wildfire mitigation programs proposed or volume of wildfire mitigation work proposed between the WMP and GRC for the years 2023-2025; and
b. For any differences (as described in subpart “a”), please provide a table that shows, on a program by program basis, the WMP proposal, the GRC proposal, and a description of the difference(s) between the two, including without limitation differences in volume or units of work. The table should include any wildfire mitigation programs that are proposed in one of the proceedings but not in the other.</t>
  </si>
  <si>
    <t>The table below lists the wildfire mitigation programs proposed in the WMP and the 
GRC for the years 2023-2025 and describes differences between the two. The 
information provided below consists of summaries of longer discussions provided in 
either the WMP or the GRC.
The population of wildfire mitigation programs includes:
• The WMP Comprehensive Monitoring and Data Collection Mitigations (2023-
2025 WMP, R1, pages 265-268);
• The WMP Operational Mitigations (2023-2025 WMP, R1, pages 268 -271);
• The WMP System Resilience Mitigations (2023-2025 WMP, R1, pages 271 -
274); and
• Wildfire mitigations included in PG&amp;E’s Test Year (TY) 2023 GRC but not 
included in the 2023-2025 WMP.
The information in the table demonstrates that PG&amp;E’s wildfire mitigation plans continue 
to evolve from the time we first filed our TY2023 GRC (June 30, 2021) to when we
submitted our 2023-2025 WMP.1 Most of the mitigation programs forecast in the TY
2023 GRC are also included in the 2023-2025 WMP. The table shows that there are 
some differences in the volume of work between the GRC and the WMP.
From late 2020 (when PG&amp;E developed our GRC forecasts) through early 2023 (when 
PG&amp;E filed our WMP), PG&amp;E continued to revise our wildfire mitigation strategy by 
phasing out programs such as Enhanced Vegetation Management (VM) and replacing it 
with new VM programs that are designed to target vegetation risk more efficiently in the 
highest risk areas of the High Fire Threat District/High Fire Risk Area (HFTD/HFRA).
Additionally, PG&amp;E refined the scopes of work for other mitigations, as information from 
risk models were updated and/or we learned more about the interactions of combined 
mitigation strategies. For example, in the GRC, PG&amp;E noted that we planned to install 
100 remote operated SCADA sectionalizing devices each year between 2023 and 2026,
but that plans could change pending results of our assessment to address the risks of 
Motor Switch Operator (MSO) and integration with other enhanced automation and 
wildfire mitigation efforts.
Wildfire Mitigation Program Mitigation Description 2023-2025 WMP 2023 GRC
Comprehensive Monitoring and Data Collection Mitigations
Detailed Asset Inspections 
Transmission – Ground
Transmission mitigations are not 
included in the GRC.
Complete detailed ground 
inspections on 27,000 transmission 
structures in PG&amp;E’s asset registry
in 2023, 20,000 structures in 2024,
and 22,000 structures in 2025.
Transmission mitigations are not 
included in the GRC.
Detailed Asset Inspections –
Distribution
Distribution overhead assets in 
HFTD and HFRA are inspected in 
accordance with the Electric 
Distribution Preventive Maintenance 
(EDPM) Manual. PG&amp;E’s methods 
of inspection include detailed ground 
inspections, ground patrols, IR 
inspections, intrusive pole 
inspections, and Light Detection and 
Ranging (LiDAR) assessments.
Complete detailed ground 
inspections on 234,648 poles in 
2023, 233,501 poles in 2024, and 
244,000 in 2025.
PG&amp;E planned to use the following 
risk informed inspection cycle in 
2023-2026: 
• HFTD Tier 3 and Zone 1 – 1/3 
(33 percent) annually –
complete cycle every 
three years;
• HFTD Tier 2 – 1/4 (25 percent) 
annually – complete cycle every 
four years; and
• Non-HFTD – 1/5 (20 percent) 
annually – complete cycle every 
five years.
Intrusive Pole Inspections –
Distribution
Intrusive pole inspections, also 
called Pole Test and Treat, are a 
way to evaluate in-service wood 
poles and are conducted on an 
approximate 10-year cycle for early 
detection of deterioration.
PG&amp;E currently intrusively inspects 
wood poles on an approximate 10-
year cycle, inspecting roughly 10 
percent of the population annually. 
PG&amp;E is prioritizing intrusive 
inspection of wood poles based on 
the time since the previous intrusive 
inspection.
PG&amp;E proposed to intrusively 
inspect and re-treat approximately 
10 percent of its pole population 
annually to ensure the program 
remains on a 10-year inspection 
cycle.
Wildfire Mitigation Program Mitigation Description 2023-2025 WMP 2023 GRC
Aerial Inspections – Distribution PG&amp;E plans on conducting Pole Top 
Drone Inspections and will capture 
photos of the PG&amp;E structures 
covering mainly the top 1/3 of the 
structure. This type of aerial 
inspection will be focused on 
eliminating ignition risk from PG&amp;E 
structures by conducting inspections 
more quickly.
In 2023, PG&amp;E will prioritize the new 
aerial inspections where an ignition 
would potentially have the greatest 
consequences which include 
Extreme, Severe, and High 
consequence plat maps. The 
program will attempt an aerial 
inspection for all the Extreme and 
Severe plat maps and half of the 
High consequence plat maps as 
well, inspecting up to 38,500 
structures. Based on 2023 results 
and learnings, PG&amp;E will develop a 
more detailed aerial inspections plan 
for 2024 and 2025 that will 
incorporate lessons learned from 
conducting inspections at scale in 
2023.
This is a new program in the WMP 
and was not included in the GRC.
Vegetation Management Inspections 
– Routine Transmission
PG&amp;E’s transmission VM program 
consists of several different methods 
for inspecting vegetation in proximity 
to transmission lines.
PG&amp;E will develop a process of 
centralizing constraints resolution, 
continue inspections in the 
HFTD/HFRA, and enhance and 
refine Focus Tree Inspection Areas 
of Concern.
Transmission mitigations are not 
included in the GRC.
LiDAR Routine Inspections –
Transmission
This program includes LiDAR 
inspection, visual verification of 
findings, and mitigation of vegetation 
encroachments on approximately 
6,800 miles of transmission lines 
designated by NERC as critical and 
approximately 11,400 miles of 
transmission lines not designated as 
critical by NERC.
Collect LiDAR data of the 
Transmission System (17,500 circuit 
miles) including both HFTD / HFRA 
and non-HTFD, each year, 2023-
2025.
Transmission mitigations are not 
included in the GRC.
Wildfire Mitigation Program Mitigation Description 2023-2025 WMP 2023 GRC
Aerial Inspections – Distribution PG&amp;E plans on conducting Pole Top 
Drone Inspections and will capture 
photos of the PG&amp;E structures 
covering mainly the top 1/3 of the 
structure. This type of aerial 
inspection will be focused on 
eliminating ignition risk from PG&amp;E 
structures by conducting inspections 
more quickly.
In 2023, PG&amp;E will prioritize the new 
aerial inspections where an ignition 
would potentially have the greatest 
consequences which include 
Extreme, Severe, and High 
consequence plat maps. The 
program will attempt an aerial 
inspection for all the Extreme and 
Severe plat maps and half of the 
High consequence plat maps as 
well, inspecting up to 38,500 
structures. Based on 2023 results 
and learnings, PG&amp;E will develop a 
more detailed aerial inspections plan 
for 2024 and 2025 that will 
incorporate lessons learned from 
conducting inspections at scale in 
2023.
This is a new program in the WMP 
and was not included in the GRC.
Vegetation Management Inspections 
– Routine Transmission
PG&amp;E’s transmission VM program 
consists of several different methods 
for inspecting vegetation in proximity 
to transmission lines.
PG&amp;E will develop a process of 
centralizing constraints resolution, 
continue inspections in the 
HFTD/HFRA, and enhance and 
refine Focus Tree Inspection Areas 
of Concern.
Transmission mitigations are not 
included in the GRC.
LiDAR Routine Inspections –
Transmission
This program includes LiDAR 
inspection, visual verification of 
findings, and mitigation of vegetation 
encroachments on approximately 
6,800 miles of transmission lines 
designated by NERC as critical and 
approximately 11,400 miles of 
transmission lines not designated as 
critical by NERC.
Collect LiDAR data of the 
Transmission System (17,500 circuit 
miles) including both HFTD / HFRA 
and non-HTFD, each year, 2023-
2025.
Transmission mitigations are not 
included in the GRC
Wildfire Mitigation Program Mitigation Description 2023-2025 WMP 2023 GRC
ignition spread outside of facilities 
and to provide improved structure 
defense capability for firefighting 
purposes by ensuring there is a safe 
distance between vegetation and 
critical infrastructure.
Generation Substations and 
Powerhouses.
limited to VM substation defensible 
space inspections.
Weather Stations PG&amp;E’s weather stations are used 
year-round to monitor temperatures, 
wind speeds, wind gusts and 
relative humidity and are 
exceptionally crucial during PSPS 
events.
PG&amp;E will continue to use weather 
station data to inform PSPS 
decision-making and to verify 
weather model forecast 
performance. We will continue to 
make our weather station data 
available to the public and the 
meteorological community.
From 2023-2026, PG&amp;E planned to 
continue to install additional weather 
stations as needed to fill in data 
gaps and better support PSPS 
operations. PG&amp;E also planned to 
optimize the placement of some 
existing weather stations by moving 
them to more ideal and windier 
locations on circuits if possible.
Wildfire Cameras PG&amp;E sponsored over 600 wildfire 
cameras on the Alert California 
network since 2019. Camera 
detections also provides valuable 
information about the presence of 
new fires and the spread of existing 
fires.
PG&amp;E is not currently evaluating 
adding new environmental 
monitoring systems or new networks 
to our existing operational 
capabilities. PG&amp;E is evaluating the 
use of Wildfire Camera with Artificial 
Intelligence (AI) along with CAL 
FIRE, California Governor’s Office of 
Emergency Services (Cal OES) and 
other agencies.
Between 2023-2026, forecasts are 
intended to cover replacement 
installations and operations and 
maintenance costs and will continue 
to provide and install the cameras; 
maintain and operate the cameras; 
and support and manage the 
program and software applications, 
as well as a Data Center with 
redundancy.
Fire Detection and Alerting Systems Early fire detection systems, 
including satellite IR imaging, high_x0002_definition video, and land-based IR 
cameras, are located throughout the 
entire PG&amp;E service territory 
including identified HFTD areas.
PG&amp;E has currently deployed 
satellite detection and alerts from six 
satellites that are updated every 5 
minutes and over 600 cameras 
covering 90 percent of the HFTD. 
Given this robust coverage, we are
not currently evaluating adding new 
environmental monitoring systems 
PG&amp;E installed cameras that will 
provide 90 percent coverage of Tier 
2 and Tier 3 of the HFTD. GRC 
forecasts were intended to cover 
replacement installations and 
operations and maintenance costs.
Wildfire Mitigation Program Mitigation Description 2023-2025 WMP 2023 GRC
or new networks to our existing 
operational capabilities.
Distribution Fault Anticipation (DFA) Event Classification Through 
Current and Voltage Monitoring 
Sensors (ECCVM) (also called 
Distribution Fault Anticipation) are 
substation-based devices measuring 
volts, amps, and arcing conditions. 
They provide detection and 
assistance in locating faults, 
abnormal power flow events, and 
categorization of events.
Develop scalable processes to: (a) 
analyze alarms and alerts from Early 
Fault Detection (EFD) and DFA 
sensors; (b) conduct field 
investigation and reporting; (c) track 
identified mitigations to completion; 
and (d) track effectiveness of issue 
identification and remediation using 
EFD/DFA technologies.
PG&amp;E proposed to install additional 
ECCVM Sensors on 116 circuits 
annually from year 2023-2026 (464 
circuits total).
Early Fault Detection Installations 
(EFD)
Radio Frequency (RF) sensors are 
sophisticated technology that listens 
for the RF signal that is generated 
by partial discharge arcing on 
alternating current (AC) circuits and 
uses precision time measurement of 
events to locate the source along 
the conductors. Early Fault 
Detection is the product name.
Develop scalable processes to: (a) 
analyze alarms and alerts from Early 
Fault Detection (EFD) and DFA 
sensors; (b) conduct field 
investigation and reporting; (c) track 
identified mitigations to completion; 
and (d) track effectiveness of issue 
identification and remediation using 
EFD/DFA technologies.
PG&amp;E’s proposed to install RF 
Sensors on an additional 65 circuits 
total in 2023-2026.
Line Sensor Installations Line sensors are single phase, 
conductor mounted devices that 
continuously monitor electric lines to 
capture various disturbances, such 
as overcurrent events. They provide 
detection and assistance in locating 
faults.
Install Line Sensor devices on 40 
circuits each year.
PG&amp;E forecasted installing line 
sensors on approximately 50 circuits 
each year.
Operational Mitigations
Temporary Distribution Microgrids PG&amp;E’s temporary distribution 
microgrids are designed to reduce 
No additional temporary distribution 
microgrid pre-installed 
PG&amp;E did not forecast costs for 
constructing new temporary
Wildfire Mitigation Program Mitigation Description 2023-2025 WMP 2023 GRC
the number of customers impacted 
by PSPS events and support 
community resilience by powering a 
cluster of shared resources so that 
those resources can continue 
serving surrounding residents during 
PSPS events. 
interconnection hubs (PIH) will be 
built in 2023. The program will close 
after improvement projects on 
existing sites are completed.
distribution microgrids for 2023-
2026.
Community Microgrid Enablement 
Program (CMEP) and Microgrid 
Incentive Program (MIP)
CMEP and MIP are programs that 
support and provide incentives for 
the development of community-led 
multi-party microgrids.
CMEP and MIP are new programs 
in the WMP and were not included 
in the GRC.
N/A
Downed Conductor Detection High impedance faults are 
conditions where line-to-ground 
faults (i.e., downed conductor) do 
not draw a large enough fault 
current (a function of contact 
resistance to ground) that a 
protective device can reliably sense 
and trip the circuit offline. These 
situations can create a potential 
ignition source.
Make capable for DCD 1,150 
protective device controllers or 
relays. This count includes 
protection devices that due to repair 
status cannot receive the DCD 
settings, and circuit reconfiguration 
resulting in descoping of device.
PG&amp;E did not forecast DCD work 
from 2023-2025 in the GRC.
Equipment Maintenance and Repair PG&amp;E performs maintenance and 
repair activities on our equipment to 
ensure that the equipment is 
properly installed and maintained to 
prevent operational failures and 
reduce system risk, including 
ignition risk.
PG&amp;E did not set specific targets or 
objectives for this program.
PG&amp;E’s forecast included expense 
and capital costs related to the 
repair and replace work needed to 
address overhead maintenance 
conditions identified by PG&amp;E’s 
patrol and inspection process.
Enhanced Powerline Safety Settings 
(EPSS)
Enabling EPSS distribution and 
transmission line protection devices 
reduces the time it takes for line 
protective devices such as circuit 
In 2022 PG&amp;E expanded the scope 
of EPSS to all HFRAs in our service 
territory and select adjacent EPSS 
buffer areas. The WMP EPSS 
PG&amp;E proposed to expand the 
EPSS program to all circuits within 
both HFTD and HFRA areas and 
Wildfire Mitigation Program Mitigation Description 2023-2025 WMP 2023 GRC
breakers and line reclosers (LR) to 
de-energize a powerline when a 
fault occurs.
objective is to provide an updated 
EPSS reliability impact study each 
year.
some circuits within non-HFTD 
buffer zones.
Partial Voltage Force Out The GRC did describe PG&amp;E’s
Partial Voltage Detection program 
where Single-Phase and 
Three-phase SmartMeters™ send 
real-time alarms indicating partial 
voltage conditions to the Distribution 
Management System. Detection of 
partial voltage conditions allows 
Control Center Operators to 
dispatch field personnel to locations 
where equipment may be in a 
condition that increases wildfire risk.
The scope of work in the GRC 
included only the program’s 
operations and maintenance.
The Partial Voltage Force Out 
process leverages the 
SmartMeter™ network to help 
identify and respond to High 
Impendence faults. When a partial 
voltage (PV) alarm indicates low 
SmartMeter™ voltage on two or 
more SmartMeter™ devices at the 
fuse level, the Distribution Control 
Center Operator will force out the 
next upstream automatic protection 
device and dispatch response teams 
to the area of the alarm.
Partial Voltage Forecast Out is a 
new program in the WMP and was
not included in the GRC.
Safety and Infrastructure Protection 
Team (SIPT)
SIPT crews perform high priority fire 
mitigation work, protect PG&amp;E 
assets, and gather critical data to 
help prepare for and manage 
wildfire risk. SIPT crews perform 
both routine and emergency work.
The WMP does not include a 
forecast number of SIPT crews. 
The SIPT program supports 
resources performing work in the 
HFRA. They provide standby 
resources for PG&amp;E crews 
performing work in high fire hazard 
areas, pre-treatment of PG&amp;E 
assets during any ongoing fire, fire 
protection to PG&amp;E assets, and 
emergency medical services.
PG&amp;E’s GRC forecast was based 
on staffing approximately 40 SIPT 
crews year-round, focusing on Tier 2 
and Tier 3 HFTD areas. PG&amp;E 
planned to add five additional 
engines and corresponding crews 
during the GRC period.
Pole Clearing Program PG&amp;E performs removal of 
vegetation around select 
transmission and distribution poles 
and towers, in accordance with PRC 
Inspect, clear, and maintain, where 
clearing is necessary, 77,503 poles 
in 2023. 2024 and 2025 pole counts 
PG&amp;E did not identify a specific 
volume of pole clearing work but will 
Wildfire Mitigation Program Mitigation Description 2023-2025 WMP 2023 GRC
Section 4292, to maintain a 
firebreak of at least 10 feet in radius 
(out from the pole) and 8 feet up 
from the ground. These 
requirements apply in the state 
responsibility area during 
designated fire season.
will be adjusted by the ending pole 
population in the previous year.
comply with regulatory requirements 
set forth in PRC Section 4292.
Utility Defensible Space UDS is a fuel reduction program to 
reduce vegetative fuels under and 
adjacent to power lines located 
within Tier 2 and Tier 3 HFTD areas.
UDS expands vegetation clearance 
around certain poles to extend the 
firebreak.
PG&amp;E did not propose a specific 
target or objective for UDS. UDS is 
based on a risk informed 
prioritization and has a more limited 
scope.
PG&amp;E forecasts UDS on a cost 
basis and did not provide a volume 
of work. PG&amp;E proposed a reduced 
scope of work for UDS compared to 
historic spending due to a lower 
volume of work as EPSS was 
implemented.
Wood Management Utility work on vegetation creates 
debris and wood products which, if 
left unmanaged, can become fuel for 
wildfire. PG&amp;E is required to reduce 
or adjust live fuels as they are 
generated from programs 
developed.
PG&amp;E will conduct wood 
management activities to comply 
with PRC 4293, General Order 95 
Rule 35, and Pub. Util. Code 8386.
PG&amp;E will conduct wood 
management activities to comply 
with PRC 4293, General Order 95 
Rule 35, and Pub. Util. Code 8386. 
PG&amp;E forecasts program costs for 
wood management and did not 
provide a volume of work.
Vegetation Management (VM) for 
Operational Mitigations
This program is intended to help 
reduce outages and potential 
ignitions using a risk informed 
targeted plan to mitigate potential 
vegetation contacts based on 
historic vegetation caused outages 
on EPSS-enabled circuits. 
PG&amp;E did not propose specific 
targets or objectives for this 
program. If at any point PG&amp;E 
determines this program does not 
effectively support efforts to reduce 
customer impacts due to Vegetation 
Outages on EPSS when compared 
to other viable approaches, PG&amp;E 
will pause or discontinue the
program.
This is a new mitigation in the WMP 
and was not proposed in the 
TY2023 GRC.
Wildfire Mitigation Program Mitigation Description 2023-2025 WMP 2023 GRC
Focused Tree Inspections PG&amp;E is developing areas of 
concern (AOC) to better focus VM 
efforts to address higher risk areas 
that have experienced higher 
volumes of vegetation damage 
during PSPS events, outages and/or 
ignitions.
Identify the AOC and initiate a pilot 
program in at least one AOC. 
This is a new mitigation in the WMP 
and was not proposed in the 
TY2023 GRC.
Transmission Integrated VM Integrated VM for transmission 
promotes desirable, stable, low_x0002_growing plant communities that 
resist invasion by tall growing tree 
and brush species, using 
appropriate, environmentally sound, 
and cost-effective control methods.
IVM focuses on established 
Transmission-ROW corridors. 
Threshold triggers for implementing 
this procedure include incompatible 
vegetation exceeding 3 ft. in height 
and/or when incompatible 
vegetation is greater than 50 
percent ground coverage within the 
ROW.
Transmission mitigations are not 
included in the GRC.
Emergency Response VM All trees identified for work by pre_x0002_inspectors are evaluated for the 
priority of the required tree work. If 
vegetation is determined to be an 
immediate risk to PG&amp;E facilities, 
described as a Priority 1 Condition 
in the VM Priority Tag Procedure,
the condition will be mitigated within 
24 hours of identification as long as 
conditions are safe for the tree crew 
to proceed with work.
PG&amp;E does not identify specific 
targets or objectives for this 
program. PG&amp;E will conduct 
Emergency Response VM as 
required.
Emergency Response VM is not 
specifically identified in PG&amp;E’s 
2023 TY GRC but is considered part 
of PG&amp;E’s VM standard procedure.
Community Engagement PG&amp;E hosts safety-focused 
community engagement events, 
including regional town halls and 
community webinars to engage 
directly with customers. PG&amp;E uses 
these events to convey local wildfire 
PG&amp;E will hold community 
engagement meetings within the five 
PG&amp;E regions of service that will 
include, but are not limited to, a mix 
PG&amp;E’s Customer Care GRC 
forecast includes costs for general 
awareness efforts and direct 
outreach to inform customers about 
Wildfire Mitigation Program Mitigation Description 2023-2025 WMP 2023 GRC
safety information in advance of 
wildfire season and events focusing 
on the impacts that wildfire safety 
efforts have on the community.
of webinars, open houses, town 
halls, and/or answer centers.
PSPS planning and wildfire safety 
initiatives. 
PSPS Event A PSPS event consists of the 
activities associated with the 
proactive de-energization of PG&amp;E’s 
electric transmission and/or 
distribution lines due to weather_x0002_related imminent threats to power 
line assets and increased risk of 
catastrophic wildfire.
The WMP does not include a 
forecast number of events per year. 
PSPS objectives are based on 
enhancements to PSPS guidance. 
WMP PSPS targets include 
reducing PSPS impacts by 
approximately 15,000 customer 
events (2023), 33,000 customer 
events (2024), and 55,000 customer
events (2025) and providing 
portable batteries to 4,000 PG&amp;E 
customers each year.
PG&amp;E’s GRC cost forecast is based 
on three events plus one additional 
borderline event per year. 
System Resilience Mitigations
Covered Conductor Installation –
Distribution
Covered conductor installation, also 
referred to as Overhead System 
Hardening, involves the replacement 
of bare overhead primary (high 
voltage) conductor and associated 
framing with conductor insulated 
with abrasion-resistant polyethylene 
coatings (sometimes referred to as 
covered conductor or tree wire).
PG&amp;E estimates it will install 235 
miles of overhead covered 
conductor from 2023-2025. The 
estimated number of covered 
conductor miles are a subset of the 
system hardening target.
PG&amp;E estimated it would install 270 
miles of overhead covered 
conductor from 2023-2025.
10K Undergrounding Undergrounding consists of 
relocating existing high risk 
overhead distribution lines 
underground. Undergrounding 
effectively eliminates the ignition risk 
PG&amp;E estimates it will underground 
a total of 1,350 miles, including 175 
miles from the Butte County 
Rebuild, from 2023-2025.
PG&amp;E estimated it would 
underground 1,250 distribution miles 
in its 10k undergrounding program 
and 100 miles in its Butte County
Wildfire Mitigation Program Mitigation Description 2023-2025 WMP 2023 GRC
for overhead lines that have been 
placed underground.
Rebuild program from 2023-2025, a 
total of 1,350 miles.
Distribution Pole Replacements and 
Reinforcements
Distribution poles are inspected and 
evaluated to determine whether their 
condition allows them to support 
pole mounted equipment and safely 
keep energized conductors in the 
air.
Starting in 2023, will bundle
distribution pole replacements with 
non-pole maintenance tags to gain 
efficiencies and minimize customer 
impacts. The goal of bundling is to 
perform all the corrective 
maintenance (pole and non-pole) on 
the line segment under one 
clearance.
PG&amp;E’s forecast included costs to 
replace 15,813 poles in 2023, 
16,376 poles in 2024, and 15,936 
poles in 2025.
Transmission Pole/Tower 
Replacements and Reinforcements
Maintenance, repair, life extension, 
and replacement of transmission 
structures in HFTD areas are 
integral means of mitigating risk 
associated with wildfire.
In 2022, in addition to reinforcement 
work, over 3,200 structures were 
replaced (the majority being wood 
poles replaced with steel). Going 
forward, similar levels of wood to 
steel replacement is expected (in 
the thousands of poles) and is 
included as part of the larger 
HFTD/HFRA transmission open tag 
reduction target.
Transmission mitigations are not 
included in the GRC.
Transmission Conductor 
Replacement
There are two levels of projects for 
transmission conductor hardening: 
larger projects in the Targeted Line 
Rebuild program; and smaller 
projects in the Dispersed Conductor 
Component (Splice) Hardening and 
Conductor Segment Replacements.
Remove or replace 43 circuit miles 
of transmission conductor on lines in 
2023 and 5 miles in 2025.
Install shunt splice(s) on 67 
transmission lines (2023-2025).
Transmission mitigations are not 
included in the GRC.
Remote Grid Throughout PG&amp;E’s service 
territory, pockets of isolated small 
customer loads are currently served 
via long electric distribution feeders, 
PG&amp;E did not include a quantitative 
target for Standalone Power System 
(SPS) units installed but recognizes 
that Remote Grids will continue to 
PG&amp;E proposed to scale its Remote 
Grid program in the GRC forecast 
time frame (2023-2026) from 
approximately 20 projects and 26
Wildfire Mitigation Program Mitigation Description 2023-2025 WMP 2023 GRC
some of which traverse HFTD areas 
and require significant annual 
maintenance and vegetation 
management. The Remote Grid 
Program will remove these long 
feeders and serve customers from a 
Remote Grid.
contribute to the removal of lines 
within the overall system hardening 
goals for distribution.
line miles in 2023 to 69 projects and 
90 line miles per year by 2026 if the 
initial projects are successful.
Distribution Protective Devices Install additional line reclosers and 
Fuse Savers on the highest 
impacted protective zones to reduce 
the EPSS reliability impact.
Install and SCADA commission 75 
new SCADA protective devices 
(Line Recloser, Fuse Saver, or 
Interrupter).
PG&amp;E did not forecast installing line 
reclosers from 2023-2025.
PG&amp;E forecasted installing 
approximately 80 FuseSavers per 
year starting in 2023 in Tier 2 and 3 
HFTD areas. 
Transmission Line Removal in 
HFTD
PG&amp;E investigates potentially idle 
transmission facilities. When these 
facilities are identified and confirmed 
to be within an HFTD area with no 
operational needs, they are 
prioritized for de-energization, 
grounding, and/or removal.
Remove or replace 43 circuit miles 
of transmission conductor on lines in 
2023 and 5 miles in 2025.
Transmission mitigations are not 
included in the GRC.
Distribution Line Removal in HFTD Distribution line removal is one of 
PG&amp;E’s mitigation alternatives to 
reduce wildfire risk in Tier 2 and Tier 
3 HFTD areas.
PG&amp;E estimates it will remove 
approximately 60 line miles from 
2023-2025. Line removal is not a 
WMP target.
PG&amp;E did not forecast a specific 
number of line removal miles in the 
GRC. 
Single Phase Reclosers A single phase recloser is a flexible, 
cost-effective, intelligent device 
which can replace fuses and has the 
capability to trip all phases (i.e., 
open and stop power flowing 
through all two or three phases if 
just one phase experiences a fault), 
As part of the enablement of EPSS 
and its objective to protect all 
sections including fused lines with 
ganged protection using existing 
devices, installation of FuseSavers 
now has less direct impact on 
reducing ignition risk. Previously 
PG&amp;E forecasted installing 
approximately 80 FuseSavers per 
year starting in 2023 in Tier 2 and 3 
HFTD areas.
Wildfire Mitigation Program Mitigation Description 2023-2025 WMP 2023 GRC
reducing the risk associated with a 
wire-down event, where the downed 
wire could remain energized due to 
a back-feed condition from another 
phase of the circuit.
identified projects will continue to be 
built in 2023 and 2024 at which point 
the activity will be completed.
Motor Switch Operator (MSO) 
Replacement
MSO switches were initially installed 
on PG&amp;E’s distribution system in 
mid-2019 as sectionalizing devices 
with the ability to reduce the scope 
of PSPS events. PG&amp;E crews 
identified a risk that some MSO 
switches were reported to exhibit an 
arc flash during operation and 
PG&amp;E halted further installations of 
MSO switches in late 2019. PG&amp;E is 
replacing the MSO switches with 
reclosers, subsurface equipment, 
and other vacuum switch equipment 
that is approved for current usage in 
HFTD.
Replace or remove the MSOs from 
the 47 identified, as of January 26, 
2023.
PG&amp;E planned to install 100 remote 
operated SCADA sectionalizing 
devices each year between 2023 
and 2026 but noted that plans could 
change pending results of its 
assessment to address the risks of 
MSOs and integration with other 
enhanced automation and wildfire 
mitigation efforts.
Surge Arrester – Removals The Non-Exempt Surge Arrester 
Replacement program replaces non_x0002_exempt surge arresters with exempt 
surge arresters and corrects 
abnormal grounding issues where 
necessary.
Remove 663 non-exempt surge 
arrestors in 2023 where known 
grounding issues exist. PG&amp;E did 
not set a target for surge arrestor 
removal in 2024 or 2025.
PG&amp;E’s goal was to replace the 
remaining approximately 21,000 
HFTD surge arrestors in 2021 and 
complete units in the non-HFTD 
areas from 2023-2026. 
Expulsion Fuse – Removal The Expulsion Fuse Replacement 
Program replaces non-exempt fuses 
with exempt fuses in HFTD and 
HFRA regions. Exempt fuses are 
designed to reduce the potential for 
Remove non-exempt expulsion 
fuses/ cutouts from 7,400 fuse 
locations identified on distribution 
poles.
Replace approximately 3,600 
expulsion fuses (1,200 per year). 
System hardening and other 
programs are forecast to replace 
between 3,000 and 4,000 units as
Wildfire Mitigation Program Mitigation Description 2023-2025 WMP 2023 GRC
release of electrical arcs, sparks, or 
hot material during operation.
part of the scope of their rebuild 
efforts.
Other Grid Topology Improvements 
to Mitigate PSPS – Distribution
Installing remotely operable SCADA 
sectionalizing devices and manually 
operated sectionalizing devices on 
the distribution system supports 
PG&amp;E’s ability to segment the 
distribution circuits close to 
designated meteorology shut-off 
polygons to reduce the customer 
impact and the scope of PSPS 
events.
Most of the highest impact locations 
have already been sectionalized 
with automated equipment, so there 
is reduced benefit (in terms of 
number of customers likely to 
benefit from such devices during 
PSPS events) when compared to 
work performed in previous years. 
PG&amp;E will install and SCADA 
commission 75 new SCADA 
protective devices (Line Recloser, 
Fuse Saver, or Interrupter) in 2023.
PG&amp;E planned to install 100 remote 
operated SCADA sectionalizing 
devices each year between 2023 
and 2026 but noted that these plans 
could change pending results and 
integration with other enhanced 
automation and wildfire mitigation 
efforts.
Avian Protection PG&amp;E has an Avian Protection Plan 
that is designed to protect the avian 
population from contacting electrical 
components in our service territory. 
The plan applies to both the 
transmission and distribution 
overhead elect</t>
  </si>
  <si>
    <t>https://www.pge.com/pge_global/common/pdfs/safety/emergency-preparedness/natural-disaster/wildfires/wildfire-mitigation-plan/reference-docs/2023/TURN_012.zip</t>
  </si>
  <si>
    <t>Andy Abranches
Cynthia Lorie</t>
  </si>
  <si>
    <t>Extension granted to 5/12/2023. kxfk</t>
  </si>
  <si>
    <t>Requesting an extension. Maybe 5/12? Kxfk
Extension granted to 5/12/2023. kxfk</t>
  </si>
  <si>
    <t>DRU-11812*</t>
  </si>
  <si>
    <t>1. Please confirm that the Simplified Wildfire Risk Spend Efficiency (SWRSE) and Wildfire Feasibility Expenditure (WFE) measures discussed on page 968 of PG&amp;E’s WMP:
a. Are only calculated by PG&amp;E for undergrounding projects; and 
b. Cannot be used to compare the cost-effectiveness of undergrounding projects with any other projects.
c. If PG&amp;E does not unequivocally agree with “a” and “b” above, please explain why it does not.</t>
  </si>
  <si>
    <t>a) Yes.
b) Correct, the intent of calculating SWRSE and WFE was to support the selection
process for targeted undergrounding projects only.
c) We agree with a and b as stated above, with additional clarification about how WFE
may result in the deployment of other mitigation approaches. The WFE score is used
to prioritize and select highest risk-cost effectiveness circuit segments with the
expectation that the circuits will be placed underground. During the detailed project
scoping performed by PG&amp;E’s engineering team, portions of circuit segments may
be identified as infeasible to be placed underground for various environmental,
operational, or technical reasons. In those cases, portions of the circuit segments
selected using WFE may be hardened through line removal and/or overhead
hardening, instead of undergrounding.</t>
  </si>
  <si>
    <t>Julie Cerio
UG Team
Benson Wong, Peter Lee, Tim Hilton, Kenneth How, James Ash</t>
  </si>
  <si>
    <t>Paul McGregor / Matt Pender / Megan Ardell</t>
  </si>
  <si>
    <t>1. Following up on TURN DR 10-2(b) and PG&amp;E’s response:
a. Please explain how PG&amp;E determined that a risk rank per the V3 risk model above 720 constitutes the top 20% of risk ranked segments? Why does 720 represent the 20% threshold? Please explain. Please provide
workpapers, calculations, and data in Excel that support your response.
b. Please explain how PG&amp;E determined that a risk rank per the V2 risk model above 727 constitutes the top 20% of risk ranked segments? Why does 727 represent the 20% threshold? Please explain. Please provide
workpapers, calculations and data in Excel that support your response.</t>
  </si>
  <si>
    <t>a. The top 20 percent of risk ranked circuit segments is dependent on the number of circuit segments analyzed in each WDRM model. For WDRM v3, the model includes all circuit segments across PG&amp;E’s entire overhead distribution system, which is 11,172 circuit segments (see WMP-Discovery2023_DR_TURN_011-Q001Atch01, tab: SH_composite_cs_summary).
To determine a comparable methodology as shown in WDRM v2 (described in part (b) below), PG&amp;E identified the number of HFTD and HFRA circuit segments which equaled 3,583 at the time of the analysis. The top 20 percent of risk ranked circuit segments in this instance is 717 which PG&amp;E rounded up to 720. PG&amp;E’s response to WMP-2023_DR_TURN-010-Q004Atch01 lists the 3,583 circuit segments in HFTD and HFRA.
b. Similar to the response to subpart a, the top 20 percent of risk ranked segments is dependent on the number of circuit segments in each WDRM model. Unlike WDRM v3 that included both HFTD and HFRA (and non-HFTD line segments as well), WDRM v2 only included HFTD circuit segments which totaled 3,635 circuit segments – see WMP-Discovery2023_DR_TURN_011-Q001Atch01, tab: conductor_pz_summary_hftd_23_re). The top 20 percent of the WDRM v2 circuit segments is 727.</t>
  </si>
  <si>
    <t>https://www.pge.com/pge_global/common/pdfs/safety/emergency-preparedness/natural-disaster/wildfires/wildfire-mitigation-plan/reference-docs/2023/TURN_013.zip</t>
  </si>
  <si>
    <t>DRU-11987*</t>
  </si>
  <si>
    <t>On September 11, 2023, PG&amp;E submitted a request to supplement its 2023-2025
WMP submission, to which OEIS responded on September 13, 2023. PG&amp;E’s
request indicated that PG&amp;E wishes to include additional information responsive
to items raised in the 2023-2025 Revision Notice.
Please provide all documents (see the instructions above regarding interpreting
“documents” broadly) in PG&amp;E’s possession that were created on or after August
7, 2023 (the date of PG&amp;E’s response to the Revision Notice) that reflect
communication between an employee or other representative of PG&amp;E and an
employee or other representative of OEIS related to PG&amp;E’s 2023-2025 WMP.
Please exclude from the response documents that are publicly available through
the OEIS website, such as data requests from OEIS and PG&amp;E’s responses to
such data requests.</t>
  </si>
  <si>
    <t>Please note the attachments to this response contain confidential material.
PG&amp;E objects to this request on the grounds that it is overbroad and unduly 
burdensome. Additionally, PG&amp;E objects to this request to the extent that it requests 
documents that are protected by the attorney client privilege. Subject to and without 
waiving these objections, PG&amp;E responds as follows: In “WMP_x0002_Discovery2023_DR_TURN_014-Q001Atch01CONF.zip”, PG&amp;E is producing the 
communications between PG&amp;E and OEIS related to PG&amp;E’s 2023-2025 WMP that 
were created on or after August 7, 2023 until September 15, 2023, which is the day this 
data request was received. In this production, PG&amp;E has attempted to avoid producing 
partial duplicates of the same message by producing longer message threads.</t>
  </si>
  <si>
    <t>https://www.pge.com/pge_global/common/pdfs/safety/emergency-preparedness/natural-disaster/wildfires/wildfire-mitigation-plan/reference-docs/2023/TURN_014.zip</t>
  </si>
  <si>
    <t>Nick Noyer</t>
  </si>
  <si>
    <t>Nick Noyer
Joel Crane</t>
  </si>
  <si>
    <t>DRU-12497*</t>
  </si>
  <si>
    <t>Data request CalAdvocates-PGE-2023WMP-34, Questions 9 and 10, PG&amp;E states that Garberville
1101 and Otter 1102 had Fuse Save Installations “identified as a proactive strategy to both minimize
wildfire risk while also providing reliability improvement benefits under EPSS enablement
conditions.”
a) Please provide an excel sheet of circuits that PG&amp;E identified that might need proactive
strategies ahead of EPSS enablement.
b) Please provide the criteria PG&amp;E used to determine which circuits might need proactive
strategies for reliability improvement under EPSS enablement.</t>
  </si>
  <si>
    <t>a) Please see “WMP-Discovery2023-2025_DR_CalAdvocates_050-Q005Atch01.xlsx” 
for a list of EPSS circuits identified for proactive reliability improvement work in 
2024. 
b) Reliability improvement work identified as “proactive” relative to the EPSS program 
includes vegetation management, animal mitigation work, and sectionalizing work
on EPSS capable zones experiencing multiple outages. Circuits and zones are 
identified for proactive work based on a combination of factors including historic 
EPSS outage activity, which includes causes of outages, customer impact, in some 
cases history of animal interaction in the geographic area, and all historical outage 
activity for sectionalizing work.</t>
  </si>
  <si>
    <t>Katherine Hee/Dave Casuncad</t>
  </si>
  <si>
    <t xml:space="preserve">kxfk - 7/11 - extension needed to 7/19 due to data gaps. </t>
  </si>
  <si>
    <t>Provide an Excel table that lists (as rows) each sustained outage that occurred from January 1,
2023 through December 31, 2023 on any of the circuits identified in your response to Question 5 of
data request CalAdvocates-PGE-2023WMP-34. For each outage, the Excel table should include the
following information in separate columns:
a) Outage ID
b) Circuit Name
c) Circuit ID
d) Division
e) Was EPSS enabled on this circuit at the time of the outage?
f) FNL (First No Light)
g) Outage End Day &amp; Time
h) CESO (Count of Customers Experiencing Sustained Outages)
i) Customer Minutes
j) Cause
k) Restoration Time (Minutes)</t>
  </si>
  <si>
    <t>Please see “WMP-Discovery2023-2025_DR_CalAdvocates_050-Q006Atch01.xlsx” for 
the requested information. Please note, column M indicates if the outage was sustained 
or momentary.</t>
  </si>
  <si>
    <t>Provide an Excel table that lists (as rows) each momentary outage that occurred from January 1,
2023 through December 31, 2023 on any of the circuits identified in your response to Question 5 of data request CalAdvocates-PGE-2023WMP-34. For each outage, the Excel table should include the
following information in separate columns:
a) Outage ID
b) Circuit Name
c) Circuit ID
d) Division
e) Was EPSS enabled on this circuit at the time of the outage?
f) FNL (First No Light)
g) Outage End Day &amp; Time
h) CESO (Count of Customers Experiencing Sustained Outages)
i) Customer Minutes
j) Cause
k) Restoration Time (Minutes)</t>
  </si>
  <si>
    <t>Provide an Excel table that lists (as rows) each sustained outage that occurred from January 1,
2017 through December 31, 2023 on the following circuits: SCE REFUGIO 1701, SCE VEGAS
1701, SCE TEJON TIE 1101, SCE TEHACHAPI 1101, SCE MCFARLAND 1101, VALLEY
SPRINGS 1101, LAKEWOOD 1103, VASONA 1102, NAPA 1110, PUEBLO 2104, BIG TREES
0402, LOS OSITOS 2101, LAS POSITAS 2103, LAS AROMAS 0401, ORINDA 0401, SPENCE
1101. For each outage, the Excel table should include the following information in separate
columns:
a) Outage ID
b) Circuit Name
c) Circuit ID
d) Division
e) Was EPSS enabled on this circuit at the time of the outage?
f) When was this circuit made EPSS-capable?
g) FNL (First No Light)
h) Outage End Day &amp; Time
i) CESO (Count of Customers Experiencing Sustained Outages)
j) Customer Minutes
k) Cause
l) Restoration Time (Minutes)</t>
  </si>
  <si>
    <t>Please see “WMP-Discovery2023-2025_DR_CalAdvocates_050-Q008Atch01.xlsx” for 
the requested information. Column N indicates if the outage was sustained or 
momentary.
Please note, as the following circuits did not have any outages, they have not been 
included in the attachment: SCE VEGAS 1701, SCE TEJON TIE 1101, SCE 
MCFARLAND 1101, PUEBLO 2104. As of July 2, 2024, these circuits have not been 
made EPSS-capable.</t>
  </si>
  <si>
    <t>Pre-Discovery 48</t>
  </si>
  <si>
    <t>Set WMP-37</t>
  </si>
  <si>
    <t>Please provide a copy of each WMP Update-related document, submission, or report you submit to the Office of Energy Infrastructure Safety (Energy Safety) in 2024 or 2025 that is related to your 2025 WMP Update. Provide the copy to Cal Advocates within one business day of the document’s submittal to Energy Safety. (If you have submitted a document to Energy Safety prior to this data request, please provide a copy as soon as possible and no later than 10 business days from the issuance of this data request.)
This request is limited to materials or documents that (1) are related to work plans, initiative targets, risk models, risk spend efficiency (RSE) calculations, cost-benefit ratio (CBR) calculations, or WMP change orders; and (2) are provided to Energy Safety to provide additional details or context concerning information or statements in your WMP (and any subsequent revisions or change orders affecting your WMP).</t>
  </si>
  <si>
    <t>GENERAL OBJECTIONS TO THIS SET OF DATA REQUESTS
PG&amp;E objects to the instructions or definitions in the set of data requests entitled
CalAdvocates-PGE-2025WMP-01 that purport to impose any obligations greater than
those provided by the applicable rules and decisions of the Commission or and any
other statutes, orders, rules, or laws limiting the regulatory authority and jurisdiction of
the Commission. In particular, PG&amp;E objects to the instruction that purports to place a
burden on the responding party to reach out to the requesting party to clarify any
unclear questions, definitions, or instructions. The duty to prepare precise and wellwritten
instructions, definitions, and requests is on the party seeking the information and
cannot be shifted to the responding party. Additionally, PG&amp;E objects to the instruction
that PG&amp;E must “[p]rovide the name and title of the responding individual” as
burdensome and not reasonably calculated to lead to the discovery of admissible
evidence. Our responses to data requests are not the product of a single individual but
of numerous individuals working together from different departments of the company. If
the requesting party wishes to contact PG&amp;E with questions or concerns about a data
request, it may do so by contacting the appropriate individuals in the Regulatory
Relations or Law Department upon whom the request was served.
PG&amp;E also objects to the following definitions:
• The definitions of “[r]elate to” or “concern” which are overbroad and burdensome
to the extent they request materials that “mention, or be connected with, in any
WMP-Discovery2023-2025_DR_CalAdvocates_037-Q001 Page 2
way” the subject of the data requests.
• The definitions of the terms “document,” “documents,” and “documentary
material,” which include “correspondence” and “communications,” making these
terms overbroad, unduly burdensome, and not reasonably calculated to lead to
the discovery of admissible evidence in this proceeding.
• The definition of the phrase “state the basis,” which is overbroad and
burdensome to the extent it requests “every fact, statistic, inference, supposition,
estimate, consideration, conclusion, study, report, and analysis….”
ANSWER 001
In addition to all general objections, PG&amp;E specifically objects to this request on the
grounds that it is unduly burdensome. PG&amp;E further objects to this request as the
information requested is vague, ambiguous, and overbroad. Lastly, PG&amp;E objects to
this request on the grounds that it seeks to impose a continuing response obligation on
the responding party. Continuing discovery obligations are not permitted under
California law. Biles v. Exxon Mobil Corp., 124 Cal.App.4th 1315, 1328 (2004); Code
Civ. Proc. § 2030.060(g). Notwithstanding and without waiving these objections, PG&amp;E
responds as follows:
We will do our best to provide the requested information within the requested timeframe,
or as soon as possible thereafter. However, please note that due to the timing and
voluminous nature of our submissions to Energy Safety, it may not always be possible
to provide the information sought within the requested timeframe. In these instances, we
will provide the requested information as soon as it is reasonably possible.
Additionally, with the exception of confidential and spatial data, please note that we post
our WMP-related submissions on our website, www.pge.com/wildfiremitigationplan,
generally on the same business day that the documents are provided to Energy Safety.
Furthermore, all submissions to Energy Safety are also posted to the relevant docket on
the Energy Safety website, https://efiling.energysafety.ca.gov/, and are nearly always
publicly available within one business day of submission. Public email notifications of
the availability of these documents are sent to all parties who subscribe to the service
lists for those dockets.</t>
  </si>
  <si>
    <t>https://www.pge.com/assets/pge/docs/outages-and-safety/outage-preparedness-and-support/CalAdvocates_037.zip</t>
  </si>
  <si>
    <t>Kim Sackett, Mona Hedin, Kevin Laxalt-Nomura</t>
  </si>
  <si>
    <t>Identical to CALPA-001 from last year</t>
  </si>
  <si>
    <t>Pre-Discovery 49</t>
  </si>
  <si>
    <t>Provide a copy of all documents or files that are referenced in your WMP Quarterly Data Reports and submitted to Energy Safety (including but not limited to all PDFs, spatial data files, non-spatial data files, and confidential attachments), within one business day of the document’s submission to Energy Safety.</t>
  </si>
  <si>
    <t>In addition to all general objections, PG&amp;E specifically objects to this request on the
grounds that it is unduly burdensome. PG&amp;E further objects to this request as the
information requested is vague, ambiguous, and overbroad. Lastly, PG&amp;E objects to
this request on the grounds that it seeks to impose a continuing response obligation on
the responding party. Continuing discovery obligations are not permitted under
California law. Biles v. Exxon Mobil Corp., 124 Cal.App.4th 1315, 1328 (2004); Code
Civ. Proc. § 2030.060(g). Notwithstanding and without waiving these objections, PG&amp;E
responds as follows:
We will do our best to provide the requested information within the requested timeframe,
or as soon as possible thereafter. However, please note that due to the timing and
voluminous nature of our submissions to Energy Safety, it may not always be possible
to provide the information sought within the requested timeframe. In these instances, we
will provide the requested information as soon as it is reasonably possible.
Additionally, with the exception of confidential and spatial data, please note that we post
our WMP-related submissions on our website, www.pge.com/wildfiremitigationplan,
generally on the same business day that the documents are provided to Energy Safety.
Furthermore, all submissions to Energy Safety are also posted to the relevant docket on
the Energy Safety website, https://efiling.energysafety.ca.gov/, and are nearly always
publicly available within one business day of submission. Public email notifications of
the availability of these documents are sent to all parties who subscribe to the service
lists for those dockets.</t>
  </si>
  <si>
    <t>Pre-Discovery 50</t>
  </si>
  <si>
    <t>In addition to all general objections, PG&amp;E specifically objects to this request on the
grounds that it is unduly burdensome. PG&amp;E further objects to this request as the
information requested is vague, ambiguous, and overbroad. Lastly, PG&amp;E objects to
this request on the grounds that it seeks to impose a continuing response obligation on
the responding party. Continuing discovery obligations are not permitted under
California law. Biles v. Exxon Mobil Corp., 124 Cal.App.4th 1315, 1328 (2004); Code
Civ. Proc. § 2030.060(g). Notwithstanding and without waiving these objections, PG&amp;E
responds as follows:
We will do our best to provide the requested information within the requested timeframe,
or as soon as possible thereafter. However, please note that due to the timing and
voluminous nature of our submissions to Energy Safety, it may not always be possible
to provide the information sought within the requested timeframe. In these instances, we
will provide the requested information as soon as it is reasonably possible.</t>
  </si>
  <si>
    <t>Pre-Discovery 51</t>
  </si>
  <si>
    <t>Set WMP-38</t>
  </si>
  <si>
    <t xml:space="preserve">Provide an Excel table of all distribution circuit-segments existing as of January 1, 2024 (as rows) that includes the below information in separate columns. If PG&amp;E is unable to provide some or all of the requested information at the circuit-segment level, provide such data at the circuit level instead and explain why PG&amp;E is unable to provide circuit-segment level data.
a) Circuit-segment name
b) Circuit name
c) Circuit ID number
d) Total circuit miles
e) Circuit miles in Non-HFTD
f) Circuit miles in Other HFTD
g) Circuit miles in HFTD Tier 2
h) Circuit miles in HFTD Tier 3
i) Circuit voltage
j) Circuit SAIDI (System Average Interruption Duration Index) for 2023
k) Circuit SAIFI (System Average Interruption Frequency Index) for 2023
l) Circuit MAIFI (Momentary Average Interruption Frequency Index) for 2023
m) Total customer-minutes of de-energization on the circuit due to PSPS events in 2023 (sum of customer-minutes across all PSPS events)
n) Total customer-minutes of de-energization on the circuit due to fast-trip settings in 2023
o) Miles of covered conductor installed in Non-HFTD in 2023
p) Miles of covered conductor installed in Other HFTD in 2023
q) Miles of covered conductor installed in HFTD Tier 2 in 2023
r) Miles of covered conductor installed in HFTD Tier 3 in 2023
s) Number of poles replaced in Non-HFTD in 2023
t) Number of poles replaced in Other HFTD in 2023
u) Number of poles replaced in HFTD Tier 2 in 2023
v) Number of poles replaced in HFTD Tier 3 in 2023
w) Miles of underground conductor installation in Non-HFTD in 2023
x) Miles of underground conductor installation in Other HFTD in 2023
y) Miles of underground conductor installation in HFTD Tier 2 in 2023
z) Miles of underground conductor installation in HFTD Tier 3 in 2023
aa) Miles of LiDAR inspection in Non-HFTD in 2023
bb) Miles of LiDAR inspection in Other HFTD in 2023
cc) Miles of LiDAR inspection in HFTD Tier 2 in 2023
dd) Miles of LiDAR inspection in HFTD Tier 3 in 2023
ee) Number of detailed ground-based inspections in Non-HFTD in 2023
ff) Number of detailed ground-based inspections in Other HFTD in 2023
gg) Number of detailed ground-based inspections in HFTD Tier 2 in 2023
hh) Number of detailed ground-based inspections in HFTD Tier 3 in 2023
ii) Number or miles of detailed aerial inspections in Non-HFTD in 2023 (specify units)
jj) Number or miles of detailed aerial inspections in Other HFTD in 2023 (specify units)
kk) Number or miles of detailed aerial inspections in HFTD Tier 2in 2023 (specify units)
ll) Number or miles of detailed aerial inspections in HFTD Tier 3 in 2023 (specify units)
mm) Number of sectionalization devices installed in Non-HFTD in 2023
nn) Number of sectionalization devices installed in Other HFTD in 2023
oo) Number of sectionalization devices installed in HFTD Tier 2 in 2023
pp) Number of sectionalization devices installed in HFTD Tier 3 in 2023
qq) Number of trees worked under VM for Operational Mitigations in Non-HFTD in 2023
rr) Number of trees worked under VM for Operational Mitigations in Other HFTD in 2023
ss) Number of trees worked under VM for Operational Mitigations in HFTD Tier 2 in 2023
tt) Number of trees worked under VM for Operational Mitigations in HFTD Tier 3 in 2023
uu) Number of trees worked under Focused Tree Inspections in Non-HFTD in 2023
vv) Number of trees worked under Focused Tree Inspections in Other HFTD in 2023
ww) Number of trees worked under Focused Tree Inspections in HFTD Tier 2 in 2023
xx) Number of trees worked under Focused Tree Inspections in HFTD Tier 3 in 2023.
</t>
  </si>
  <si>
    <t>PG&amp;E is providing the requested distribution information at the circuit level in 
attachment “WMP-Discovery2023-2025_DR_CalAdvocates_038-Q001Atch01.xlsx.”
Included in the table below are notes that document assumptions in the methodology for 
data collection. Where we have not included any notes, the data provided did not 
require adaptations or assumptions in answering the request. For purposes of this 
request, “Other HFTD” refers to Zone 1 areas. Please note that our SAIDI, SAIFI, and 
MAIFI data is not available at this time. The data will be available following the 
finalization of our Annual Reliability Report on July 15, 2024. 
Asset data provided in response to this request was generated from PG&amp;E’s 
Geographic Information Systems (GIS) and presented in a spreadsheet format. PG&amp;E’s 
Electric Transmission GIS and Electric Distribution GIS mapping systems represent 
assets associated with construction work when that work has been received and 
mapped by electric GIS mapping technicians. Construction jobs that are partially 
complete or fully complete may be mapped in the GIS systems once construction “as_x0002_built” information has been submitted and accepted by the GIS Mapping Department. 
Prior to being received by the GIS Mapping Department, completed job packages must 
undergo several processing steps including clerical review, processing, and paperwork 
scanning. Sometimes completed job packages require additional information from the 
field or post-estimating work. The processing steps take time to complete. Until a 
project is completed and mapped, detailed information remains in the design systems 
and paper job packages. Therefore, completed field work is not always reflected in the 
current GIS systems. Please note that circuit-segments are not defined on an 
enterprise level such that the asset information produced from EDGIS can be produced 
on a circuit-segment level.
Once data is mapped in PG&amp;E’s GIS systems, it can be formatted to meet the 
requirements of the Office of Energy Infrastructure Safety (Energy Safety) File 
Geodatabase schema and included in our GIS Data Standard submissions. 
Data Question Notes
Circuit Information a-i Some circuits can have multiple voltages. Where this 
occurs, the Circuit Voltage in column g reflects the 
voltage of the majority of the circuit (based on circuit 
miles).
Please note, Circuit IDs and Circuit Names representing 
idle circuits were not included in this response.
SAIDI/SAIFI/MAIFI j-l N/A
De-Energization - PSPS m Please see WMP-Discovery2023-
2025_DR_CalAdvocates_038-Q001Atch02.xlsx for the 
Data Question Notes
requested information provided on a circuit-segment 
level. Please note that PSPS defines a “circuit 
segment” to be bounded by the nearest upstream and 
downstream protective devices. Circuit segments may 
change over time due to changes to our assets and 
protective devices. This data is provided using the 
circuit segments as they existed on January 1, 2024. 
For outage minutes not attributable to a circuit segment 
that existed as of January 1, 2024, circuit segments 
from the start of the month closest to the event were 
used. A [NULL] category is included to show PSPS 
outage minutes that cannot be attributed to circuit 
segments that existed as of January 1, 2024 or the start 
of the month closest to the event.
As previously stated in our PSPS Post Event De_x0002_Energization reports submitted to the CPUC: “The 
information, times and figures referenced in this report 
are based on the best available information available at 
the time of this report’s submission. The information, 
times and figures herein are subject to revision based 
on further analysis and validation.” As such, we note 
that there are some minor updated revisions in the data 
included in this submission, as compared to the data 
that may have been previously reported in previous 
submissions immediately following the events, due to 
further data reconciliation and analysis having been 
performed in the time which has elapsed between this 
report and any other previous submissions.
Please note that the sum of PSPS customer outage 
durations is rounded up to the whole minute for each 
circuit segment to be consistent with data included in 
past data responses.
This data request response will reference all outages 
associated with a PSPS event, including those which 
are either indirect effects of the PSPS event and are not 
direct de-energizations, or brief outages occurring as a 
result of microgrid switching, or temporary generation 
used as part of PSPS mitigation solution. Most switching 
in a PSPS event to re-energize customers takes place, 
typically, between five minutes and one hour, and that 
re-energization occurring within four hours of de_x0002_energization or outages less than four hours, typically, 
can likely be attributed to switching.
De-Energization - EPSS n Please see WMP-Discovery2023-
2025_DR_CalAdvocates_038-Q001Atch03.xlsx for the 
requested information provided on a circuit-segment 
level. Please note, the circuit segment reported here 
reflects the circuit segment of the EPSS-enabled 
protective device the originating fault occurred on. 
Circuit segments may change over time due to changes 
to our assets and protective devices. This data is 
Data Question Notes
provided using the circuit segments as they existed on
February 2, 2024. 
Covered Conductor o-r
Number of Poles Replaced s-v PG&amp;E’s system of record does not have a relationship 
between circuits and poles, and therefore we cannot 
provide this data in the format requested. However, we 
can provide the data for poles replaced in 2023 by SAP 
Equipment ID. Please see “WMP-Discovery2023-
2025_DR_CalAdvocates_038-Q01Atch04xlxs.”
Underground Conductor 
Installation
w-z The information for underground miles provided is 
based on the distribution underground cable recorded in 
PG&amp;E’s mapping system (EDGIS).
The total miles installed are based on the “year 
installed” as recorded in EDGIS for each individual 
circuit then added together to provide the cumulative 
total.
These underground miles are comprised primarily of 
new business, capacity, reliability, cable replacement, 
customer requested, Rule20, and fire hardening 
undergrounding work.
LiDAR inspection aa-dd LiDAR is a supplemental source of data to support 
various lines of business including vegetation 
management, mapping, engineering, and inspections. 
Please note that the provided LiDAR data is associated 
only with PG&amp;E's work on above-ground electric assets.
Please note that LiDAR data is not stored or categorized 
by circuit-segment.
Detailed Ground Inspections ee-hh Please note that System Inspections data is not stored 
or categorized by circuit-segment.
Detailed Aerial Inspections ii-ll Please note that System Inspections data is not stored 
or categorized by circuit-segment.
Sectionalization Devices mm-pp Sectionalization devices include remotely operable 
SCADA sectionalizing devices and manually operated 
sectionalizing devices (i.e., reclosers, not fuses).
Tree Work under VM for 
Operational Mitigations
qq-tt Please note that VM data is not stored or categorized 
by circuit-segment.
Tree Work under Focused Tree 
Inspections
uu-xx Please note that VM data is not stored or categorized 
by circuit-segment.</t>
  </si>
  <si>
    <t>https://www.pge.com/assets/pge/docs/outages-and-safety/outage-preparedness-and-support/CalAdvocates_038.zip</t>
  </si>
  <si>
    <t xml:space="preserve">8.1.3.2 Asset Inspections - Distribution </t>
  </si>
  <si>
    <t>Kim Sackett
Mona Hedin
Kevin Laxalt-Nomura</t>
  </si>
  <si>
    <t>Distribution (a-i) = Eszter Tompos
Distribution (j-l) = Jeff Murata/Tom Huynh/Nick Lam
Distribution (m) = PSPS PMO
Distribution (n) = EPSS PMO
Distribution Covered Conductor (o-r) = Eszter Tompos
Distribution Poles (s-v) = Jason Bright
Distribution UG Conductor (w-z) = Eszter Tompos
Distribution LiDAR (aa-dd) = Shaun Collins/Remote Sensing PMO CORE/Brian House
Distribution Ground Inspections (ee-hh) = SI Team
Distribution Aerial Inspections (ii-ll) = SI Team
Distribution (mm-pp) = Eszter Tompos
Distribution (qq-xx) = VM Team
Chandler Nelson/John Birch/Tanwei Chen</t>
  </si>
  <si>
    <t>Stacie Doyle
Heather Duncan
Shawn Holder
Eric Lamoureux
Sarah Carlson
Jay Singh</t>
  </si>
  <si>
    <t>Aaron Shapiro
Kenny Lee
Nick Karkazis</t>
  </si>
  <si>
    <t>3/27/24: Extension has been granted to 4/12 due to the amount of time it will need to collect the data. Kxfk
4/15 - j1oz - extension to 4/19</t>
  </si>
  <si>
    <t>Pre-Discovery 52</t>
  </si>
  <si>
    <t>Provide an Excel table of all transmission circuits existing as of January 1, 2024 (as rows) that includes the following information in separate columns:
a) Circuit name
b) Circuit ID number
c) Total circuit miles
d) Circuit miles in Non-HFTD
e) Circuit miles in Other HFTD
f) Circuit miles in HFTD Tier 2
g) Circuit miles in HFTD Tier 3
h) Circuit voltage
i) Total customer-minutes of de-energization on the circuit due to PSPS events in 2023 (sum of customer-minutes across all PSPS events)
j) Total customer-minutes of de-energization on the circuit due to fast-trip settings in 2023
k) Number of support structures replaced in Non-HFTD in 2023
l) Number of support structures replaced in Other HFTD in 2023
m) Number of support structures replaced in HFTD Tier 2 in 2023
n) Number of support structures replaced in HFTD Tier 3 in 2023
o) Miles of LiDAR inspection in Non-HFTD in 2023
p) Miles of LiDAR inspection in Other HFTD in 2023
q) Miles of LiDAR inspection in HFTD Tier 2 in 2023
r) Miles of LiDAR inspection in HFTD Tier 3 in 2023
s) Number or miles of detailed aerial inspections in Non-HFTD in 2023 (specify units)
t) Number or miles of detailed aerial inspections in Other HFTD in 2023 (specify units)
u) Number or miles of detailed aerial inspections in HFTD Tier 2 in 2023 (specify units)
v) Number or miles of detailed aerial inspections in HFTD Tier 3 in 2023 (specify units)
w) Number of detailed climbing inspections in Non-HFTD in 2023
x) Number of detailed climbing inspections in Other HFTD in 2023
y) Number of detailed climbing inspections in HFTD Tier 2 in 2023
z) Number of detailed climbing inspections in HFTD Tier 3 in 2023
aa) Number of detailed ground-based inspections in Non-HFTD in 2023
bb) Number of detailed ground-based inspections in Other HFTD in 2023
cc) Number of detailed ground-based inspections in HFTD Tier 2 in 2023
dd) Number of detailed ground-based inspections in HFTD Tier 3 in 2023
ee) Number of sectionalization devices installed in Non-HFTD in 2023
ff) Number of sectionalization devices installed in Other HFTD in 2023
gg) Number of sectionalization devices installed in HFTD Tier 2 in 2023
hh) Number of sectionalization devices installed in HFTD Tier 3 in 2023.</t>
  </si>
  <si>
    <t>PG&amp;E is providing the requested transmission information at the circuit level in 
attachment “WMP-Discovery2023-2025_DR_CalAdvocates_038-Q01Atch01.xlsx.”
Included in the table below are notes that document assumptions in the methodology for 
data collection. Where we have not included any notes, the data provided did not 
require adaptations or assumptions in answering the request. For purposes of this 
request, “Other HFTD” refers to Zone 1 areas. 
Asset data provided in response to this request was generated from PG&amp;E’s 
Geographic Information Systems (GIS) and presented in a spreadsheet format. PG&amp;E’s 
Electric Transmission GIS and Electric Distribution GIS mapping systems represent 
assets associated with construction work when that work has been received and 
mapped by electric GIS mapping technicians. Construction jobs that are partially 
complete or fully complete may be mapped in the GIS systems once construction “as_x0002_built” information has been submitted and accepted by the GIS Mapping Department. 
Prior to being received by the GIS Mapping Department, completed job packages must 
undergo several processing steps including clerical review, processing, and paperwork 
scanning. Sometimes completed job packages require additional information from the 
field or post-estimating work. The processing steps take time to complete. Until a 
project is completed and mapped, detailed information remains in the design systems
and paper job packages. Therefore, completed field work is not always reflected in the 
current GIS systems. 
Once data is mapped in PG&amp;E’s GIS systems, it can be formatted to meet the 
requirements of the Office of Energy Infrastructure Safety (Energy Safety) File 
Geodatabase schema and included in our GIS Data Standard submissions. 
Data Question Notes
Circuit Information a-h Some circuits can have multiple voltages. Where 
this occurs, the Circuit Voltage in column g reflects 
the voltage of the majority of the circuit (based on 
circuit miles).
De-Energization - PSPS i As previously stated in our PSPS Post Event De_x0002_Energization reports submitted to the CPUC: “The 
information, times and figures referenced in this 
report are based on the best available information 
available at the time of this report’s submission. 
The information, times and figures herein are 
subject to revision based on further analysis and 
validation.” As such, we note that there are some 
minor updated revisions in the data included in this 
submission, as compared to the data that may 
have been previously reported in previous 
submissions immediately following the events, due 
to further data reconciliation and analysis having 
been performed in the time which has elapsed 
between this report and any other previous 
submissions.
In some circumstances, PG&amp;E may conclude a 
PSPS event before all customers are restored. For 
example, when there is an ongoing fire that 
prohibits PG&amp;E from restoring customers or 
extensive weather-related damages that require 
extended outages while crews safely repair the 
area. The outage durations for these customers 
are not included in Questions 1o-p and Questions 
2i-j, as we do not have restoration dates and times 
for those customers. For information on which 
circuits were not restored prior to concluding the 
PSPS, please see the “Time, Place, Duration, and 
Affected Customers” appendix section of the PSPS 
Post-Event Reports.
Please note that the sum of PSPS customer 
outage durations is rounded up to the whole minute 
for each circuit to be consistent with data included 
in past data responses.
This data request response will reference all 
outages associated with a PSPS event, including 
those which are either indirect effects of the PSPS 
event and are not direct de-energizations, or brief 
outages occurring as a result of microgrid 
Data Question Notes
switching, or temporary generation used as part of 
PSPS mitigation solution. Most switching in a 
PSPS event to re-energize customers takes place, 
typically, between five minutes and one hour, and 
that re-energization occurring within four hours of 
de-energization or outages less than four hours, 
typically, can likely be attributed to switching.
De-Energization – EPSS j Please note that this data only shows distribution 
customer outage minutes resulting from outages 
that occurred on transmission circuits while EPSS 
fast-trip settings were enabled. 
Number of Support Structures 
Replaced
k-n Data includes poles and towers. Poles were 
matched to a circuit by GIS radius of 15 feet.
LiDAR inspection o-r LiDAR is a supplemental source of data to support 
various lines of business including vegetation 
management, mapping, engineering, and 
inspections. Please note that the provided LiDAR 
data is associated only with PG&amp;E's work on 
above-ground electric assets.
Please note that some miles flown were performed 
on circuits that were subsequently removed from 
our system. Those inspections are not included 
here.
Number of detailed aerial 
inspections
s-v Please note that some inspections were performed 
on circuits are no longer in our system. Those 
inspections are not included here.
Number of detailed climbing 
inspections
w-z Please note that some inspections were performed 
on circuits are no longer in our system. Those 
inspections are not included here.
Number of detailed ground 
inspections
aa-dd Please note that some inspections were performed 
on circuits are no longer in our system. Those 
inspections are not included here.
Sectionalization Devices ee-hh Sectionalization devices include remotely operable 
SCADA sectionalizing devices and manually 
operated sectionalizing devices (i.e., reclosers, not 
fuses).</t>
  </si>
  <si>
    <t xml:space="preserve">8.1.3.1 Asset Inspections - Transmission </t>
  </si>
  <si>
    <t>nelson Lau</t>
  </si>
  <si>
    <t>Transmission (a-h) = Eszter Tompos
Transmission (i) = PSPS PMO
Q02 Transmission (j) = EPSS PMO
Transmission Poles (k-n) = Derek Boogaard/Nevin Hindiyeh
Transmission LiDAR (o-r) = Shaun Collins/Remote Sensing PMO CORE/Brian House
Transmission Aerial Inspections (s-v) = SI Team
Transmission Climbing Inspections (w-z) = SI Team
Transmission Ground Inspections (aa-dd) = SI Team
Transmission (ee-hh) = Eszter Tompos
VMDR</t>
  </si>
  <si>
    <t>Stacie Doyle
Heather Duncan
Shawn Holder
Eric Lamoureux
Jay Singh</t>
  </si>
  <si>
    <t>Pre-Discovery 53</t>
  </si>
  <si>
    <t>Provide an Excel table of all distribution circuits existing as of January 1, 2023 (as rows) that were removed or decommissioned in 2023, either partially or entirely. This includes permanent removal, removal of overhead lines that were moved underground, or overhead lines that were decommissioned but not physically removed. Include the following information in separate columns:
a) Circuit name
b) Circuit ID number
c) Circuit miles removed or decommissioned in Non-HFTD
d) Circuit miles removed or decommissioned in Other HFTD
e) Circuit miles removed or decommissioned in HFTD Tier 2
f) Circuit miles removed or decommissioned in HFTD Tier 3
g) Reason(s) for removal or decommissioning.</t>
  </si>
  <si>
    <t>Please see attachment WMP-Discovery2023-2025_DR_CalAdvocates_038-
Q003Atch01.xlsx, which provides information regarding removal of primary distribution 
lines in HFTD in 2023, as well as the underground miles installed, which is a subset of 
the requested information available at this time. This response is generally consistent 
with the one we provided last year in response to the same question (CalAdvocates_x0002_PGE-2023WMP-03). 
The information provided is specific to projects within PG&amp;E’s 2023-2025 WMP Initiative 
GH-01 (System Hardening). However, there may be additional circuits that were removed or decommissioned, either partially or entirely, outside of the System 
Hardening program (e.g. via maintenance and construction).
Historically, PG&amp;E did not track line removals when relocating overhead to 
underground, removing secondary services, or removing lines in non-HFTD. However, 
based on the 2023 GRC Decision (D.) 23-11-069 OP23, PG&amp;E is preparing to report 
the 2023 miles of overhead lines removed during underground projects in the annual 
System Hardening Accountability Report, which will be distributed to the GRC service 
list by July 1, 2024. For transparency in this response, we have included the 
Undergrounding miles installed by project in 2023. A conversion factor of one (1) mile of 
overhead miles removed to 1.25 miles of undergrounding installed may be applied to 
estimate the overhead miles removed. This conversion factor was adopted by the 
CPUC in GRC D.23-11-069, Conclusion of Law 80 (page 862).
Below we provide additional information to clarify the data provided in the attachment in 
response to the request.
a) Circuit name: please see column C.
b) Circuit ID number: please see column D.
c) Distribution circuit miles removed or decommissioned in non-HFTD Areas: column 
E indicates the HFTD Tier by project, including Tier 1 (see definition tab for the 
definitions of the HFTD tiers included). Column G includes the associated line 
removal circuit miles, and column H includes the underground miles installed (see 
note above regarding the overhead to underground conversion factor).
d) Distribution circuit miles removed or decommissioned in other HFTD: column E 
indicates the HFTD Tier by project, including HFTD Buffer Zone and Zone 1 (see 
definition tab for the definitions of the HFTD tiers included). Column G includes the 
associated line removal circuit miles, and column H includes the underground miles 
installed (see note above regarding the overhead to underground conversion 
factor).
e) Distribution circuit miles removed or decommissioned in HFTD Tier 2: column E 
indicates the HFTD Tier by project, including Tier 2 (see definition tab for the 
definitions of the HFTD tiers included). Column G includes the associated line 
removal circuit miles, and column H includes the underground miles installed (see 
note above regarding the overhead to underground conversion factor).
f) Distribution circuit miles removed or decommissioned in HFTD Tier 3: column E 
indicates the HFTD Tier by project, including Tier 3 (see definition tab for the 
definitions of the HFTD tiers included). Column G includes the associated line 
removal circuit miles, and column H includes the underground miles installed (see 
note above regarding the overhead to underground conversion factor).
g) Reason(s) for removal or decommissioning: please see Column F, which notes the 
name of one of the program / reasons for removal or decommission that is
associated with the project (see definition tab for the definitions of the Program
included).
ATTACHMENT:
WMP-Discovery2023-2025_DR_CalAdvocates_038-Q003Atch01.xlsx</t>
  </si>
  <si>
    <t>UG Team
Jerry Santos
Julie Cerio
Lucy Morris
Merih Tekeste
Brad Koelling</t>
  </si>
  <si>
    <t>Pre-Discovery 54</t>
  </si>
  <si>
    <t>Provide an Excel table of all transmission circuits existing as of January 1, 2023 (as rows) that were removed or decommissioned in 2023, either partially or entirely. This includes permanent removal, removal of overhead lines that were moved underground, or overhead lines that were decommissioned but not physically removed. Include the following information in separate columns:
a) Circuit name
b) Circuit ID number
c) Circuit miles removed or decommissioned in Non-HFTD
d) Circuit miles removed or decommissioned in Other HFTD
e) Circuit miles removed or decommissioned in HFTD Tier 2
f) Circuit miles removed or decommissioned in HFTD Tier 3
g) Reason(s) for removal or decommissioning.</t>
  </si>
  <si>
    <t>Please see attachment “WMP-Discovery2023-2025_DR_CalAdvocates_038-
Q004Atch01.xlsx” for the requested information.
ATTATCHMENT:
WMP-Discovery2023-2025_DR_CalAdvocates_038-Q004Atch01.xlsx</t>
  </si>
  <si>
    <t>Dipo Toriola</t>
  </si>
  <si>
    <t>Pre-Discovery 55</t>
  </si>
  <si>
    <t>GIS Data:
Please provide the GIS data set provided to the Office of Energy Infrastructure
Safety for Q1-Q4 2023.
Please remove any confidential attributes that may have been added to the
requested records.
Please provide for Asset Point data for Camera, Fuse, Support Structure, and
Weather Station.</t>
  </si>
  <si>
    <t>GENERAL STATEMENT REGARDING RESPONSES TO QUESTIONS 1 THROUGH 6
In response to questions 1 through 6 of this set of data requests, PG&amp;E is providing
non-confidential data from the 2023 Office of Energy Infrastructure and Safety (Energy
Safety) Geographic Information System (GIS) Data Standard submission, as instructed
by the requesting party. Due to the high volume of records in our submission
(approximately 13.5 million records each quarter), individual record review for
confidential data is neither feasible nor practical. The feature classes and related tables
included in the submission are not static and change each quarter. Additionally, the
interconnected aspect of feature class data and the geospatial representation of the
data creates complexities in identifying the confidentiality of individual records and
introduces additional risk for error. PG&amp;E is applying confidentiality designations at the
feature class and field level, dependent on the subject data, to help mitigate against the
risk of mislabeling individual records. Batch analysis was used to identify nonconfidential
records. PG&amp;E respectfully requests that MGRA use this data for internal
purposes only and restrict access to a need-to-know basis.
In response to this request, PG&amp;E is providing Camera and Weather Station data, as
delivered in the 2023 Energy Safety GIS Data Standard Submissions. PG&amp;E is also
providing non-confidential data from the Support Structure feature class. As requested,
WMP-Discovery2023-2025_DR_MGRA_008-Q001 Page 2
PG&amp;E is not providing data for the Fuse feature class as this data is confidential critical
energy infrastructure information (CEII).
Please see attachment “WMP-Discovery2023-2025_DR_MGRA_008-Q001Atch01.zip,”
for the data provided in response to this data request.</t>
  </si>
  <si>
    <t>https://www.pge.com/assets/pge/docs/outages-and-safety/outage-preparedness-and-support/MGRA_008.zip</t>
  </si>
  <si>
    <t>Appendix D ACI PG&amp;E-22--33 Progress on Filling Asset Inventory Data Gaps</t>
  </si>
  <si>
    <t>Melissa Boyd
Justin Edralin
William Jolly</t>
  </si>
  <si>
    <t>Data Request No. 8</t>
  </si>
  <si>
    <t>Please see “WMP-Discovery2023-2025_DR_MGRA_008-Q001Supp01Atch01.gdb.zip” 
for the information requested during PG&amp;E’s discussion with MGRA on Friday, April 12, 
2024.</t>
  </si>
  <si>
    <t>4/15 - j1oz - supplemental response for all of 008 based on clarification</t>
  </si>
  <si>
    <t>Pre-Discovery 56</t>
  </si>
  <si>
    <t>In response to this request, PG&amp;E is providing non-confidential data for the Primary and
Secondary Distribution Line Feature Classes, as delivered in the 2023 Energy Safety
GIS Data Standard Submissions. As requested, PG&amp;E is not providing the
Transmission Line feature class because it is confidential CEII.
Please see attachment “WMP-Discovery2023-2025_DR_MGRA_008-Q001Atch01.zip,”
for the data provided in response to this data request.</t>
  </si>
  <si>
    <t>Pre-Discovery 57</t>
  </si>
  <si>
    <t>Provide PSPS Event data. Include Event Log, Event Line, Event Polygon data.
Please exclude customer meter data. Provide all PSPS Event Asset Damage data
including photos.</t>
  </si>
  <si>
    <t>In response to this request, PG&amp;E is unable to provide Public Safety Power Shutoff
(PSPS) Event data for the Quarter (Q)1, Q2, and Q3 2023 submissions as no PSPS
Events took place those quarters. Two PSPS events occurred during the third quarter in
2023. As requested, our non-confidential data is included in this response.
Please see attachment “WMP-Discovery2023-2025_DR_MGRA_008-Q001Atch01.zip,”
for the data provided in response to this data request.</t>
  </si>
  <si>
    <t>Pre-Discovery 58</t>
  </si>
  <si>
    <t>Provide Risk Event Point data, including Wire Down, Ignition, Transmission
unplanned outage (as classified non-confidential), Distribution Unplanned Outage
data, Distribution Vegetation Caused Unplanned Outage, Risk Event Asset Log.</t>
  </si>
  <si>
    <t>In response to this request, PG&amp;E is providing non-confidential data for the Wire Down,
Ignition, Unplanned Outage, and Risk Event Asset Log feature classes, as delivered in
the 2023 Energy Safety GIS Data Standard Submissions. Energy Safety changed its
schema for version 3.1 of the Data Standard and combined all Outage feature classes
into a single feature class.
Please see attachment “WMP-Discovery2023-2025_DR_MGRA_008-Q001Atch01.zip,”
for the data provided in response to this data request.</t>
  </si>
  <si>
    <t xml:space="preserve">     Please provide for Asset Point data for Camera, Fuse, Support Structure, and Weather Station.</t>
  </si>
  <si>
    <t>Pre-Discovery 59</t>
  </si>
  <si>
    <t>In response to this request, PG&amp;E is providing non-confidential data for the Grid
Hardening Point and Grid Hardening Line feature classes, as delivered in the 2023
Energy Safety GIS Data Standard Submissions. Energy Safety changed its schema for
version 3.1 of the Data Standard which removed the Grid Hardening Log feature class.
Please see attachment “WMP-Discovery2023-2025_DR_MGRA_008-Q001Atch01.zip,”
for the data provided in response to this data request.</t>
  </si>
  <si>
    <t>Pre-Discovery 60</t>
  </si>
  <si>
    <t>In response to this request, PG&amp;E is providing non-confidential data for the Red Flag
Warning Day polygon data for Q2-Q4 2023 feature class as delivered in the 2023
Energy Safety GIS Data Standard Submissions. PG&amp;E is unable to provide the Red
Flag Warning Day polygon data for the Q1 2023 submission as there were no Red Flag
Warning days to report.
Please see attachment “WMP-Discovery2023-2025_DR_MGRA_008-Q001Atch01.zip,”
for the data provided in response to this data request.</t>
  </si>
  <si>
    <t>Pre-Discovery 61</t>
  </si>
  <si>
    <t>The requested circuit segment-level risk model results that correspond with this request
for 2023 Q1-Q4 data are the Wildfire Distribution Risk Model (WDRM) v3 results that
were provided previously in WMP-Discovery2023_DR_MGRA_001-Q001 and submitted
to the Mussey Grade Road Alliance on April 7, 2023.
In PG&amp;E’s 2025 WMP Update, the next iteration of the Wildfire Risk model (WDRM v4)
is outlined.1 At this time the model has recently been internally approved for use in
developing future workplans. WDRM v4 influenced workplans will be first introduced in
the 2026 WMP.</t>
  </si>
  <si>
    <t>Appendix D ACI PG&amp;E-22--30 Response Operations for Potential Fault/Outages in its Highest Risk Areas</t>
  </si>
  <si>
    <t>Meagan Nolan
Andrea Morales</t>
  </si>
  <si>
    <t>John Eric Thalman</t>
  </si>
  <si>
    <t>Pre-Discovery 62</t>
  </si>
  <si>
    <t>Set WMP-39</t>
  </si>
  <si>
    <t>Please identify and provide a copy of all quality assurance or quality control (QA/QC) reports conducted by internal entities that have been completed since January 1, 2023 and that examined any programs, initiatives, or strategies described in your 2023-2025 Base WMP.</t>
  </si>
  <si>
    <t>PG&amp;E historically has managed Quality Assurance (QA)/Quality Control (QC) within our 
individualized functional areas. In 2023, PG&amp;E formalized its independent quality 
management system in support of the System Inspections and Vegetation Management
functional areas. As a result, the response provided for 2023 aligns with data produced 
to validate 2023 commitments. 
Please see the eight attachments identified below for data/reports of QA/QC performed 
for the following programs:
• Vegetation Management Routine Distribution;
• Vegetation Management Routine Transmission;
• Vegetation Management Pole Clearing;
• System Inspections Distribution; and
• System Inspections Transmission.
ATTACHMENTS
WMP-Discovery2023-2025_DR_CalAdvocates_039-Q001Atch01.xlsx
WMP-Discovery2023-2025_DR_CalAdvocates_039-Q001Atch02.xlsx
WMP-Discovery2023-2025_DR_CalAdvocates_039-Q001Atch03.xlsx
WMP-Discovery2023-2025_DR_CalAdvocates_039-Q001Atch04.xlsx
WMP-Discovery2023-2025_DR_CalAdvocates_039-Q001Atch05.xlsx
WMP-Discovery2023-2025_DR_CalAdvocates_039-Q001Atch06.xlsx
WMP-Discovery2023-2025_DR_CalAdvocates_039-Q001Atch07.xlsx
WMP-Discovery2023-2025_DR_CalAdvocates_039-Q001Atch08.xlsx</t>
  </si>
  <si>
    <t>https://www.pge.com/assets/pge/docs/outages-and-safety/outage-preparedness-and-support/CalAdvocates_039.zip</t>
  </si>
  <si>
    <t xml:space="preserve">Teresa Tusch </t>
  </si>
  <si>
    <t>Josh Keene
Kevin Lieberman</t>
  </si>
  <si>
    <t>Pre-Discovery 63</t>
  </si>
  <si>
    <t>Please identify and provide a copy of all quality assurance or quality control (QA/QC) reports conducted by external entities that have been completed since January 1, 2023 and that examined any programs, initiatives, or strategies described in your 2023-2025 Base WMP. External entities include, but are not limited to, consultants, contractors, auditors, court-appointed monitors, and Independent Evaluators.</t>
  </si>
  <si>
    <t>Similar to PG&amp;E’s response to this request last year, a new report from the Independent 
Safety Monitor was provided to the CPUC on March 29, 2024, and published by the 
CPUC on April 4, 2024. All reports from the Independent Safety Monitor, including this 
most recent report, can be found at the following link: 
https://www.cpuc.ca.gov/industries-and-topics/pge/independent-safety-monitor. The 
reports discuss a number of functional areas and programs, including programs and 
initiatives described in our 2023-2025 WMP.</t>
  </si>
  <si>
    <t>Amanda Miller</t>
  </si>
  <si>
    <t>Tim Lucey
Josh Keene
Kevin Lieberman</t>
  </si>
  <si>
    <t>Alex Vallejo
Stephen Simon</t>
  </si>
  <si>
    <t>Pre-Discovery 64</t>
  </si>
  <si>
    <t>Provide an Excel table of all defects in the year 2023 found by Energy Safety’s Compliance Branch (as rows) that includes the following information in separate columns:
a) Associated circuit name
b) Defect type
c) Description of defect
d) WMP initiative (from your 2023-2025 WMP) associated with defect
e) Date that the defect was identified
f) Date that the defect was corrected
g) If the defect has not yet been corrected as of the issuance date of this data request, a brief explanation
h) Priority level of corresponding corrective tag
i) Geographic latitude of defect in decimal degrees, truncated to seven decimal places
j) Geographic longitude of defect in decimal degrees, truncated to seven decimal places.</t>
  </si>
  <si>
    <t>Please note the attachment to this response contains CONFIDENTIAL information 
provided pursuant to the accompanying confidentiality declaration.
Please see attachment “WMP-Discovery2023-2025_DR_CalAdvocates_039-
Q003Atch01CONF.xlsx” for the requested information.</t>
  </si>
  <si>
    <t>Section 11 - Corrective Action Program</t>
  </si>
  <si>
    <t>11.3 Corrective Action Program - Address finding from Energy Safety’s Compliance Assurance Division (i.e., audits and notices of defect and violation)</t>
  </si>
  <si>
    <t>Emily Li
Sandra Rubio</t>
  </si>
  <si>
    <t>Jerrod Meier</t>
  </si>
  <si>
    <t>Pre-Discovery 65</t>
  </si>
  <si>
    <t>For each WMP initiative for which you forecast capital expenditures in 2025 to be at least two times actual capital expenditures in 2023, please provide:
a) The name of the initiative as it is identified in your 2025 WMP Update.
b) The WMP Initiative number in Table 11 of your 2025 WMP Update.
c) The name of the initiative as it is identified in your 2023-2025 Base WMP
d) The WMP Initiative number in Table 11 of your 2023-2025 Base WMP
e) An explanation for the projected increase.</t>
  </si>
  <si>
    <t>``There are two WMP initiatives that fall in the population requested above, where the 
forecast capital expenditures in 2025 are at least two times the actual capital 
expenditures in 2023: (1) customer support in wildfire and PSPS emergencies; and (2) 
traditional overhead hardening.
(1) Customer support in wildfire and PSPS 
emergencies
(2) Traditional Overhead Hardening
a) Name of initiative: Emergency Preparedness –
Customer Support in Wildfire and PSPS 
Emergencies
Grid Design, Operations, and Maintenance –
Traditional Overhead Hardening
b) PG&amp;E is providing the name of the activity 
category in lieu of the initiative number for 
PG&amp;E is providing the name of the activity 
category in lieu of the initiative number for
(1) Customer support in wildfire and PSPS 
emergencies
(2) Traditional Overhead Hardening
ease of reference as Table 11 includes activity 
categories. The WMP activity category for this 
initiative is “Customer Support in Wildfire and 
PSPS Emergencies.”
ease of reference as Table 11 includes activity 
categories. The WMP activity category for this 
initiative is “Traditional Overhead Hardening.”
c) Same as above in part a. Same as above in part a.
d) Same as above in part b. Same as above in part b.
e) This difference is due to PG&amp;E having fewer 
than forecasted PSPS activations in 2023 and, 
therefore, the need to replace capital 
hardware (for example, phones, laptops, etc.) 
for this type of response work was reduced. 
The 2025 forecast represents costs associated 
with our current estimate of PSPS events that 
may occur
The projected increase is due to the 
continuation of the shunt splice program, re_x0002_conductor program, and the addition of the 
segment replacement program. Please refer to 
2025 WMP section B.2.2.2.2 Traditional 
Overhead Hardening for additional 
information.</t>
  </si>
  <si>
    <t>Section 4 - Overview of WMP</t>
  </si>
  <si>
    <t>Chris Wong
Kamran Bhatti</t>
  </si>
  <si>
    <t>Pre-Discovery 66</t>
  </si>
  <si>
    <t>For each WMP initiative for which you forecast operating expenditures in 2025 to be at least two times actual operating expenditures in 2023, please provide:
a) The name of the initiative as it is identified in your 2025 WMP Update.
b) The WMP Initiative number in Table 11 of your 2025 WMP Update.
c) The name of the initiative as it is identified in your 2023-2025 Base WMP
d) The WMP Initiative number in Table 11 of your 2023-2025 Base WMP
e) An explanation for the projected increase.</t>
  </si>
  <si>
    <t>There are three WMP initiatives that fall in the population requested above, where the
forecast operating expenditures in 2025 are at least two times actual operating 
expenditures in 2023: (1) fall-in mitigation; (2) microgrids; and (3) fire-resilient right-ofways.
1. Fall-In Mitigation 2. Microgrid 3. Fire-Resilient Right-ofWays
a) Vegetation Management 
and Inspection- Fall-In 
Mitigation.
Grid Design, Operations, and 
MaintenanceMicrogrids
Vegetation Management and 
Inspection – Fire Resilient 
Right-of-Ways.
1. Fall-In Mitigation 2. Microgrid 3. Fire-Resilient Right-ofWays
b) PG&amp;E is providing the 
name of the activity 
category in lieu of the 
initiative number for ease 
of reference as Table 11 
includes activity categories. 
The WMP activity category 
for this initiative is “Fall-In 
Mitigation.”
PG&amp;E is providing the name 
of the activity category in lieu 
of the initiative number for 
ease of reference as Table 11 
includes activity categories. 
The WMP activity category 
for this initiative is 
“Microgrids.”
PG&amp;E is providing the name
of the activity category in 
lieu of the initiative number 
for ease of reference as 
Table 11 includes activity 
categories. The WMP activity 
category for this initiative is 
“Fire Resilient right-ofways.”
c) Same as above in part a. Same as above in 2. 
Microgrids, part a.
Same as above in 3. FireResilient Right-of-Ways, part 
a.
d) Same as above in part b. Same as above in 2. 
Microgrids, part b.
Same as above in 3. FireResilient Right-of-Ways, part 
b.
e) The 2025 WMP increase is 
due to the expanded scope 
and increased maturity of 
the Tree Removal Inventory 
(TRI), Vegetation 
Management for 
Operational Mitigation 
(VMOM), and Focused Tree 
Inspection (FTI) programs 
since the original filing. 
Please refer to the 
“B.2.2.2.6 Fall-in 
Mitigation” section of our 
2025 WMP filing for a 
detailed description of this 
work.
The projected increase for 
2025 (versus 2023) is 
comparable to the increase 
originally forecasted for this 
work in the Base 2023–2025 
WMP. The forecasted 
increase aligns with the 
Microgrids Incentive 
Program approved by the 
CPUC in Decision 23-04-024.
This difference is due to an 
inadvertent error. We are in 
the process of filing errata to 
the information provided in 
our Quarterly Data Report 
(QDR), which will provide 
corrected 2023 actuals. After 
the correction, this section 
would not fall under the 
above criteria.
As noted in PG&amp;E response 
to CalAdvocates_036-Q004, 
submitted to CalAdvocates 
on March 29, 2024, PG&amp;E 
will submit a corrected QDR 
to Energy Safety’s QDR 
docket.</t>
  </si>
  <si>
    <t>Teresa Tusch,
Chris Wong
Kamran Bhatti</t>
  </si>
  <si>
    <t>Pre-Discovery 67</t>
  </si>
  <si>
    <t>Please fill out the attached spreadsheet, CalAdvocates-PGE-2025WMP-03 Attachment 1, requesting information regarding your asset inspections in 2023.</t>
  </si>
  <si>
    <t>Please see attachment “WMP-Discovery2023-2025_DR_CalAdvocates_039-
Q006Atch01.xlsx” for the requested information.</t>
  </si>
  <si>
    <t>Jim Gill
Maria Ly
Russell Cruzen</t>
  </si>
  <si>
    <t>Pre-Discovery 68</t>
  </si>
  <si>
    <t>Please provide a list of any incidents in 2023 where the actions of a VM contractor posed a safety risk to workers and/or the public. “Safety risk” here is defined as any occurrence on a worksite where the contractor's actions created a safety hazard for either workers or the general public. For each instance, please provide:
a) The date you were informed of the safety issue
b) The date the original work that created the safety issue was performed
c) Whether the safety issue concerned a transmission or distribution circuit
d) The vegetation management initiative involved in the original work
e) A brief description of the safety issue involved.</t>
  </si>
  <si>
    <t>Please note the attachment to this response contains CONFIDENTIAL information 
provided pursuant to the accompanying confidentiality declaration.
Please see attachment “WMP-Discovery2023-2025_DR_CalAdvocates_039-
Q007Atch01CONF.xlsx” for the requested information.
Please note that both Distribution and Transmission contractor incidents are included in 
the attachment. These records are pulled from the Enterprise Contractor Incident 
Records Tool (ECIRT) database.</t>
  </si>
  <si>
    <t>8.2 Vegetation Management and Inspections</t>
  </si>
  <si>
    <t>VMDR Team
TBD Shaun Team Member</t>
  </si>
  <si>
    <t>Shaun Heberlein</t>
  </si>
  <si>
    <t>Lauren Ruby
Nick Karkazis
Aaron Shapiro
Kenny Lee</t>
  </si>
  <si>
    <t>Pre-Discovery 69</t>
  </si>
  <si>
    <t>In response to Data Request CalAdvocates-PGE-2023WMP-06, Question 8, March 29, 2023, PG&amp;E provided its 2023 system hardening workplan for the categories referred to in parts (a)-(d) below. Please provide an updated version of this workplan with additional columns to show the actual system hardening work performed in each circuit-segment in 2023 for each of these categories. Please add rows as needed to cover all circuit-segments where PG&amp;E performed system hardening work in 2023 (even if those circuit-segments were not included in the original workplan).
a) Installation of covered conductor
b) Installation of underground conductor
c) Removal of overhead conductor
d) Removal of overhead conductor associated with remote grid work.</t>
  </si>
  <si>
    <t>Please not the attachment to this response contains CONFIDENTIAL information 
provided pursuant to the accompanying confidentiality declaration.
Please see attachment WMP-Discovery2023-2025_DR_CalAdvocates_039-
Q008Atch01CONF.xlsx for the requested information. This attachment contains our 
2024–2026 System Hardening workplan as well as the projects with completed system 
hardening work in 2023.
The work associated with projects completed in 2023 can be found in the columns 
noted below:
a) Column Y: OH – 2023 Complete Miles.
b) Column Z: UG – 2023 Complete Miles.
c) Column AA: Removal – 2023 Complete Miles. This includes all line removal 
projects, including those associated with remote grid work.
Additionally, the following three projects listed below are associated with removal of 
overhead conductor with remote grid work:
• Order 35229051 on CPZ Corning 110253184 in Tehama County;
• Order 35238088 on CPZ Mariposa 210135244 in Mariposa County; and
• Order 35246501 on CPZ Fulton 1107604 in Sonoma County.
For further details associated with these projects, please filter column A by the order 
numbers identified above.</t>
  </si>
  <si>
    <t>UG Team
Jerry Santos
Julie Cerio
Lucy Morris
Brad Koelling
Merih Tekeste</t>
  </si>
  <si>
    <t xml:space="preserve">
Paul Standen</t>
  </si>
  <si>
    <t>Pre-Discovery 70</t>
  </si>
  <si>
    <t>Provide your workplan that describes where and when you will perform system hardening on distribution circuits in 2025. For projects that you expect to partially complete in 2025 (i.e., projects that started before 2025 and are expected to continue in 2025, or projects that are expected to be completed after 2025), please include the project and describe the work that you forecast will actually be performed in calendar year 2025.
For each project, include the following information in separate columns, at a minimum:
a) Order number
b) MAT code
c) Program
d) Circuit ID number
e) Circuit-segment name or ID number (if the project affects more than one circuit-segment, please identify each one)
f) Relevant wildfire risk score(s) from the wildfire risk model that you are using to estimate distribution risk in your 2025 WMP Update filing
g) The expected or actual start date of the project
h) The expected completion date of the project
i) Length (in circuit miles) of covered conductor to be installed in 2025
j) Length (in circuit miles) of underground conductor to be installed in 2025
k) Length (in circuit miles) of overhead conductor to be permanently removed in 2025 and replaced by underground conductor (note that this may differ slightly from the previous section due to differing overhead and underground routes)
l) Length (in circuit miles) of overhead conductor to be permanently removed in 2025 and not replaced with covered conductor or undergrounded)
m) Length (in circuit miles) of any other type of system hardening project to be installed in 2025 (if this is greater than zero, please describe the type of system hardening project)
n) Location-specific undergrounding effectiveness4
o) Location-specific effectiveness of alternative mitigations.</t>
  </si>
  <si>
    <t>Please see attachment “WMP-Discovery2023-2025_DR_CalAdvocates_039-
Q008Atch01CONF.xlsx” for a list of PG&amp;E’s system hardening projects for the years
2023-2026. Please note that we combined years 2025 and 2026 as the projects 
associated with each year are still being finalized. The requested information can be 
found in the following locations:
a) See column A (Order).
b) See column D (MAT Code).
c) See column C (Category).
d) See column N (Circuit ID) and column O (Circuit Name).
e) See column P (Circuit Protection Zone).
f) See column M (Applicable Risk Model) for the risk model used at the time the 
project was selected for the program and see columns AK-AZ for the current 
estimated risk reduction values by year and mitigation type based on a project’s 
applicable risk model.
g) See column S (Construction Start Date). This date represents the time construction 
was initiated on the project, recognizing there are additional phases prior to the 
construction start (e.g., planning, design, estimating, permitting). As noted above, 
the 2025-2026 portfolio is still being finalized; therefore, construction start and end 
dates are placeholders and are subject to change.
h) See column T (Est. Construction End). This year represents when the newly 
installed undergrounded lines are forecasted to be electrified and the project is 
considered complete. Actual construction end dates may shift through the lifecycle 
of a project based on project dependencies. As noted above, the 2025-2026 
portfolio is still being finalized; therefore, construction start and end dates are 
placeholders and are subject to change.
i) See column AG (OH – 2025-2026 Forecast Miles) for circuit miles of planned 
overhead hardening in 2025-2026. 
j) See column AH (UG – 2025-2026 Forecast Miles) for circuit miles of planned 
undergrounding in 2025-2026. 
k) This information is not provided in this response because PG&amp;E currently does not 
have complete tabular data to provide the total overhead circuit-miles removed 
relating to the undergrounding project. This information is actively being 
consolidated and will be available in PG&amp;E’s System Hardening Accountability 
Report in accordance with the requirements of GRC D.23-11-069 (OP 20–23).
l) See column AI (Removal – 2025-2026 Forecast Miles) for circuit miles of planned 
line removal in 2025-2026.
m) Not applicable.
n) PG&amp;E does not calculate location-specific undergrounding effectiveness. As 
described in PG&amp;E’s 2023-2025 WMP R4 (pages 418-419), the undergrounding 
effectiveness is 97.7%. 
o) Not applicable. PG&amp;E will provide the location-specific effectiveness scores using 
the Wildfire Benefit Cost Analysis (WBCA) tool that is under development for our 
SB884 10 Year Undergrounding Plan. This information will be used for projects 
planned for completion in 2027 and beyond.</t>
  </si>
  <si>
    <t>Alex Quintana, Nelson Lau</t>
  </si>
  <si>
    <t>UG Team
Jerry Santos
Lucy Morris
Julie Cerio
Brad Koelling
Merih Tekeste</t>
  </si>
  <si>
    <t>Pre-Discovery 71</t>
  </si>
  <si>
    <t>For each of your 2023-2025 WMP system hardening initiatives, please provide disaggregated information related to expenditures and circuit miles treated in the attached table, CalAdvocates-PGE-2023WMP-03 Attachment 2. Add columns as needed.</t>
  </si>
  <si>
    <t>Circuit Miles: Please see Table 1 below for PG&amp;E’s system hardening circuit miles for 
the years 2023-2025. Provided are both the target miles and the actual or projected 
miles for each year. Please note that while the current System Hardening workplan 
(WMP initiative GH-01) includes planned miles exceeding the annual targets for 2024 
and 2025 to account for project dependencies and construction issues that may arise 
and delay some projects, PG&amp;E intends to manage the system hardening portfolio to 
meet or nearly exceed the target miles. Therefore, the projected miles included below
for 2024 and 2025 are equivalent to the targets.
Additionally, the 2023 actual miles have been separated by MAT codes: 
• 08W/3UG: System Hardening projects funded by the GRC WMBA.
• Non-08W/3UG: System Hardening projects in an HFTD that are funded by other
programs outside of the GRC Wildfire Mitigation Balancing Account (WMBA)
(e.g., work requested by others (WRO), idle facilities, Rule 20).
Expenditures: Please see Table 2 below for costs related to 2023-2025 system 
hardening.
Table 1: 2023-2025 Target, Actual, and Projected System Hardening Circuit Miles (WMP Initiative GH-01)
Total Line Removal
Relocation of 
Overhead to 
Undergrounda
Overhead Hardening
(Covered Conductor) Other
Target Actual/
Projecteda Target Actual/
Projecteda Target Actual/
Projecteda Target Actual/
Projecteda Target Actual/
Projecteda
2023 circuit miles 
(actual) -
08W/3UGb
420 424.7 10 7.1 280 284.8 130 132.8 0 0
2023 circuit miles 
(actual) –
Non-08W/3UGb
N/A 21.8 N/A 5.7 N/A 4.1 N/A 12 N/A 0
2024 circuit miles 
(projected)c 280 280 10 10 210 210 60 60 0 0
2025 circuit miles 
(projected)c 520 520 10 10 310 310 200 200 0 0
______________________________________________
(a) Included here are the System Hardening costs associated with WMP Initiative GH-01; therefore, undergrounding costs do not include Butte 
Community Rebuild.
(b) The data for 2023 actuals is as of January 9, 2024.
(c) While the current System Hardening workplan (WMP initiative GH-01) includes planned miles exceeding the annual targets for 2024 and 2025 to 
account for project dependencies and construction issues that may arise and delay some projects, PG&amp;E intends to manage the system hardening 
portfolio to meet or nearly exceed the target miles. Therefore, the projected miles for 2024 and 2025 are equivalent to the targets.
Table 2: 2023-2025 Actual and Projected System Hardening Costs ($ thousands)
Total Line Removala Relocation of Overhead 
to Undergroundb
Overhead Hardening
(Covered Conductor) Other
2023 expenditures (actual)c $1,095,110 $15,378 $954,702 $125,029 -
2024 expenditures (projected)d,e $944,000 - $833,000 $111,000 -
2025 expenditures 
(projected)d,e,f $1,408,091 - $1,166,453 $241,638 -
______________________________________________
(a) Projected costs associated with line removal will be managed within the overhead hardening cost forecasts. Actual expenditures in 2023 are 
included and will be reported as they are realized.
(b) Included here are the System Hardening costs associated with WMP Initiative GH-01; therefore, undergrounding costs do not include Butte 
Community Rebuild.
(c) The data for 2023 actuals is as of January 9, 2024.
(d) The projected values for 2024 and 2025 are based on target (not forecasted) miles and include readiness costs for projects in 2024-2026.
(e) The updated financial forecasts provided above for 2024 and 2025 have not been updated in PG&amp;E's QDR. These updated forecasts will not be 
reflected in the QDR unless the respective change order or update proceeding has been approved, in alignment with WMP guidelines.
(f) Data for 2025 projections are based on PG&amp;E’s 2025 WMP Update (https://www.pge.com/assets/pge/docs/outages-and-safety/outage_x0002_preparedness-and-support/pge-wmp-r0-update-040224.pdf), see B.2.2.1 Table of Expenditure Changes (pg. 29); however, this excludes Butte 
Community rebuild expenditures given these are separate from the System Hardening program.</t>
  </si>
  <si>
    <t>UG Team
Jerry Santos
Julie Cerio
Lucy Morris
Brad Koelling
Merih Tekeste
Chris Wong
Kamran Bhatti</t>
  </si>
  <si>
    <t>Pre-Discovery 72</t>
  </si>
  <si>
    <t>On page 406 of PG&amp;E’s 2023-2025 WMP R4, January 8, 2024, PG&amp;E provided Table PG&amp;E-8.1.2-3, shown below. Please provide an updated version of this table (preferably in Excel format) with actuals from 2023 and updated estimates for 2024, 2025, and 2026.</t>
  </si>
  <si>
    <t>Please see attachment “WMP-Discovery2023-2025_DR_CalAdvocates_039-
Q011Atch01.xlsx” for an updated version of the requested table as of February 22, 
2024. As described in response to CalAdvocates_039-Q09, PG&amp;E combined years 
2025 and 2026 because the construction timelines associated with these projects are 
still being finalized.</t>
  </si>
  <si>
    <t>Pre-Discovery 73</t>
  </si>
  <si>
    <t>On October 3, 2023, the Wildfire Safety Advisory Board held a meeting. Four documents related to PG&amp;E’s ground-level distribution system pilot are listed in the meeting materials (see https://energysafety.ca.gov/events-and-meetings/events/wildfire-safety-advisory-board-meeting-10-2-2023/).
Please provide confidential (i.e., unredacted) copies of these four documents:
a) Experimental Installation Letter
b) Project Pilot Scope
c) Product Information
d) Pilot Construction Sketch</t>
  </si>
  <si>
    <t>a) Please see attachment WMP-Discovery2023-2025_DR_CalAdvocates_039-
Q012Atch01CONF.pdf for the Experimental Installation Letter.
b) Please see attachment “WMP-Discovery2023-2025_DR_CalAdvocates_039-
Q012Atch02CONF.pdf” for the GLDS Project Pilot Scope.
c) Please see attachment “WMP-Discovery2023-2025_DR_CalAdvocates_039-
Q012Atch03.pdf” for the GLDS Product Information.
d) Please see attachment “WMP-Discovery2023-2025_DR_CalAdvocates_039-
Q012Atch04CONF.pdf” for our most recent Pilot Construction Sketch. 
Please note that the GLDS Pilot Construction Sketch includes redlines which reflect 
updates to the GLDS Project.
Additionally, please note that these attachments contain confidential information.</t>
  </si>
  <si>
    <t>UG Team
Julie Cerio
Jerry Santos
Lucy Morris
Marlon Viduya
Dhaksha Kujugadu Shivakumar
Brad Koelling</t>
  </si>
  <si>
    <t>Paul Standen</t>
  </si>
  <si>
    <t>Pre-Discovery 74</t>
  </si>
  <si>
    <t>Identify any ignitions in 2023 associated with assets where you had an existing corrective notification at the time of the ignition. Please provide a spreadsheet listing each such ignition (as rows) with the following information in separate columns:
a) Unique ignition ID
b) Date of ignition
c) Cause of ignition
d) Type of asset associated with the ignition
e) Acres burned
f) Number of structures burned, if any
g) Number of injuries associated with ignition, if any
h Asset ID of asset associated with ignition
i) Circuit ID number of circuit associated with ignition
j) Notification number(s) for the existing maintenance tag on the asset in question.</t>
  </si>
  <si>
    <t>Please see attachment “WMP-Discovery2023-2025_DR_CalAdvocates_039-
Q013Atch01.xlsx” for a list of CPUC-reportable ignitions that occurred in 2023 where 
the closest support structure has an open corrective notification at the time of the 
ignition event.</t>
  </si>
  <si>
    <t>NIck Babb</t>
  </si>
  <si>
    <t>Pre-Discovery 75</t>
  </si>
  <si>
    <t>a) Has PG&amp;E’s Asset Failure Analysis Team causally connected any ignitions that occurred in 2023 to assets with existing asset or vegetation corrective notifications at the time of ignition?
b) If the answer to part (a) is yes, please provide the following information for each such ignition:
i. Unique ignition ID (matching the previous question)
ii. Date of ignition
iii. Cause(s) identified by the Asset Failure Analysis Team
iv. The type of corrective notification that was linked to the ignition (i.e., the priority level and whether it related to asset management or vegetation management).
v. Copies of associated reports or investigations performed by the Asset Failure Analysis Team.</t>
  </si>
  <si>
    <t>Please note the attachments to this response contain CONFIDENTIAL information 
provided pursuant to the accompanying confidentiality declaration.
a) Yes, PG&amp;E has connected ignitions that occurred in 2023 to assets with existing 
asset or vegetation corrective notifications at the time of ignition.
b) Please see the table below for links to the requested information.
Ignition ID Ignition 
Date
Apparent 
Cause(s)
Corrective Notification (Type and 
Description) Attachment Name
20230175 3/1/23
Wire 
down due 
to 
potential 
re-test 
and 
conductor 
fatigue 
failure
EC Notification 121485810 (E Priority): 
Vibration dampener falling off 
WMP-Discovery2023-
2025_DR_CalAdvocates_039-
Q014Atch01CONF.pdf
20231057N 9/15/23
3rd party 
fence 
touching 
steel pole 
ignited a 
small 
brush 
fire.
LC Notification 125508471 (E Priority): 
Encroachment – fence too close.
Please note, Notification 123913712 is 
included in PG&amp;E’s response to Q013 of this 
request, for this Ignition ID, however, is not 
identified as being causally connected to 
the ignition.
WMP-Discovery2023-
2025_DR_CalAdvocates_039-
Q014Atch02CONF.pdf
20230148 2/21/2023
Connector 
failure -
wire 
down
EC Notification 116872537 (E Priority): 
Secondary connector on primary jumper
WMP-Discovery2023-
2025_DR_CalAdvocates_039-
Q014Atch03CONF.pdf
20230700 7/15/2023
Gray 
AWAC 
Service 
Drop at 
PG 
Connector 
veg 
contact
EC Notification 124052678 (E Priority): 
Strain/Abrasion on the AWAC between the 
two poles
Please note, Notification 117191710 is 
included in PG&amp;E’s response to Q013 of this 
request, for this Ignition ID, however, is not 
identified as being causally connected to 
the ignition.
WMP-Discovery2023-
2025_DR_CalAdvocates_039-
Q014Atch04CONF.pdf</t>
  </si>
  <si>
    <t>Provide an Excel table that lists (as rows) each momentary outage that occurred from January 1, 2017 through December 31, 2023 on the following circuits: SCE REFUGIO 1701, SCE VEGAS 1701, SCE TEJON TIE 1101, SCE TEHACHAPI 1101, SCE MCFARLAND 1101 VALLEY SPRINGS 1101, LAKEWOOD 1103, VASONA 1102, NAPA 1110, PUEBLO 2104, BIG TREES 0402, LOS OSITOS 2101, LAS POSITAS 2103, LAS AROMAS 0401, ORINDA 0401, SPENCE 1101. For each outage, the Excel table should include the following information in separate columns:
a) Outage ID
b) Circuit Name
c) Circuit ID
d) Division
e) Was EPSS enabled on this circuit at the time of the outage?
f) When was this circuit made EPSS-capable?
g) FNL (First No Light)
h) Outage End Day &amp; Time
i) CESO (Count of Customers Experiencing Sustained Outages)
j) Customer Minutes
k) Cause
l) Restoration Time (Minutes)</t>
  </si>
  <si>
    <t>Please see “WMP-Discovery2023-2025_DR_CalAdvocates_050-Q008Atch01.xlsx” for 
the requested information. Please note, column N indicates if the outage was sustained 
or momentary.</t>
  </si>
  <si>
    <t>Provide an Excel spreadsheet of the following distribution circuits (as rows): SCE REFUGIO 1701, SCE VEGAS 1701, SCE TEJON TIE 1101, SCE TEHACHAPI 1101, SCE MCFARLAND 1101, VALLEY SPRINGS 1101, LAKEWOOD 1103, VASONA 1102, NAPA 1110, PUEBLO 2104, BIG TREES 0402, LOS OSITOS 2101, LAS POSITAS 2103, LAS AROMAS 0401, ORINDA 0401, SPENCE 1101. Include the following information in separate columns:
a) Circuit Name
b) Circuit ID
e) Division (e.g., Los Padres Division)4
f) Date PG&amp;E first activated EPSS settings on any part of the circuit5
g) Total Customers
h) Number of CPZs contained on the circuit
i) Circuit SAIDI for 2017
j) Circuit SAIDI for 2018
k) Circuit SAIDI for 2019
l) Circuit SAIFI for 2017
m) Circuit SAIFI for 2018
n) Circuit SAIFI for 2019
o) Circuit MAIFI for 2017
p) Circuit MAIFI for 2018
q) Circuit MAIFI for 2019</t>
  </si>
  <si>
    <t>Please see “WMP-Discovery2023-2025_DR_CalAdvocates_050-Q008Atch01.xlsx” for 
the requested information.
In addition to the circuits included in the attachment, please see the table below for
Circuit ID’s for the Circuits which did not have outages and were not provided in the 
attachment.
Circuit Name Circuit ID
SCE Vegas 1701 188881701
SCE Tejon Tie 1101 258191101
SCE McFarland 1101 258111101
Pueblo 2104 043292104</t>
  </si>
  <si>
    <t>Set WMP-51</t>
  </si>
  <si>
    <t>On page 410 of PG&amp;E’s 2023-2025 WMP R6, Table PG&amp;E-8.1.2-3 is presented as the following (referred to herein as the July 5 table):
IMAGE
On April 5, 2024, in response to data request CalAdvocates-PGE-2025WMP-03, question 11 (CalAdvocates_039-Q011), PG&amp;E provided the following version of Table PG&amp;E-8.1.2-3 (referred to herein as the April 5 table):
IMAGE
State the basis for why PG&amp;E made each of the following changes to Table PG&amp;E-8.1.2-3 in the three months from April 5, 2024 to July 5, 2024:
a)
In 2023, the total number of miles in the “Fire Rebuild” category is 109 miles in the April 5 table, but 111 miles in the July 5 table.
b)
In 2024, the total number of miles in the “Top 20% Risk-Ranked Circuit Segments” category is 204 miles in the April 5 table, but 180 miles in the July 5 table.
c)
In 2024, the total number of miles in the “Fire Rebuild” category is 49 miles in the April 5 table, but 55 miles in the July 5 table.
d)
In 2024, the total number of miles in the “PSPS” category is 33 miles in the April 5 table, but 29 miles in the July 5 table.
e)
In 2024, the total number of miles in the “Other UG Programs” category is 2 miles in the April 5 table, but 0 miles in the July 5 table.
f)
In the two-year period from 2025 to 2026, the total number of miles in the “Top 20% Risk-Ranked Circuit Segments” category is 795 miles in the April 5 table, but 711 miles in the July 5 table.
g)
In the two-year period from 2025 to 2026, the total number of miles in the “Fire Rebuild” category is 44 miles in the April 5 table, but 41 miles in the July 5 table.
h)
In the two-year period from 2025 to 2026, the total number of miles in the “PSPS” category is 2 miles in the April 5 table, but 7 miles in the July 5 table.
i)
In the two-year period from 2025 to 2026, the total number of miles in the “UG System Hardening” category is 4 miles in the April 5 table, but 12 miles in the July 5 table.
j)
In the two-year period from 2025 to 2026, the total number of miles in the “Other UG Programs” category is 2 miles in the April 5 table, but 5 miles in the July 5 table.</t>
  </si>
  <si>
    <t>As described in our WMP Section 8.1.2.2, PG&amp;E’s undergrounding workplan evolves 
overtime. Project schedules can change because of project dependencies, such as 
permitting and easement delays. Further, the workplan evolved to account for the 2023 
GRC Decision. Below describes the changes specifically made between when the two
workplans were submitted between April 5 and July 5.
a) The July 5 table incorporates miles from Greenville Community Rebuild projects. 
These projects were inadvertently missing from all versions of the summary table 
prior to the July 5 version.
b) This change was driven by seven projects shifting schedules from 2024 to 2025 and 
one from 2024 to 2026.
c) As with subpart (a), the July 5 table incorporates miles from Greenville Community 
Rebuild projects. These projects were inadvertently missing from all versions of the 
summary table prior to the July 5 version.
d) This change was driven by two projects shifting schedules from 2024 to 2025.
e) This change was driven by one project shifting schedule from 2024 to 2025.
f) The primary driver in the reduction of miles for 2025-2026 is the need to align the 
workplan to the 2023-2026 GRC mileage targets. These changes include removing 
existing projects and adding/scoping to drive to the GRC risk reduction targets.
g) This change was driven by Butte Rebuild project schedule changes between 2024 
and 2025 (one project moved from 2024 to 2025, another from 2025 to 2024), 
resulting in a net impact of increased miles in 2024 and reduced miles in 2025-2026.
h) This change was driven by the same two projects described in subpart (d), plus one 
project being removed from the workplan.
i) One four-mile project from the April 5 table has been removed from the July 5 table, 
and 12 miles from eight projects were added. Of the 12 miles added, 11 miles are in 
the Top 20% Risk category and will be moved accordingly once risk reduction 
calculations have been updated in our system of record for the associated projects.
j) This change was driven by the same project described in subpart (e), as well as a 
single new project that was missing risk rank data at the time of the July 5 report 
creation. This will be updated in our system of record and will be included in future 
iterations of this table.</t>
  </si>
  <si>
    <t>https://www.pge.com/assets/pge/docs/outages-and-safety/outage-preparedness-and-support/CalAdvocates_051.zip</t>
  </si>
  <si>
    <t xml:space="preserve">8.1.2.11.2 Other grid topology improvements to mitigate or reduce PSPS events - Distribution </t>
  </si>
  <si>
    <t>Brad Koelling/Merih Tekeste/PSPS/Risk/UG (?)</t>
  </si>
  <si>
    <t>Jim Gill/Satvir Nagra/Shawn Holder/Megan Ardell (?)</t>
  </si>
  <si>
    <t>Martin Wyspianski/Mark Quinlan (?)</t>
  </si>
  <si>
    <t xml:space="preserve">Submit the 2024 Q2 QDR Confidential and non-Confidential versions (including both spatial and non-spatial) via Kiteworks to SPD’s Wildfire and Safety Performance Section. </t>
  </si>
  <si>
    <t>Please find the requested 2024 Q2 QDR Spatial and Non-Spatial files attached to this 
response:
• OEIS Cover letter Q2 2024 Submission.pdf
• PG&amp;E_2024_Q2_Tables1-15_R0.xlsx 
• PG&amp;E_2024_Q2_SpatialDataStatusReport.xlsx
• PG&amp;E_2024_Q2_CONF.zip
• PG&amp;E_2024_Q2_Risk Event Photos - Ignitions_CONF.zip
• PG&amp;E_2024_Q2_Initiative Photo Log - Asset Inspections_CONF_1.zip
• PG&amp;E_2024_Q2_Initiative Photo Log - Asset Inspections_CONF_2.zip
• PG&amp;E_2024_Q2_Initiative Photo Log - Asset Inspections_CONF_3.zip
• PG&amp;E_2024_Q2_Initiative Photo Log - Asset Inspections_CONF_4.zip</t>
  </si>
  <si>
    <t>https://www.pge.com/assets/pge/docs/outages-and-safety/outage-preparedness-and-support/SPD_018.zip</t>
  </si>
  <si>
    <t>Pre-Discovery 76</t>
  </si>
  <si>
    <t>On page 548 of PG&amp;E’s 2023-2025 WMP R4, January 8, 2024, PG&amp;E stated that it was revising its field safety reassessment procedure (TD-8123P-200) and expected to publish the revised procedure by the end of 2023.
a) Has PG&amp;E published the revised TD-8123P-200 procedure?
b) If the answer to part (a) is yes, briefly describe the substance of the changes to the procedure.
c) If the answer to part (a) is yes, please provide a copy of the updated version of TD-8123P-200.
d) If the answer to part (a) is no, please explain the delay.
e) If the answer to part (a) is no, please state when PG&amp;E currently expects to published the revised TD-8123P-200 procedure.</t>
  </si>
  <si>
    <t>Please note the attachment to this response contains CONFIDENTIAL information 
provided pursuant to the accompanying confidentiality declaration.
a) Yes, PG&amp;E published the revised TD-81239-200 procedure on December 29, 2023.
b) Per the response to “DRU11767_1_Citation_Corrective Action Compliance - Follow 
Up - Brewer Fire.pdf”, submitted to the CPUC on February 9, 2024, the TD-8123P_x0002_200 procedure was updated to reflect:
i. Neither Pole Test &amp; Treat (PT&amp;T) nor Infrared (IR) Electric Corrective (EC)
notifications require a Field Safety Reassessment (FSR).
ii. Quality control (QC) review to remove any PT&amp;T or IR inspections from FSR 
list.
iii. A mid-year validation process to check for cancellation of notifications created 
by either PT&amp;T or IR inspections.
iv. SAP and Inspect App enhancements allowing inspectors to note that 
additional asset health conditions have been identified in the field so that tags 
that require updates are flagged for review.
c) Please see attachment “WMP-Discovery2023-2025_DR_CalAdvocates_039-
Q015Atch01CONF.pdf” for the requested information. Please note that this 
attachment contains confidential information.
d) Not applicable.
e) Not applicable.</t>
  </si>
  <si>
    <t xml:space="preserve">ACI PG&amp;E-23-12 -Distribution Backlog Open Tag Reduction Targets </t>
  </si>
  <si>
    <t>Pre-Discovery 77</t>
  </si>
  <si>
    <t>In response to data request CalAdvocates-PGE-2023WMP-19 question 15, April 28, 2023, PG&amp;E stated that it was actively analyzing the effectiveness of both covered conductor and bare conductor in combination with EPSS and DCD/PV. PG&amp;E stated that it anticipated completing this analysis in 2023.
a) Has PG&amp;E completed the analysis mentioned above?
b) If the answer to part (a) is yes, please provide a copy of any reports or other output from the analysis.
c) If the answer to part (a) is no, please explain the delay.
d) If the answer to part (a) is no, please state when PG&amp;E currently expects to complete this analysis.</t>
  </si>
  <si>
    <t>a) No. The initial analysis has been drafted but is not yet complete.
b) Not applicable.
c) PG&amp;E is still internally validating the results for quality review in preparation for the 
SB 884 10 Year Undergrounding Plan. 
d) This analysis will be included in our SB 884 10-year undergrounding plan, which is 
expected to be filed later this year. The timing of the filing, however, is dependent 
on when we receive the necessary guidelines from Energy Safety.</t>
  </si>
  <si>
    <t>ACI 23-08 Covered Conductor Inspection and Maintenance</t>
  </si>
  <si>
    <t>Jim Gill
Satvir Nagra
Paul McGregor</t>
  </si>
  <si>
    <t>Martin Wyspianski 
Matt Pender</t>
  </si>
  <si>
    <t>extension requested to align on effectiveness study</t>
  </si>
  <si>
    <t>Pre-Discovery 78</t>
  </si>
  <si>
    <t>In response to data request CalAdvocates-PGE-2023WMP-27 question 5, August 18, 2023, PG&amp;E stated that it expected to complete its Substation Animal Abatement Effectiveness Study in partnership with Electric Power Research Institute by Q1 of 2024.
a) Has PG&amp;E completed the Substation Animal Abatement Effectiveness Study?
b) If the answer to part (a) is yes, please provide a copy of any reports or other output from the Substation Animal Abatement Effectiveness Study.
c) If the answer to part (a) is no, please explain the delay.
d) If the answer to part (a) is no, please state when PG&amp;E currently expects to complete the Substation Animal Abatement Effectiveness Study.</t>
  </si>
  <si>
    <t>a) No, PG&amp;E has not yet completed the Substation Animal Abatement Effectiveness 
Study being conducted in partnership with the Electric Power Research Institute 
(EPRI).
b) Not applicable.
c) At the end of January 2024, EPRI requested more data and a deadline extension of 
six months in order to complete their work on the study.
d) PG&amp;E currently hopes to have the EPRI Substation Animal Abatement 
Effectiveness report by end of July 2024, based on EPRI’s request for an extension 
of time.</t>
  </si>
  <si>
    <t>Mark Abraham
Daniel Waters</t>
  </si>
  <si>
    <t>Gina Kathuria</t>
  </si>
  <si>
    <t>Pre-Discovery 79</t>
  </si>
  <si>
    <t>In response to data request CalAdvocates-PGE-2023WMP-27 question 6, August 18, 2023, PG&amp;E stated that it was finalizing a study to assess the recorded reliability improvements at locations that have been undergrounded and/or have been hardened with covered conductor. PG&amp;E stated that it anticipated completing this analysis in October of 2023.
a) Has PG&amp;E completed the study mentioned above?
b) If the answer to part (a) is yes, please provide a copy of any reports or other output from the study.
c) If the answer to part (a) is no, please explain the delay.
d) If the answer to part (a) is no, please state when PG&amp;E currently expects to complete this study.</t>
  </si>
  <si>
    <t>a) No. The initial analysis has been drafted but is not yet complete. 
b) Not applicable.
c) PG&amp;E is still internally validating the results for quality review in preparation for the 
SB 884 10 Year Undergrounding Plan. 
d) This analysis will be included in our SB 884 10-year undergrounding plan, which is 
expected to be filed later this year. The timing of the filing, however, is dependent 
on when we receive the necessary guidelines from Energy Safety.</t>
  </si>
  <si>
    <t>Pre-Discovery 80</t>
  </si>
  <si>
    <t>In response to data request CalAdvocates-PGE-2023WMP-29 question 5, September 27, 2023, PG&amp;E stated that it expected to publish its 2023 Electric Asset Management Plan by the end of 2023.
a) Has PG&amp;E completed the 2023 Electric Asset Management Plan?
b) If the answer to part (a) is yes, please provide a copy of the 2023 Electric Asset Management Plan.
c) If the answer to part (a) is no, please explain the delay.
d) If the answer to part (a) is no, please state when PG&amp;E currently expects to publish the 2023 Electric Asset Management Plan.</t>
  </si>
  <si>
    <t>a) PG&amp;E is working on completing final updates to the 2023 Electric Asset 
Management Plan and tentatively plans to publish this document in June 2024. 
PG&amp;E will provide the completed document once it is finalized and published.
b) Not applicable.
c) The 2023 Electric Asset Management Plan has been reviewed and approved by 
PG&amp;E leadership. However, the document is still going through the technical writer 
formatting and processing, along with the other functional areas’ asset management 
plans.
d) PG&amp;E tentatively expects to publish the 2023 Electric Asset Management Plan in 
June 2024.</t>
  </si>
  <si>
    <t>19(s)</t>
  </si>
  <si>
    <t>a)
Please see “WMP-Discovery2023-2025_DR_CalAdvocates_039-Q019Supp01Atch01CONF.pdf” for the completed 2023 Electric Asset Management Plan.</t>
  </si>
  <si>
    <t>Set WMP-52</t>
  </si>
  <si>
    <t>The following questions relate to your WMP Quarterly Data Report for Q2 of 2024, Table 13, received on August 2, 2024, which reports asset-related corrective notifications on electric circuits that were open at the end of the quarter. This follow-up data request seeks information for ALL open work orders in your territory, not only open work orders in High Fire Threat Districts.
Please add the following information to each row of Table 13 in separate columns:
i. Name of the associated circuit
ii. ID number of the associated circuit
iii. Geographic latitude in decimal degrees, truncated to seven decimal places
iv. Geographic longitude in decimal degrees, truncated to seven decimal places
v. Priority of the original notification, using PG&amp;E’s internal priority level codes
vi. Object/damage code or other internal description of defect
vii. Poses ignition risk (Y/N)
viii. General Order 95 Exception Granted (Y/N)
ix. Circuit Segment Identification Number
x. Past Due as of July 31, 2024 (Y/N)</t>
  </si>
  <si>
    <t>Please see attachment “WMP-Discovery2023-2025_DR_CalAdvocates_052-
Q001Atch01.xlsx” for the requested information.
The following explanatory notes provide context for the data:
• Column K in Table 13 (Column h. in the attachment) in the QDR provides the 
original priority using PG&amp;E’s internal priority level. Column Q (responsive to 
subpart v) in the attached dataset provides the current priority using PG&amp;E’s 
internal priority level.
Conditions that pose an ignition risk (responsive to subpart vii) within HFTD or 
PG&amp;E High Fire Risk Areas (HFRA) are evaluated using a combination of 
object/damage codes and individual review during gatekeeping by the 
Centralized Inspection Review Team (CIRT). Since the same object/damage 
codes can contain both ignition and non-ignition risk conditions and non-HFTD 
non-HFRA notifications are not individually reviewed for ignition risk, ignition risk 
is only labeled for notifications within HFTD or HFRA.
• PG&amp;E has not requested from the Commission, or been granted, formal 
exceptions for maintenance tags under General Order (GO) 95, Rule 18. 
However, PG&amp;E has internally identified maintenance tags that have been 
extended under reasonable circumstances including those identified under GO 
95, Rule 18, which have been noted in Column U (responsive to subpart viii).
• Notifications are not associated with circuit segments. The Functional Location 
has been provided for the Circuit Segment Identification Number, located in 
Column V of the attachment.</t>
  </si>
  <si>
    <t>Benjamin Katzenberg</t>
  </si>
  <si>
    <t>https://www.pge.com/assets/pge/docs/outages-and-safety/outage-preparedness-and-support/CalAdvocates_052.zip</t>
  </si>
  <si>
    <t>Matthew Horowitz
Andrea Morales
Mina Amir
John Jones</t>
  </si>
  <si>
    <t>Brittany Beston</t>
  </si>
  <si>
    <t>Pre-Discovery 81</t>
  </si>
  <si>
    <t>In response to data request CalAdvocates-PGE-2023WMP-29 question 6, September 27, 2023, PG&amp;E stated the following: “We will evaluate the history of response to wire down conditions in the HFRA/HFTD, occurring during the traditional peak wildfire season of [between] May 1 and November 1, going back to 2020. We can complete that analysis by December 31, 2023.”
a) Has PG&amp;E completed the analysis mentioned above?
b) If the answer to part (a) is yes, briefly describe your findings.
c) If the answer to part (a) is yes, please provide a copy of any reports or other output from the analysis.
d) If the answer to part (a) is no, please explain the delay.
e) If the answer to part (a) is no, please state when PG&amp;E currently expects to complete this analysis.</t>
  </si>
  <si>
    <t>a) PG&amp;E has not yet completed its evaluation. PG&amp;E is currently evaluating outages 
in High Fire Risk Areas (HFRA) / High Fire Threat District (HFTD) areas with wire 
down conditions during peak wildfire season between May 1 and November 1 at 
this time. 
b) Not applicable, please see the response to subpart (a).
c) Not applicable, please see the response to subpart (a).
d) The HFRA / HFTD Wire-Down Outage Response time analysis has been delayed 
due to resource constraints driven by the extended 2023 wildfire season and the 
2024 wildfire season planning activities.
e) PG&amp;E expects to complete the analysis by May 2024.</t>
  </si>
  <si>
    <t>The following questions relate to your WMP Quarterly Data Report for Q2 of 2024, Table 13, received on August 2, 2024, which reports asset-related corrective notifications on electric circuits that were open at the end of the quarter. This follow-up data request seeks information for ALL open work orders in your territory, not only open work orders in High Fire Threat Districts.
Please provide a list of structures, assets, and facilities that may qualify as “other” in column b (“Equipment type”) of Table 13.</t>
  </si>
  <si>
    <t>Transmission equipment included under “other” in Table 13, Column B includes the 
“object” types (see the response to Question No. 001, subpart vi) associated with the 
assets/components below:
• Markers/signs
• Tower foundations (including bay water towers)
• Hardware
• Shield wire/optical ground wire
• Animal/raptor guards
• Dampers
• Spacers
• Jumpers
• FAA lighting and batteries
• Anti-climbing guards
• Tie wire
• Cathodic protection
• Clearance infractions
• Emergency.
Distribution equipment included under “other” in Table 13, Column B includes the 
“object” types (see the response to Question No. 001, subpart vi) associated with the 
assets/components below:
• High Sign
• Tree/Vine
• Marking
• Hardware/Framing
• Molding
• Ground
• OH Facility
• Pole Step
• Bird Protection
• Guy Marker.</t>
  </si>
  <si>
    <t>The following questions relate to your WMP Quarterly Data Report for Q2 of 2024, Table 13, received on August 2, 2024, which reports asset-related corrective notifications on electric circuits that were open at the end of the quarter. This follow-up data request seeks information for ALL open work orders in your territory, not only open work orders in High Fire Threat Districts.
Please provide any internal categories or codes you use to prioritize asset-related corrective notifications and work orders. For each internal category, please provide:
i. your working definition; and
ii. the General Order 95, Rule 18 priority level to which it corresponds.</t>
  </si>
  <si>
    <t>The table below shows PG&amp;E’s internal priority levels and timelines, the 
corresponding General Order (GO) 95, Rule 18 levels and required timelines, and a 
description of the priority levels.</t>
  </si>
  <si>
    <t>The following questions relate to your WMP Quarterly Data Report for Q2 of 2024, Table 13, received on August 2, 2024, which reports asset-related corrective notifications on electric circuits that were open at the end of the quarter. This follow-up data request seeks information for ALL open work orders in your territory, not only open work orders in High Fire Threat Districts.
Please provide an excel spreadsheet listing open work orders as of July 31, 2024, that were first created:
i. Between May 9, 2016 and May 31, 2018.
ii. Prior to May 9, 2016.</t>
  </si>
  <si>
    <t>Please see attachment “WMP-Discovery2023-2025_DR_CalAdvocates_052-
Q004Atch01.xlsx” for the requested information.
The following notes provide additional context for data related to Transmission assets:
• Notifications 126761436 and 128202924 were created in 2023 and 2024, 
respectively, from distribution Electric Corrective (EC) notifications and were 
assigned a notification date (date when the condition was found in the field) from the 
original distribution EC.
• Notification 114337373 was created for broken glass insulators and originally was 
closed in 2018 after repairs to the insulators. It was reopened in 2023 due to 
chipped/cracked insulators with a note stating that “insulators are considered as the 
switch components and cannot be change[d] out without the switch replacement."</t>
  </si>
  <si>
    <t>The following questions relate to your WMP Quarterly Data Report for Q2 of 2024, Table 13, received on August 2, 2024, which reports asset-related corrective notifications on electric circuits that were open at the end of the quarter. This follow-up data request seeks information for ALL open work orders in your territory, not only open work orders in High Fire Threat Districts.
Please provide an excel spreadsheet listing work orders that were open as of May 31, 2018. If possible, provide this list in a format and including details consistent with Table 13 of your 2024 Q2 QDR. If some of the information included in Table 13 is not available, please include:
i. Work Order Identifier
ii. Priority of the original notification, using internal priority level codes in use at the
time
iii. Date on which the work order was created
iv. Date on which the work order was closed.</t>
  </si>
  <si>
    <t>Please see attachment “WMP-Discovery2023-2025_DR_CalAdvocates_052-
Q005Atch01.xlsx” for the requested information.</t>
  </si>
  <si>
    <t>The following questions relate to your WMP Quarterly Data Report for Q2 of 2024, Table 13, received on August 2, 2024, which reports asset-related corrective notifications on electric circuits that were open at the end of the quarter. This follow-up data request seeks information for ALL open work orders in your territory, not only open work orders in High Fire Threat Districts.
Please provide a list of work orders closed in Q1 and Q2 of 2024 using the format and including details consistent with Table 13 of your 2024 Q2 QDR.</t>
  </si>
  <si>
    <t>Please see attachment “WMP-Discovery2023-2025_DR_CalAdvocates_052-
Q006Atch01.xlsx” for the requested information.
The following notes provide additional context on data for Transmission assets:
• Some notifications, including the three closed notifications that were created 
before 2019, were reopened temporarily for administrative reasons, such as de_x0002_linking from order numbers or making other minor corrections to notification 
information, and then closed again in 2024. These notifications received an SAP 
completion date based on the date in 2024 when they were closed following the 
administrative changes, and not the original closure date.</t>
  </si>
  <si>
    <t>The following questions relate to your WMP Quarterly Data Report for Q2 of 2024, Table 13, received on August 2, 2024, which reports asset-related corrective notifications on electric circuits that were open at the end of the quarter. This follow-up data request seeks information for ALL open work orders in your territory, not only open work orders in High Fire Threat Districts.
Please provide the most recent version of your distribution infrastructure inspection checklist.</t>
  </si>
  <si>
    <t>PG&amp;E does not have a PDF or Excel version of the distribution checklist to provide as 
the checklist is embedded in an electronic application. As such, a physical copy of the 
checklist is unavailable, however, please see “WMP-Discovery2023-
2025_DR_CalAdvocates_052-Q007Atch01CONF.pdf” for a copy of the presentation 
provided to inspectors which outlines the questions and conditions of the current 
checklist as well as guidance in completing accurately. The specific steps included in 
the checklist start on page seven of the attachment.</t>
  </si>
  <si>
    <t>The following questions relate to your WMP Quarterly Data Report for Q2 of 2024, Table 13, received on August 2, 2024, which reports asset-related corrective notifications on electric circuits that were open at the end of the quarter. This follow-up data request seeks information for ALL open work orders in your territory, not only open work orders in High Fire Threat Districts.
Do you use performance metrics to determine the effectiveness of the changes applied to your distribution infrastructure inspection procedure?
i. If yes, please provide a list of the performance metrics including a brief description
and how each metric is calculated/determined.
ii. If no, please explain how you validate the effectiveness of changes to your
inspection process.</t>
  </si>
  <si>
    <t>PG&amp;E is developing performance metrics to measure the effectiveness of the changes 
applied to the distribution infrastructure inspection procedure.
PG&amp;E is evaluating multiple strategies, which include reviewing the volume of locations 
that have been escalated, in addition to reviewing the volume of locations that failed in 
the field, prior to notification execution.
As the inspection procedure was recently updated in 2024, PG&amp;E does not plan to
finalize performance metrics until at least 2025, to allow for a minimum of one full year 
of data to be collected and analyzed.</t>
  </si>
  <si>
    <t>The following questions relate to your WMP Quarterly Data Report for Q2 of 2024, Table 13, received on August 2, 2024, which reports asset-related corrective notifications on electric circuits that were open at the end of the quarter. This follow-up data request seeks information for ALL open work orders in your territory, not only open work orders in High Fire Threat Districts.
Do you use performance metrics to determine the effectiveness of your bundling approach to remediating open work orders (as described in Advice Letter 7167-E-A)?
i. If yes, please provide a list of the performance metrics including a brief description
and how each metric is calculated/determined.
ii. If no, please explain how you validate the effectiveness of your bundling approach to
remediation of open work orders.</t>
  </si>
  <si>
    <t>i. Yes, PG&amp;E uses performance metrics to determine the effectiveness of the 
bundling approach to remediate open work orders as described in the referenced 
Advice Letter. Please see below for the requested description for each metric.
Bundling Percentage - The percent of completed tags that were bundled through 
Operational Bundling.
Metric Calculation/Description: The percent of completed tag jobs that were 
bundled with other work. A notification is considered bundled if it was completed on 
the same day as another job in the same isolation zone OR was completed on the 
same isolation zone during the duration of another longer term job.
Bundled Unit Cost Reduction – The percent reduction in unit cost of the bundled 
work compared to the 2023 Unit Cost.
Metric Calculation/Description: The percent difference between an operationally 
bundled tag's or Mega Bundle tag’s unit cost and the 2023 unit cost. For operational 
bundling, this is measured for internally resourced jobs. For Mega Bundle's frozen 
scope of work, this is measured through a mix of internally resourced work and 
work contracted through a competitive lowest cost bidding process. 
Mega Bundle Completion - The percent completion of 2024 Mega Bundle Scope.
Metric Calculation/Definition: The number of completed tags in the Mega Bundle 
scope divided by the number of total tags within the Mega Bundle scope.
Please note, The Mega Bundle Scope includes Circuit Projects which combine 
approximately 10,000 individual scopes of work to be executed collectively as 
projects by circuit and isolation zone. Through these bundled scopes, it allows for 
effective planning to increase productivity, reduce truck rolls, minimize planned 
customer outages, and achieve cost-effective negotiated contract pricing.
ii. Not applicable. Please see response to subpart (i).</t>
  </si>
  <si>
    <t>The following questions relate to your WMP Quarterly Data Report for Q2 of 2024, Table 13, received on August 2, 2024, which reports asset-related corrective notifications on electric circuits that were open at the end of the quarter. This follow-up data request seeks information for ALL open work orders in your territory, not only open work orders in High Fire Threat Districts.
In Table 13 of your 2024 Q2 QDR, there are 139 X tags (which require completion within 7 days) with an average of 29 days past due.
i. Please explain what delay factors PG&amp;E has encountered in remediation of X tags.
ii. How does PG&amp;E intend to address delays in completing X tags?
iii. What has been PG&amp;E’s average completion time for X tags in the first half of 2024?
In other words, for all X tags closed in the first half of 2024, what was the average
number of days open?</t>
  </si>
  <si>
    <t>PG&amp;E disagrees with the statement that there are 139 X tags with an average of 29 
days past due in Table 13 of the 2024 Quarter 2 Quarterly Data Report (QDR). Please 
see Columns E-F of attachment “WMP-Discovery2023-2025_DR_CalAdvocates_052-
Q010Atch01.xlsx” which shows that of the 139 X Tags referenced, PG&amp;E completed 
work on an average of three days.
i. Factors that can contribute to potential delays in completing tag work can include
work that starts on day seven and is not able to be completed until day eight, a lack 
of resources when critical emergencies need to be prioritized, and a syncing issue
that was identified in June 2024 between iPads (used to create tags) and SAP
(PG&amp;E’s system of record). This issue occurred when users were in low network 
mode, no network, or airplane mode, and created a delay in seeing tags needing to 
be completed.
ii. PG&amp;E underwent a syncing enhancement update in August 2024 which now 
requires users to resolve syncing issue before proceeding with other work.
iii. In the first half of 2024, PG&amp;E has been able to average completing work on X tags
in approximately 2.4 days.</t>
  </si>
  <si>
    <t>Explain why the median corrective action time for a level 1 finding exceeded 1 day in table 2 of the 2024 Q2 QDR. [See metric “Time between level 1 asset inspection finding and resulting maintenance activity” which includes – metric numbers 3.d.2.a through 3.t.4.a).</t>
  </si>
  <si>
    <t>There are several reasons why a median corrective action time for a Level 1 finding 
could exceed one day. Some examples of delays are discussed below.
PG&amp;E will immediately respond to all Level 1 (A priority) notifications and immediately 
repair the condition (fully or temporarily), not to exceed the next day.
In situations where immediate resolution is not possible, PG&amp;E will continuously monitor 
the nonconformance until it is mitigated. The associated notification will be closed as 
soon as possible following infield mitigation. Closure of a notification will take place after 
the work has been verified with applicable documentation and photo evidence uploaded 
into SAP. 
Additionally, night emergency work will occasionally stay open until the next day when 
higher quality pictures that verify mitigation can be taken to document the work 
completion.
Also, if the Level 1 condition was temporarily mitigated but more repairs were needed, 
this could exceed one day for ongoing work still needing to be addressed.
Finally, some notifications reported in the Quarterly Data Report (QDR) originated as 
Level 2 or 3 and later were escalated to Level 1, for example, through a field safety 
reassessment. Since the timelines for the original priority levels were longer, the time 
between the finding and closure of these notifications will exceed one day.</t>
  </si>
  <si>
    <t>https://www.pge.com/assets/pge/docs/outages-and-safety/outage-preparedness-and-support/SPD_019.zip</t>
  </si>
  <si>
    <t>Emily Ketcherside/Lakshmi Kumar</t>
  </si>
  <si>
    <t>Provide a breakdown of all of the level 1 asset findings or corrective actions (per GO 95 Priority Level) that made up the results of table 2. SPD requests a table containing the following columns with each level 1 asset inspection for years 2020 Q1 through present listed on the Y axis. Follow the attached excel formatting:
1. Work Order Number
2. Asset Type (overhead, underground)
3. Line Type (Transmission, Distribution-Primary, Distribution-Secondary)
4. PG&amp;E Tag Priority
5. Longitude
6. Latitude
7. Location (Division)
8. Date created / found
9. Completion date (If applicable)
10. Method found (inspection, normal order of work, storm work)
11. GO 95 Required Compliance Date,
12. Location (HFTD Tier 2, HFTD Tier 3, HFTD Zone 1, HFRA (Non-HFTD), Non HFTD/Non HFRA)),
13. Segment ID
14. Circuit ID
15. Wire down Event ID (If Applicable)
16. Outage event ID (If Applicable)
17. Facility Damage Action (FDA)
18. Cause / Notes
19. Explanation for a non-immediate repair. If repair took longer than 1 day to complete, explain reason why.</t>
  </si>
  <si>
    <t>Please see attachment “WMP-Discovery2023-2025_DR_SPD_019-
Q002Ath01CONF.xlsx” for the requested information.
Please note, the last maintenance date for each asset was included in the provided 
template (Column R), however, it was not included in the narrative of the data request. 
Since providing the last maintenance date requires a substantial amount of manual data 
gathering, please let us know if this information is being requested. If so, we would 
greatly appreciate some additional time to provide this information. We would be happy 
to meet and confer on this issue if it would be helpful.
Notes:
• “Location (Division)” (#7): Transmission maintenance work is organized by work 
center and not division. Work center is provided in response to this question.
• “Method found” (#10): Method is tracked through manually added statuses for 
different inspection and patrol types. These are the same statuses used to derive 
the QDR Table 2 inspection type and method.
• “Wire down event ID” (#15): Wire down event IDs are outage event IDs for which 
a wire down was noted.
• “Outage event ID” (#16): Outage events are not directly associated with tags and 
were matched to tags using the circuit and date. If the same circuit experienced 
multiple outages on the same date, all outage IDs from that date are listed.
• “Cause/notes” (#18) and “explanation for non-immediate repair” (#19): The long 
text comments are provided and are the only readily queried source of 
information related to the cause and available explanations for non-immediate 
repair.</t>
  </si>
  <si>
    <t>2(sf)</t>
  </si>
  <si>
    <t xml:space="preserve"> SPD is trying to look at the P1 data sent to us. PG&amp;E has always described P1s as being addressed immediately, but if you look at the closed date – a large number of the tags are closed multiple days after they were created. When we looked closer at the data, we found that for some of them, the field work was completed or other make safe work was performed on the day the tag was created, but the tag was not closed until later. The DR states we should read the comments to understand why the tags were closed later, but this is difficult when roughly 60,000 distribution tags were completed more than one day after the creation date. Advise on the best way to determine the field work/make safe completed by date. Should we meet to discuss, or should we issue a supplemental data request where PG&amp;E determines the date?</t>
  </si>
  <si>
    <t>Please note, the supplemental response to Question 002 responds to the clarification SPD was seeking on September 20, 2024, regarding the closure dates included for Priority 1 A tags.
PG&amp;E initially fulfilled this request by providing the date the notification was closed in SAP, the system of record. PG&amp;E has updated this attachment to include the date the work was completed, which is reflected in Column J. Note, Canceled notifications will not have a completed-on date.
As explained in “WMP-Discovery2023-2025_DR_SPD_019-Q001,” submitted to the SPD on September 12, 2024, PG&amp;E will respond to a level 1 notification immediately, however, the notification will not be closed until all supporting information has been documented in SAP.
Please see “WMP-Discovery2023-2025_DR_SPD_019-Q002Supp01Atch01CONF.xlsx” for the updated attachment.</t>
  </si>
  <si>
    <t>Emily Ketcherside/Lakshmi Kumar/Marcus Wendler</t>
  </si>
  <si>
    <t>follow up request emailed</t>
  </si>
  <si>
    <t>Explain if a same day repair would be designated as 0 or 1 day in table 2.</t>
  </si>
  <si>
    <t>PG&amp;E designates same day repairs as “0” in table 2.</t>
  </si>
  <si>
    <t>Matt Horowitz/Ashely Lamb/Issam El Ayadi</t>
  </si>
  <si>
    <t>Brittany Beston/Maria Ly</t>
  </si>
  <si>
    <t>Table 13 in the Q2 2024 QDR lists Work Order number 121706053 as an open level 1 work order originating on July 9th 2021. Provide the work order and background information regarding this asset including why this work order remained open as of 6/30/2024.</t>
  </si>
  <si>
    <t>Please see attachment “WMP-Discovery2023-2025_DR_SPD_019-
Q004Atch01CONF.pdf” for the requested work order. 
Tag 121706053 was reopened on August 1, 2024, for correction of closure. Originally 
the tag was closed out as COMP (completed) but when it was reopened, it was 
corrected to CNCL (canceled) due to being a duplicate location to a lower priority tag, 
where the work was completed.
Please see the comments included on the work order for additional information.</t>
  </si>
  <si>
    <t>Table 13 in the Q2 2024 QDR lists Work Order numbers 128769192 and 129125787 as open as of 6/30/2024. Provide the work orders and discuss why these work orders remained open as of 6/30/2024.</t>
  </si>
  <si>
    <t>Please see attachment “WMP-Discovery2023-2025_DR_SPD_019-
Q005Atch01CONF.pdf” for Electric Corrective (EC) tag 128769192 and attachment
“WMP-Discovery2023-2025_DR_SPD_019-Q005Atch02CONF.pdf” for Line Corrective 
(LC) tag 129125787.
PG&amp;E is still researching Notification 128769192 and will follow up with additional 
details as to why the work order stayed open as of June 30, 2024, as soon as possible.
July 3, 2024. Once created, PG&amp;E needed to wait until the customer could repair their 
weather head to coordinate the service installation. The notification was also pending 
clerical processing to close out the completed paperwork, however, is now closed in 
SAP.
Notification 129125787 was not closed in SAP until July 1, 2024; however, the work was 
completed in the field on June 26, 2024, per the long text comment generated by the 
Construct application.</t>
  </si>
  <si>
    <t>Work on notification 128769192 was completed on May 13, 2024. The tag remained open, as it was pending closure.</t>
  </si>
  <si>
    <t>SPD observed discrepancies in table 2 regarding the reporting unit used for the category 3 - Time between level 1 asset inspection finding and resulting
maintenance activity. The 2023 QDRs designate this time in days, while the first
two quarters of the 2024 QDR list hours as their unit of measure. There is also a
note on the 2024 QDRs listing the following: “Please note that PGE is reporting
this metric in Days as the duration of correcting these infractions are typically in
months.” Please confirm if this metric has been reported in days and why the
2024 QDRs is listing the measurement in hours.</t>
  </si>
  <si>
    <t>The fields in PG&amp;E’s System of Record, SAP, are recorded in days. As such, PG&amp;E is 
reporting the referenced metric in days in the QDR.
In 2023, PG&amp;E modified the QDR template to change the metric from days to hours. 
PG&amp;E was asked by Energy Safety not to modify the QDR template metrics going 
forward. In 2024, PG&amp;E added a note to the referenced table in the QDR reports to note 
that even though the metric column reflects hours, the units of measurement are still 
reflective of days due to system limitations.</t>
  </si>
  <si>
    <t>Submit the following documents for a pole which (1) has a pole loading
calculation and (2) was identified by the pole test and treat inspection program to
have 40% or less remaining strength:
• Pole test and treat inspection report
• The procedures used to perform and pole test and treat
• Work order for the pole
• The calculation (in spreadsheet form) for the remaining strength. The
spreadsheet submitted should be able to modifiable so that SPD can recalculate
parameters depending on different properties.
• Papers or testing data which justifies the methodology used to calculate
the remaining strength.
• The pole loading calculation.
• A description of actions taken by PG&amp;E after the inspection.</t>
  </si>
  <si>
    <t>PG&amp;E has identified Pole 100884900 (subject pole), which has both a Pole Loading 
Calculation (PLC) and was identified by the Pole Test and Treat (PTT) program to have 
less than 40% Remaining Strength (RS). Please see explanations below and 
referenced attachments for each of the bullets from the original question.
• PTT inspected the subject pole on December 5, 2023. Please see attachment 
“WMP-Discovery2023-2025_DR_SPD_019-Q007Atch01CONF.pdf” for the PTT 
inspection report.
• PTT utilized Utility Procedure, TD-2325P-01, Revision 3 to inspect the subject pole. 
Please see attachment “WMP-Discovery2023-2025_DR_SPD_019-
Q007Atch02CONF.pdf” for the Utility Procedure.
• PTT rejected the subject pole on December 5, 2023, recommending replacement. 
PTT generated Electric Corrective (EC) Notification 127543038 to replace the subject pole. Please see attachment “WMP-Discovery2023-2025_DR_SPD_019-
Q007Atch03CONF.pdf” for the EC notification.
• PG&amp;E intrusive inspectors utilize our Inspect Application to document their 
inspections. The Inspect Application has a strength calculator (D-Calc) built into the 
intrusive inspection checklist, which is used to document the decay observed and 
results in a remaining strength. PG&amp;E welcomes the opportunity to demonstrate the 
Inspect Application and embedded strength calculator to SPD.
• PG&amp;E purchased D-Calc from EDM and integrated the strength calculator into the
Inspect Application. Please see attachment “WMP-Discovery2023-
2025_DR_SPD_019-Q007Atch04.pdf” for EDM’s D-Calc software manual from July 
2015.
• PG&amp;E Estimating team performed a PLC for Pole 100884900. Please see
attachment “WMP-Discovery2023-2025_DR_SPD_019-Q007Atch05CONF.pdf” for 
the PLC.
• PTT inspected this pole on December 5, 2023. PG&amp;E’s Estimating team performed 
a PLC for this pole in February 2024, which indicated a Bending Safety Factor (SF) 
of 1.33. Due to the low SF, the Asset Strategy team upgraded the EC Notification to 
a Priority-B replacement, due within 6-Months. The EC Notification was estimated, 
permitted and provided to construction for execution. Pole 100884900 was replaced 
on June 19, 2024.</t>
  </si>
  <si>
    <t>Arvind Simhadri/Tiffany Pazdan</t>
  </si>
  <si>
    <t>In response to SPD_016-Q15, PG&amp;E stated it completed pole loading desktopbased
assessments for 530,000 poles in the HFTD area. SPD understands a
subset of these poles are undergoing further engineering analysis. Submit the
following for each of the 530,000 poles in the HFTD area that was assessed as
part of the desktop-based assessment (see the attached spreadsheet for the
template):
• SAP ID,
• Horizontal Loading Criteria (for cylindrical shapes),
• Loading Type (Heavy or Light),
• Safety Factor Calculated by Desktop-based assessment,
• Yes/No for Undergoing Further Engineering Assessment.</t>
  </si>
  <si>
    <t>Please see “WMP-Discovery2023-2025_DR_SPD_019-Q002Ath01CONF.xlsx” for the 
requested data for the approximately 530,000 poles in HFTD areas that have completed 
pole loading desktop-based assessments, plus an additional approximately 16,000 
poles that are in the buffer areas surrounding the HFTD areas. These poles have also 
received a desktop-based pole loading assessment. In addition to Pole SAP Equipment 
ID, Horizontal Loading Criteria, Loading Type, Safety Factor (SF), and Yes/No for 
Undergoing Further Engineering Assessment, we have included Grade of Construction 
(GOC) and Maximum Capacity Utilization (MCU).
PG&amp;E has included GOC because it is a critical data element when assessing the poles 
loading capability. In addition, MCU is included because it is an easier to compare data 
point, as it is essentially a SF percentage that incorporates the GOC. Therefore, with 
MCU, it is possible to understand the loading capacity of the pole with just the one data 
point.
Please understand that for all poles that are undergoing further engineering 
assessment, PG&amp;E has not reported SF or MCU, as these are currently in-progress.
We would be happy to meet to review this data with you to discuss the program more 
in-depth if it would be helpful.</t>
  </si>
  <si>
    <t>Submit one example of a one desktop-based assessment pole loading
calculation for an unguyed tangent pole and highlight where the criteria submitted
in the spreadsheet as part of question 8 may be obtained from the calculation.</t>
  </si>
  <si>
    <t>Please reference attachments “WMP-Discovery2023-2025_DR_SPD_019-
Q009Atch01.pdf” and “WMP-Discovery2023-2025_DR_SPD_019-Q009Atch02.pdf” for 
one desktop-based assessment Pole Loading Calculation (PLC) for an un-guyed 
tangent pole with the criteria submitted as part of Question 008, also listed below, 
highlighted for reference.
• Pole SAP ID
• Horizontal Loading Criteria
• Loading Type
• Safety Factor
• Grade of Construction
• Maximum Capacity Utilization
Attachment “WMP-Discovery2023-2025_DR_SPD_019-Q009Atch01.pdf” is the PLC 
that resulted from the Desktop-Based Assessment. This PLC utilized the conductors 
from our EDGIS system of record, which indicated that the pole had #4CU conductor on 
one side and 2ACSR on the other side. Please see Figure 1 on “WMP-Discovery2023-
2025_DR_SPD_019-Q009Atch03CONF.pdf”. These conductors resulted in the pole 
being imbalanced, and presumed to be overloaded, as both sets of conductors are at 
full tension and double dead-ended at the subject pole.
“WMP-Discovery2023-2025_DR_SPD_019-Q009Atch02CONF.pdf” is the PLC that 
resulted from the Further Engineering Assessment. This PLC utilized enhanced imagery 
and work management records from SAP to recognize that the #4CU conductor is 
actually 2ACSR conductor in the field. Please see Figure 2 on “WMP-Discovery2023-
2025_DR_SPD_019-Q009Atch03CONF.pdf”. The correction that the pole is not double 
dead ended and has 2ACSR on both sides balanced the subject pole and validated that 
it is not in an overloaded condition.</t>
  </si>
  <si>
    <t>When will the further engineering assessment be completed?</t>
  </si>
  <si>
    <t>G&amp;E currently plans to risk prioritize the locations that require engineering assessment 
and complete all the subject engineering analysis by end of Quarter 2 of 2026.</t>
  </si>
  <si>
    <t>For inspectors for PG&amp;E’s distribution overhead inspection programs, (1) how
are future weather conditions profiled to inspectors, (2) when would and how
would an inspector consider weather conditions when prioritizing a work order as
Priority A, X, B, E or F (such as an inspector seeing a vulnerable asset and also
having knowledge of high winds incoming)?</t>
  </si>
  <si>
    <t>1) PG&amp;E Inspector Training advises inspectors to check the weather reports each 
morning before they report to the field. This can be done in multiple ways, including 
checking the weather application on their cell phone and/or reviewing daily emails 
from PG&amp;E’s meteorology department. 
2) Inspectors take into consideration the weather conditions in recommending a priority 
level when creating Electric Corrective (EC) notifications for compelling abnormal 
conditions. Per the formal inspector training, inspectors learn they can assign default 
priorities for many scenarios, including weather conditions.</t>
  </si>
  <si>
    <t>SIDR</t>
  </si>
  <si>
    <t>Stacie Doyle/Heather Duncan</t>
  </si>
  <si>
    <t>Describe Focus Tree Inspection progress thus far in 2024 (provide the date at
which the data is current through in the response). Include the following:
• Number of total trees prescribed to be worked
• Number of total trees worked thus far
• Number of total trees prescribed for removal
• Number of total trees removed thus far
• Number of miles inspected
• Number of strike trees inspected
• Number of strike trees per mile of lines inspected before removals
• Number of strike trees per mile after removals
• Number of trees inspected
• Confirm the number of strike trees inspected, number of miles inspected and number of trees removed in the pilot program in 2023.
• The Q2 2023 QDR seems to state $0 dollars were spent, please explain (see row 49 and Table 11). Provide an update comparing costs estimated as part of the Revision Notice compared to forecasted costs for the rest of the year and the costs currently incurred. Explain any variance.</t>
  </si>
  <si>
    <t xml:space="preserve">Please see the following data for the requested information through September 6, 
2024:
• Number of trees prescribed to be worked: 51,374
• Number of total trees worked thus far: 2,116
• Number of total trees prescribed for removal: 42,101
• Number of total trees removed thus far: 1,750
• Number of miles inspected: 1,122.6
• Number of strike trees per mile of lines inspected before removals: 45.76
• Number of strike trees per mile after removals: 8.26
• Number of trees inspected: 760,893
• Number of strike trees inspected in 2023: 7,393
• Number of miles inspected in 2023: 273.93
• Number of trees removed in 2023: 5,030
• PG&amp;E believes this question is referring to the Quarter 2 2024 QDR where in 
row 49 in Table 11 there is $0 for Vegetation Management Activity ‘Clearance’. 
PG&amp;E is capturing VM-03 under Fall-In Mitigation Activity in row 51. The costs 
for VM-03 specifically are as follows: 
o 2023 Recorded: $27.3M which was a portion of the total of $75.5M for 
Fall-In Mitigation. 
o 2024 Forecast: $216.4M which was a portion of the total of $309M for Fall_x0002_In Mitigation.
o 2025 Forecast: PG&amp;E will provide an update for this year in the next QDR. </t>
  </si>
  <si>
    <t>Eva Miller</t>
  </si>
  <si>
    <t>12(a)</t>
  </si>
  <si>
    <t>SPD understands FTI program was performed on areas with 45.76 strike trees per mile. Separately, SPD understands PG&amp;E has roughly 200 strike trees per mile across its HFTD. SPD understands that number of trees is not equal to risk – but is surprised that this program is being performed in areas with less strike trees per mile. Can you double check that the number is correct given this context?</t>
  </si>
  <si>
    <t>PG&amp;E amends its response to “WMP-Discovery2023-2025_DR-SPD_019-Q012.pdf,” submitted to SPD on September 12, 2024.
PG&amp;E originally calculated the number of strike trees per mile inspected before and after removal using the number of trees prescribed to be worked. This calculation has been revised to instead factor the number of trees inspected.
As of September 27, 2024, PG&amp;E confirms the average number of strike trees per mile of lines inspected on Focused Tree Inspection (FTI) prior to removal is 677.80.
Please see the calculation below for how this number was determined: Average number of strike trees per mile of lines inspected on FTI prior to removal
Number of trees inspected: 760,893
Number of miles inspected:1,122.6
760,893 / 1,122.6 = 677.80
As of September 27, 2024, PG&amp;E confirms the average number of strike trees per mile of lines inspected after removals is 640.30.
Please see the calculation below for how this number was determined: Average number of strike trees per mile of lines inspected after removal
Number of trees inspected: 760,893
Number of total trees prescribed for removal: 42,101
Number of miles inspected:1,122.6
(760,893 – 42,101) / 1,122.6 = 640.29
Please see the following data for the requested information through September 6, 2024:
•
Number of trees prescribed to be worked: 51,374
•
Number of total trees worked thus far: 2,116
•
Number of total trees prescribed for removal: 42,101
•
Number of total trees removed thus far: 1,750
•
Number of miles inspected: 1,122.6
•
Number of strike trees per mile of lines inspected before removals: 45.76 677.80
•
Number of strike trees per mile after removals: 8.26 640.29
•
Number of trees inspected: 760,893
•
Number of strike trees inspected in 2023: 7,393
•
Number of miles inspected in 2023: 273.93
•
Number of trees removed in 2023: 5,030
•
PG&amp;E believes this question is referring to the Quarter 2 2024 QDR where in row 49 in Table 11 there is $0 for Vegetation Management Activity ‘Clearance’. PG&amp;E is capturing VM-03 under Fall-In Mitigation Activity in row 51. The costs for VM-03 specifically are as follows:
o
2023 Recorded: $27.3M which was a portion of the total of $75.5M for Fall-In Mitigation.
o
2024 Forecast: $216.4M which was a portion of the total of $309M for Fall-In Mitigation.
o
2025 Forecast: PG&amp;E will provide an update for this year in the next QDR.</t>
  </si>
  <si>
    <t>Provide Ignition reports (also known as PIIRs) for CPUC reportable ignitions that occurred on R3+ days in 2024.</t>
  </si>
  <si>
    <t>PG&amp;E is still preforming investigations for some ignitions that occurred on R3+ days in 
2024. PG&amp;E has provided reports for ignitions where its investigations have concluded. 
Please see the table below for the Preliminary Ignition Investigation Report (PIIR) for 
CPUC reportable ignitions that occurred on R3+ days in 2024. 
CPUC Reportable 
Ignition
Date of Ignition Attachment Name
20240455 May 21, 2024 WMP-Discovery2023-2025_DR_SPD_019-
Q013Atch01CONF.pdf
20240610 June 8, 2024 WMP-Discovery2023-2025_DR_SPD_019-
Q013Atch02CONF.pdf
20240655 June 15, 2024 WMP-Discovery2023-2025_DR_SPD_019-
Q013Atch03CONF.pdf
20240753 June 25, 2024 WMP-Discovery2023-2025_DR_SPD_019-
Q013Atch04CONF.pdf
20240770N June 27, 2024 WMP-Discovery2023-2025_DR_SPD_019-
Q013Atch05CONF.pdf
20240909N July 9, 2024 WMP-Discovery2023-2025_DR_SPD_019-
Q013Atch06CONF.pdf
20240949 July 14, 2024 WMP-Discovery2023-2025_DR_SPD_019-
Q013Atch07CONF.pdf
Please note, these reports are preliminary and are based on available information at the 
time they were drafted. Event data is subject to change based upon subsequently 
discovered information.</t>
  </si>
  <si>
    <t>Rhys McMenamin</t>
  </si>
  <si>
    <t>Provide Ignition reports (also known as PIIRs) for CPUC reportable ignitions that occurred on days when EPSS was enabled in 2024. Reports already provided in response to Question 13 need not be resubmitted in response to Question 14.</t>
  </si>
  <si>
    <t>PG&amp;E interprets this request as asking for ignition reports for CPUC reportable ignitions 
which occurred on primary lines on EPSS enabled circuits in 2024. 
PG&amp;E is still undergoing investigations for some ignitions that occurred on days when 
EPSS was enabled in 2024. PG&amp;E has provided reports for ignitions where the 
investigations have concluded. 
Please see the table below for PIIRs for CPUC reportable ignitions which occurred on 
primary lines on EPSS enabled circuits in 2024 that were not provided in Question 13. 
CPUC Reportable 
Ignition
Date of Ignition Attachment Name
20240434 May 18, 2024 WMP-Discovery2023-2025_DR_SPD_019-
Q014Atch01CONF.pdf
20240605 June 7, 2024 WMP-Discovery2023-2025_DR_SPD_019-
Q014Atch02CONF.pdf
Please note, these reports are preliminary and are based on available information at the 
time they were drafted. Event data is subject to change based upon subsequently 
discovered information.</t>
  </si>
  <si>
    <t>Please provide a copy of the example spreadsheet with data discussed and presented
in the meeting of 8/26/2025 at 9am-10am between PG&amp;E and CPUC/SPD with the
agenda as follows:
a. Provide and discuss additional example(s) in the WMP Cost Reporting Template
with a goal of providing all mitigation initiatives by end of September (when Final
Decision on WMP is expected).</t>
  </si>
  <si>
    <t>PG&amp;E includes the following attachment of the WMP Cost Reporting Template in draft
version that we reviewed with SPD on August 26: Attachment “WMP-Discovery2023-
2025_DR_SPD_020-Q001Atch01.xlsx.”
This file contains the sample initiatives discussed with SPD on August 5 (System
Hardening Distribution and 10k Undergrounding) and the initiatives discussed on
August 26 (HFTD/HFRA Open Tag Reduction – Transmission; HFTD/HFRA Open Tag
Reduction – Distribution Backlog; and Eliminate HFTD HFRA Distribution Backlog).
The information provided is a sample of the level of detail PG&amp;E proposes to provide in
response to the template provided by SPD. We have referenced prior filings to populate
this sample draft version; however, open questions remain as indicated in the template.
“WMP-Discovery2023-2025_DR_SPD_020-Q001Atch01.xlsx” is the original template
sent out by SPD and does not reflect any template changes discussed on August 26.</t>
  </si>
  <si>
    <t>Edwin Schmitt</t>
  </si>
  <si>
    <t>https://www.pge.com/assets/pge/docs/outages-and-safety/outage-preparedness-and-support/SPD_020.zip</t>
  </si>
  <si>
    <t>Kenya Owens</t>
  </si>
  <si>
    <t xml:space="preserve">Dan Blair/Julie Cerio/Cynthia Lorie/Kevin Bateman Smith
</t>
  </si>
  <si>
    <t>Megan Ardell/Justin Sadler/Matt WhortonKathy Wade/Ken Arnold</t>
  </si>
  <si>
    <t>1.	Complete tabs 2 through 6 of the attached spreadsheet.  For tabs 2 through 5, complete a corresponding data row for each of the 114 mitigation initiatives in the most recent QDR, Table 11 according to the directions in the spreadsheet and the two attached guidance documents listed below:
•	Guidance for WMP Cost Reporting (applicable to tab 2 through 5)
•	Guidance for Account Tracking (applicable to tab 6)</t>
  </si>
  <si>
    <t>PG&amp;E and SPD met on September 27, 2024, to discuss clarifications within this request as well as a tranche schedule for production. Per this meeting, and follow up correspondence from SPD received October 1, 2024, PG&amp;E will submit data on a weekly basis in tranches to SPD, with all data being submitted by November 1, 2024.
PG&amp;E would like to clarify that there are 109 activities with costs related to the Wildfire Mitigation Plan (WMP).
PG&amp;E is providing Columns A-G of the “General Info (1 of 5)” worksheet in Tranche 1, as well as information regarding SB 884. Please see attachment “WMP-Discovery2023-2025_DR_SPD_021-Q001Atch01.zip” for Tranche 1 of this request.
Please see the following explanations per the instructions to report on the Utility Tracking ID included in Table 11 from the most recent Quarterly Data Report (QDR). Table 11 of the QDR includes:
•
WMP Initiative Categories (Column B);
•
WMP Initiative Activities (Column C), which are a subset of initiative categories; and
•
Utility Initiative Tracking IDs (UITID) (Column D) for WMP commitments.
Table 11 shows some costs at the level of a specific commitment, such as CO-05 or GH-07, while it shows others at the level of an Initiative Activity. Within the latter group, Table 11 shows that some Initiative Activities have associated commitments, while others do not.
In this data request response, PG&amp;E listed each commitment in its own row, and, for those Initiative Activities with no associated commitments, listed each remaining Initiative Activity (‘Emergency Preparedness Plan’, ‘Fire Potential Index’) as its own row.
PG&amp;E used naming and unique keys consistent with both the QDR and the WMP to identify each row. For commitments, PG&amp;E used the UITIDs, which can be found in Table 1 of the QDR, and for Initiative Activities with no commitments, PG&amp;E used Table PG&amp;E-A-2: Definitions of Initiatives – By Category in the WMP (version R6 pp. 990-996), located at the following link: https://www.pge.com/assets/pge/docs/outages-and-safety/outage-preparedness-and-support/pge-wmp-r6-07052024.pdf.
Please see the following clarifications regarding “Section E” of the attachment included in this request:
Regarding “Section E: SB 884 Activity,” PG&amp;E anticipates submitting its SB 884 Electric Undergrounding Plan in 2025. Work forecast in the SB 884 Electric Undergrounding Plan will begin in 2027. Therefore, there are no forecast units and no forecast costs for SB 884 in 2023, 2024, or 2025.</t>
  </si>
  <si>
    <t>https://www.pge.com/assets/pge/docs/outages-and-safety/outage-preparedness-and-support/SPD_021.zip</t>
  </si>
  <si>
    <t>Kevin Bateman Smith/Nelson Lau &amp; Andrew Trombley QC</t>
  </si>
  <si>
    <t xml:space="preserve">Dan Blair/Julie Cerio/Cynthia Lorie/Justin Sadler
</t>
  </si>
  <si>
    <t>Maria Ly/Matt Whorton/Megan Ardell/Jay Leyno</t>
  </si>
  <si>
    <t>Nick Karkazis</t>
  </si>
  <si>
    <t>QDR
Tranche request - first delivery on 10/4
10/10 - General Info tab – WMP data; SB 884</t>
  </si>
  <si>
    <t>Please see attachment “Please see attachment “WMP-Discovery2023-2025_DR_SPD_021-Q001Atch01.zip” for Tranche 2/Supp01 of this request.
Regarding the “General Info (1 of 5)” worksheet, PG&amp;E is providing the Risk Spend Efficiency (RSE) from the 2023 GRC application as available, as Cost-Benefit Ratios (CBR)s were not calculated when the 2023 GRC was filed. The Column labeled “Cost requested in original GRC Application ($000s)” has been completed based on PG&amp;E’s 2023 GRC Reply Brief (December 9, 2022) with the non-labor escalation update. The Column labeled “GRC Activity Section and Page Number” refers to the sections as filed in the 2023 GRC February 25, 2022, update and the page number is as reported in the table of contents for the Exhibit and Chapter for the referenced section.
Please see the following clarifications for Sections of the attachment included in this request. Note, data is not included in worksheets “non-HFTD, CapEx (4 of 5)” or “non-HFTD, OpxEx (5 of 5)” as costs reported in this Tranche only reflect High Fire Threat District (HFTD) work.
Regarding “Section A: “WMP Cost and Unit Data”, PG&amp;E will provide recorded costs for 2023 and forecast costs for 2024 and 2025. Units have been provided for unitized WMP initiatives in the “HFTD, CapEx (2 of 5)” worksheet. Please see “General Info (1 of 5)” worksheet, Column "Type of Units (e.g., miles, # of inspections, # of poles repaired/replaced, etc.)" for initiatives with corresponding units. Note, these units have not been replicated in the “HFTD, OpEx (3 of 5)” worksheet as PG&amp;E did not want to appear to be duplicating these units.
Regarding “Section B: Costs and Units Authorized in Last GRC,” the column requesting “Costs authorized in last GRC (2023 ($) for WMP 2023”, represents PG&amp;E’s final escalated General Rate Case (GRC) forecasts.
Regarding “Section C: Costs and Units Forecast to be Requested in the Next GRC,” PG&amp;E is unable to provide forecasted data for the next GRC submission at this time as it is still under development. This information will be provided in the next update to this data request after PG&amp;E’s next GRC filing in May 2025.
Regarding “Section D: Costs Recovered via Application (Memo or Balancing Account),” per PG&amp;E’s discussion with SPD on September 27, 2024, costs reflected are recorded and not recovered.
Regarding “Section E: SB 884 Activity,” PG&amp;E anticipates submitting its SB 884 Electric Undergrounding Plan in 2025. Work forecast in the SB 884 Electric Undergrounding Plan will begin in 2027. Therefore, there are no forecast units and no forecast costs for SB 884 in 2023, 2024, or 2025.
Regarding “Section F: FERC or Other,” PG&amp;E is unable to provide forecasted data for this category. Transmission project costs are not tracked at the level of granularity required to identify if Wildfire Mitigation Plan (WMP) Initiative tracking codes are applicable. In addition, mitigations listed in the WMP are not included at the project level but rather program level. PG&amp;E will provide data only for WMP related Transmission activities in this section. Per PG&amp;E’s discussion with SPD on September 27, 2024, these costs will only be available for a small sub-set of transmission programs as they pertain to the WMP.
For the three initiatives (Situational Awareness (SA)-02; SA-10; SA-11) being provided in this response, they are only applicable to the following tab: CapEx HFTD. The other three tabs will be blank for these initiatives. Please advise if SPD prefers PG&amp;E to remove rows or include non-applicable, when relevant, instead of leaving these cells blank.</t>
  </si>
  <si>
    <t>Dan Blair/Julie Cerio/Cynthia Lorie/Justin Sadler/VMDR/Dirk Ungersma/Alex Quintana</t>
  </si>
  <si>
    <t>Maria Ly/Matt Whorton/Megan Ardell/Jay Leyno/Douglas Durbin/Rebecca Katerndahl</t>
  </si>
  <si>
    <t>QDR
Tranche request - first delivery on 10/4
10/10 - For the purposes of this tranche, we will proceed as Kathy noted in her email below with only SA-02, SA-10 and SA-11 reflected on both HFTD, CapEx (2 of 5) and HFTD, CapEx (2 of 5) tabs, as well as the General Info tab. The remaining SA initiatives and GH-01 - GH-10 will be slated for a future tranche.</t>
  </si>
  <si>
    <t>Please see attachment “WMP-Discovery2023-2025_DR_SPD_021-Q001Supp02Atch01.zip” for Tranche 3/Supp02 of this request.
Note, the clarifications provided in previous Tranches also apply to this request.
Tranche 3 includes Situational Awareness (SA) 03, 07, 08, 09 and 12 Wildfire Mitigation Plan (WMP) initiatives SA which only include work in High Fire Threat District (HFTD) areas.
Some of the initiatives being provided include blank cells for costs in the worksheets. These initiatives have costs; however, the costs are in a Provider Cost Center (PCC) for the WMP objective, and line-item costs are not able to be extracted.
Some initiatives being provided reflect (0) for costs in the worksheets. These initiatives have costs related to the WMP, however, their recorded or forecasted costs are currently $0.
PG&amp;E has provided WMP units for unitized initiatives in their applicable tab. Note, if units are capital than they are reflected only in the “CapEx” tabs; likewise, if units are expense, they are only reflected in the “OpEx” tabs. PG&amp;E did not repeat unit data on other tabs, even if costs are present. Blank cells in the unit columns indicate that the work is either not unitized, or that PG&amp;E executed 0 units of the work.</t>
  </si>
  <si>
    <t>Kevin Laxalt-Nomura</t>
  </si>
  <si>
    <t>1(s3)</t>
  </si>
  <si>
    <t>Set WMP-53</t>
  </si>
  <si>
    <t>Does PG&amp;E agree with the mapping of similar risk sub-models between WDRM versions v3 and v4 as shown Table 1? If not, please arrange the table so that sub-models found in WDRM v3 are aligned with the similar sub-model found in WDRM v4. In the event that multiple sub-models in one version have been incorporated into a single sub-model in another version, please clarify.</t>
  </si>
  <si>
    <t>PG&amp;E does not agree with the mapping shown in Table 1 and has re-arranged the table to show the mapping between sub-models. There is no Support Structure Leaking model.
To clarify some of the mappings:
•
The v3 voltage control equipment model was split into the v4 voltage regulator and v4 capacitor bank models.
•
The v4 DPD, v4 Fuse, and v4 Switch models were previously included in one of the v3 conductor models based on their voltage level (i.e. primary vs. secondary).
The other models maintained a one-to-one mapping.
WDRM v3
WDRM v4 1 Animal Bird 1 Animal – Bird 2 Animal Squirrel 2 Animal – Squirrel 3 Animal Other 3 Animal – Other
4
Primary Conductor 5 DPD (primary) 6 Fuse (primary) 13 Switch (primary) 7 Primary Conductor – Line Slap 8 Primary Conductor – Wire Down 9 Primary Conductor – Other 5 Secondary Conductor 10 Secondary Conductor 5 DPD (secondary) 6 Fuse (secondary) 13 Switch (secondary) 6 Support Structure Equipment cause 12 Support Structure – Equipment 7 Support Structure Electrical
11
Support Structure – Electrical 8 Third-party Balloon 14 Third Party – Balloon 9 Third-party Vehicle 15 Third Party – Vehicle 10 Third-party Other 16 Third Party – Other 11 Transformer Equipment Cause 17 Transformer – Equipment 12 Transformer Equipment Leaking 18 Transformer – Leaking 13 Vegetation Branch 19 Vegetation – Branch 14 Vegetation Trunk 20 Vegetation – Trunk 15 Vegetation Other 21 Vegetation – Other 16 Voltage Control Equipment 22 Voltage Regulator 4 Capacitor Bank 17 Other Equipment 23 Other Equipment</t>
  </si>
  <si>
    <t>https://www.pge.com/assets/pge/docs/outages-and-safety/outage-preparedness-and-support/CalAdvocates_053.zip</t>
  </si>
  <si>
    <t>Andrea Morales</t>
  </si>
  <si>
    <t>For each probability sub-model that was present in WDRM v3 and has a corresponding nearly-identically-named sub-model in WDRM v4, please list and describe the ways in which the sub-model in WDRM v4 differs from the sub-model in WDRM v3.</t>
  </si>
  <si>
    <t>The evolution of the Distribution Event Probability Models (sub-models) is described in the WDRM v4 Documentation suite that has been provided as attachment “WMP-Discovery2023-2025_DR_CalAdvocates_053-Q006Atch01CONF.zip.”
Relevant sections included in the “Distribution Event Probability Models v4 Documentation.pdf” include:
•
Section 2.1, Version Evolution, provides an overview of event probability model evolution from v3 to v4. In particular, it showcases the transition from spatial pixel-based models to asset-based models for most equipment asset models for v4.
•
Section 2.2, Probability of Failure/Outage Improvements, details general improvements that were made for v4 event probability models.
•
Section 3.5, Probability of Failure/Outage Improvements, individually documents the development of each of the v4 event probability models. Each model section includes a Key Developments sub-section that describes important changes for v4.</t>
  </si>
  <si>
    <t>For the newly introduced probability models for ignition risk introduced in WDRM v4 that were not present in WDRM v3, please provide a data dictionary to describe these new risk models and what additional risk they represent.</t>
  </si>
  <si>
    <t>There were no new probability models introduced in WDRM v4 that captured additional risk which were not present in WDRM v3. Please reference PG&amp;E’s response to Question No. 001, which provides the correct mapping between models and accounts for the referenced highlighted sub-models. Each WDRM v4 model is described in detail in the Event Probability Model documentation.</t>
  </si>
  <si>
    <t>For those probability models for ignition risk left out of WDRM v4 that were present in WDRM v3, please explain the reasons this model was excluded in the most recent version. In the event this risk model was incorporated into a different model in WDRM v4, please clarify.</t>
  </si>
  <si>
    <t>There were no probability models left out of WDRM v4 that were present in WDRM v3.
Please reference PG&amp;E’s response to Question No. 001, which provides the correct
mapping between models.</t>
  </si>
  <si>
    <t>In response to CalAdvocates-PGE-2025WMP-05 Question 8 on whether an entity was performing an independent review of WDRM V4, PG&amp;E answered that “The E3 review is scheduled to be available by the end of Q2 2024.”
a)
If the E3 independent review of the WDRM v4 has completed, please provide a copy of any reports and outputs.
b)
If instead the E3 independent review has not concluded, when does PG&amp;E expect the review to be completed?</t>
  </si>
  <si>
    <t>a)
Please see attachment “WMP-Discovery2023-2025_DR_CalAdvocates_053-Q005Atch01CONF.pdf” for the requested E3 Review of PG&amp;E WDRM v4 and Transmission Composite Model (TCM).
b)
Not applicable, please see the response to subpart (a) above.</t>
  </si>
  <si>
    <t>In response to CalAdvocates-PGE-2025WMP-05 Question 9 on whether PG&amp;E has created a detailed overview document that details WDRM v4, PG&amp;E answered that “PG&amp;E is currently
creating the detailed overview documentation for the WDRM v4. It is scheduled to be available by the end of Q2 2024.”
a)
If the detailed overview document has been completed, please provide a copy, including any supporting workpapers.
b)
If instead the detailed overview document has not been completed, when does PG&amp;E expect the document to be completed?</t>
  </si>
  <si>
    <t>a)
Please see attachment “WMP-Discovery2023-2025_DR_CalAdvocates_053-Q006Atch01CONF.zip” for the requested WDRM v4 documentation suite.
b)
Not applicable, please see the response to subpart (a) above.</t>
  </si>
  <si>
    <t>2.	We looked at QDR metric 15.b from Q1 and Q2 (metric name – Level 2 Findings Fixed) to try to see if we could correlate the number of Level 2 findings fixed with the number of findings fixed reported by PG&amp;E in the last meeting. We got ~55k compared to 69k reported in the last meeting. We wanted to double check why the numbers are not the same. I attached my spreadsheet so your team can see exactly what I did.</t>
  </si>
  <si>
    <t>PG&amp;E believes there may have been a misunderstanding regarding the Level 2 Findings discussed during the meeting on September 12, 2024.
During the September 12 meeting with SPD, PG&amp;E reported the year-to-date Safety and Operational Metrics (SOM) as of June 2024 for Level 2 findings were 69% on time. PG&amp;E did not report on the number of tags completed.
It is difficult to compare the SOM with the Quarterly Data Report (QDR). SOMs measure the timeliness of Tier 2 and Tier 3 HFTD Level 2 tags by their maximum allowable timeframes per GO 95 compared to QDR which reports on the total number of tags completed each quarter regardless of their compliance due dates. Furthermore, SOMs includes vegetation management tags whereas the QDR does not and the QDR also includes non-HFTD tags.
PG&amp;E would be happy to further discuss or clarify this item at future meetings, if it would be helpful.</t>
  </si>
  <si>
    <t>https://www.pge.com/assets/pge/docs/outages-and-safety/outage-preparedness-and-support/SPD_022.zip</t>
  </si>
  <si>
    <t>Hannah Keller/Tom Huynh/Mina Amir/Matthew Horowitz</t>
  </si>
  <si>
    <t>Satvir Nagra/Jim Gill/Bryon Winget</t>
  </si>
  <si>
    <t>025</t>
  </si>
  <si>
    <t>Specific to VMP ID VP_BC125-D06_1674177_2020, please confirm the following:
a. Confirm if the GPS point 37.56086076985676, -120.00231237377247 is the
location of the log and slash for the associated VMP ID
b. Confirm the wood destination for the tree in question.
c. Confirm if the log and slash in the attached photographs matches the tree in
question (Pinus sabiniana, sixty feet height with 24-inch dbh off Sherlock Road,
Mariposa, CA)
d. If this is not the same tree, please supply photographs of the tree or tree stump
and slash.</t>
  </si>
  <si>
    <t>PG&amp;E completed a clean-up and disposal of wood and slash at the Sherlock Road location as of September 25, 2024. Please see the following before and after photos:
•
Pre-disposal: “WMP-Discovery2023-2025_DR_OEIS_025-Q001Atch01.pdf;” and
•
Post-disposal: “WMP-Discovery2023-2025_DR_OEIS_025-Q001Atch02.pdf.”
a. PG&amp;E performed a field visit to the coordinates listed above on September 23, 2024, and confirms that the log and slash for VMP ID VP_BC125-D06_1674177_2020 are located these GPS coordinates.
b. PG&amp;E confirms the original destination for the wood in question was located at the following coordinates: 37.56086076985676, -120.00231237377247.
Please note, a clean-up was facilitated at this location and the wood and slash have been removed.
c. Yes, the log and slash photographs provided by Energy Safety in this request match the tree in question.
d. Not applicable, please see the response to subpart (c) above.</t>
  </si>
  <si>
    <t>Ramzi Ibrahim</t>
  </si>
  <si>
    <t>https://www.pge.com/assets/pge/docs/outages-and-safety/outage-preparedness-and-support/OEIS_025.zip</t>
  </si>
  <si>
    <t>Specific to VMP ID: VP_BC125-H01_1633087_2020, VP_BC125-H01_1632351_2020,
VP_BC125-H01_1633192_2020, VP_BC125-H01_1632349_2020
a. Confirm if the GPS point 37.52410, -120.00378 is the location of the log, chips,
and slash for the associated VMP ID VP_BC125-H01_1633087_2020
b. Confirm if the GPS point 37.52359, -120.00448 is the general location of the
various log, chips, and slash for the associated VMP IDs: VP_BC125-
H01_1632351_2020, VP_BC125-H01_1633192_2020, VP_BC125-
H01_1632349_2020
c. Confirm the wood, chips, and slash destination for the trees in question.
d. Confirm if the logs, chips, and slash in the attached photographs match the
trees in question on Gold Creek Lane, Mariposa, CA
e. If these are not the same trees, please supply photographs of the tree or tree
stump, chips, and slash.</t>
  </si>
  <si>
    <t>PG&amp;E completed clean up and disposal of wood and slash at the Gold Creek Lane location as of September 25, 2024. Please see the table below for before and after photos.
Gold Creek Lane
Pre-Clean-Up
WMP-Discovery2023-2025_DR_OEIS_025-Q002Atch01.pdf
Pre-Clean-Up
WMP-Discovery2023-2025_DR_OEIS_025-Q002Atch02.pdf
Pre-Clean-Up
WMP-Discovery2023-2025_DR_OEIS_025-Q002Atch03.pdf
Pre-Clean-Up
WMP-Discovery2023-2025_DR_OEIS_025-Q002Atch04.pdf
Pre-Clean-Up
WMP-Discovery2023-2025_DR_OEIS_025-Q002Atch05.pdf
Gold Creek Lane
Pre-Clean-Up WMP-Discovery2023-2025_DR_OEIS_025-Q002Atch06.pdf
Pre-Clean-Up WMP-Discovery2023-2025_DR_OEIS_025-Q002Atch07.pdf
Post-Clean-Up WMP-Discovery2023-2025_DR_OEIS_025-Q002Atch08.pdf
Post-Clean-Up WMP-Discovery2023-2025_DR_OEIS_025-Q002Atch09.pdf
Post-Clean-Up WMP-Discovery2023-2025_DR_OEIS_025-Q002Atch10.pdf
Post-Clean-Up WMP-Discovery2023-2025_DR_OEIS_025-Q002Atch11.pdf
Post-Clean-Up WMP-Discovery2023-2025_DR_OEIS_025-Q002Atch12.pdf
Post-Clean-Up WMP-Discovery2023-2025_DR_OEIS_025-Q002Atch13.pdf
Post-Clean-Up WMP-Discovery2023-2025_DR_OEIS_025-Q002Atch14.pdf
a. PG&amp;E performed a field visit to the coordinates listed above on September 23,
2024, and confirms that the log and slash for VMP ID VP_BC125-
H01_1633087_2020 are located at these GPS coordinates.
b. PG&amp;E performed a field visit to the coordinates listed above on September 23,
2024, and confirms that the log and slash for the following VPs are located at these
GPS coordinates:
o VP_BC125- H01_1632351_2020
o VP_BC125-H01_1633192_2020
o VP_BC125- H01_1632349_2020.
c. PG&amp;E confirms the original destination for the wood in question for the following
was located at the following coordinates: 37.52359, -120.00448:
o VP_BC125- H01_1632351_2020
o VP_BC125-H01_1633192_2020
o VP_BC125- H01_1632349_2020.
Please note, a clean-up was facilitated at this location and the wood and slash have
been removed.
d. Yes, the log and slash photographs provided by Energy Safety in the DR-268 data
request matches the tree in question.
e. Not applicable, please see the response to subpart (d) above.</t>
  </si>
  <si>
    <t>14(a)</t>
  </si>
  <si>
    <t>a) Has PG&amp;E’s Asset Failure Analysis Team causally connected any ignitions that 
occurred in 2023 to assets with existing asset or vegetation corrective notifications 
at the time of ignition?
b) If the answer to part (a) is yes, please provide the following information for each 
such ignition:
i. Unique ignition ID (matching the previous question)
ii. Date of ignition
iii. Cause(s) identified by the Asset Failure Analysis Team
iv. The type of corrective notification that was linked to the ignition (i.e., the priority 
level and whether it related to asset management or vegetation management).
v. Copies of associated reports or investigations performed by the Asset Failure 
Analysis Team.</t>
  </si>
  <si>
    <t>Set WMP-54</t>
  </si>
  <si>
    <t>a) Has PG&amp;E done any research into Is limiters4 for wildfire mitigation?5
b) If yes, please provide a brief description of the research PG&amp;E has done, including at least
the minimum following information:
Research
Study Name
Description of
Research
Objectives Results Start Date End Date
c) Has PG&amp;E evaluated the potential use of Is limiters in PG&amp;E’s system for wildfire
mitigation purposes?
d) If the answer to part (c) is yes, please provide a brief description of all potential use case(s)
PG&amp;E has evaluated for Is limiters.
e) If the answer to part (c) is yes, state the time frame during which this evaluation took place.
f) If the answer to part (c) is yes, list all benefits that PG&amp;E has identified regarding the use of
Is limiters in PG&amp;E’s system.
g) If the answer to part (c) is yes, list all downsides that PG&amp;E has identified regarding the use
of Is limiters in PG&amp;E’s system.
h) If the answer to part (c) is yes, state the estimated cost (may be a range) regarding the use of
Is limiters in PG&amp;E’s system.
i) Please provide all research documents and reports that PG&amp;E has written, commissioned, or
funded on this topic.
j) Does PG&amp;E plan to perform evaluation in the future regarding the use of Is limiters in
PG&amp;E’s system for wildfire mitigation purposes? State approximately when, if yes.</t>
  </si>
  <si>
    <t>a) No, we have not done research into Is limiters for wildfire mitigation.
b) Not applicable, please see the response to subpart (a) above.
c) No, we have not evaluated the potential use of Is limiters in our system for wildfire
mitigation purposes.
d) Not applicable, please see the response to subpart (c) above.
e) Not applicable, please see the response to subpart (c) above.
f) Not applicable, please see the response to subpart (c) above.
g) Not applicable, please see the response to subpart (c) above.
h) Not applicable, please see the response to subpart (c) above.
i) Not applicable, please see the response to subpart (c) above.
j) No, we do not plan to perform evaluation in the future regarding the use of Is limiters
in our system for wildfire mitigation purposes.</t>
  </si>
  <si>
    <t>Franz Stadtmueller/James Tuccillo/Jason Cook/Scott Hayes/John Mead</t>
  </si>
  <si>
    <t>Satvir Nagra/Wen Tu/Eric Lamoureux</t>
  </si>
  <si>
    <t>Bryon Winget/Shay Bahramirad/Mark Quinlan</t>
  </si>
  <si>
    <t>a) Has PG&amp;E done any research into semiconductor assisted circuit breakers6 for wildfire
mitigation?7
b) If yes, please provide a brief description of the research PG&amp;E has done, including at least
the minimum following information:
Research
Study Name
Description of
Research
Objectives Results Start Date End Date
c) Has PG&amp;E evaluated the potential use of semiconductor assisted circuit breakers in PG&amp;E’s
system for wildfire mitigation purposes?
d) If the answer to part (c) is yes, please provide a brief description of all potential use case(s)
PG&amp;E has evaluated for semiconductor assisted circuit breakers.
e) If the answer to part (c) is yes, state the time frame during which this evaluation took place.
f) If the answer to part (c) is yes, list all benefits that PG&amp;E has identified regarding the use of
semiconductor assisted circuit breakers in PG&amp;E’s system.
g) If the answer to part (c) is yes, list all downsides that PG&amp;E has identified regarding the use
of semiconductor assisted circuit breakers in PG&amp;E’s system.
h) If the answer to part (c) is yes, state the estimated cost (may be a range) regarding the use of
semiconductor assisted circuit breakers in PG&amp;E’s system.
i) Please provide all research documents and reports that PG&amp;E has written, commissioned, or
funded on this topic.
j) Does PG&amp;E plan to perform evaluation in the future regarding the use of semiconductor
assisted circuit breakers in PG&amp;E’s system for wildfire mitigation purposes? State
approximately when, if yes.</t>
  </si>
  <si>
    <t>a) No, we have not done research into semiconductor assisted circuit breakers for
wildfire mitigation.
b) Not applicable, please see the response to subpart (a) above.
c) Yes, we have evaluated the potential use of semiconductor assisted circuit breakers
limiters in our system for wildfire mitigation purposes.
d) In approximately 2019-2020, we evaluated a proposal from SciBreak to develop a
distribution class circuit breaker that could interrupt fault current in about three
milliseconds using power electronics.
e) This evaluation took place in approximately 2019-2020.
f) The primary benefit identified was the potential to reduce fault energy by reducing
fault clearing times.
g) We determined that the proposed technology was novel and largely
unproven. SciBreak did not offer a finished product and was not proposing circuit
breakers that would meet many of the ANSI/IEEE standards for medium voltage
circuit breakers that are industry standard.
h) We do not have an estimated cost regarding the use of semiconductor assisted
circuit breakers in our system.
i) We are not aware of any research documents or reports that we have written,
commissioned, or funded on this topic.
j) No, we do not plan to perform evaluation in the future regarding the use of
semiconductor assisted circuit breakers limiters in our system for wildfire mitigation
purposes.</t>
  </si>
  <si>
    <t>a) Has PG&amp;E done any research into thyristor crowbars8 for wildfire mitigation?9
b) If yes, please provide a brief description of the research PG&amp;E has done, including at least
the minimum following information:
Research
Study Name
Description of
Research
Objectives Results Start Date End Date
c) Has PG&amp;E evaluated the potential use of thyristor crowbars in PG&amp;E’s system for wildfire
mitigation purposes?
d) If the answer to part (c) is yes, please provide a brief description of all potential use case(s)
PG&amp;E has evaluated for thyristor crowbars.
e) If the answer to part (c) is yes, state the time frame during which this evaluation took place.
f) If the answer to part (c) is yes, list all benefits that PG&amp;E has identified regarding the use of
thyristor crowbars in PG&amp;E’s system.
g) If the answer to part (c) is yes, list all downsides that PG&amp;E has identified regarding the use
of thyristor crowbars in PG&amp;E’s system.
h) If the answer to part (c) is yes, state the estimated cost (may be a range) regarding the use of
thyristor crowbars in PG&amp;E’s system.
i) Please provide all research documents and reports that PG&amp;E has written, commissioned, or
funded on this topic.
j) Does PG&amp;E plan to perform evaluation in the future regarding the use of thyristor crowbars
in PG&amp;E’s system for wildfire mitigation purposes? State approximately when, if yes.</t>
  </si>
  <si>
    <t>a) No, we have not done research into thyristor crowbars for wildfire mitigation.
b) Not applicable, please see the response to subpart (a) above.
c) No, we have not evaluated the potential use of thyristor crowbars in our system for
wildfire mitigation purposes.
d) Not applicable, please see the response to subpart (c) above.
e) Not applicable, please see the response to subpart (c) above.
f) Not applicable, please see the response to subpart (c) above.
g) Not applicable, please see the response to subpart (c) above.
h) Not applicable, please see the response to subpart (c) above.
i) Not applicable, please see the response to subpart (c) above.
j) No, we do not plan to perform evaluation in the future regarding the use of thyristor
crowbars in our system for wildfire mitigation purposes.</t>
  </si>
  <si>
    <t>a) Has PG&amp;E done any research into other devices (aside from the types referenced in
questions 1-3) that can de-energize powerlines in less than 10 milliseconds for wildfire
mitigation?
b) If yes, please provide a brief description of the research PG&amp;E has done, including at least
the minimum following information:
Research
Study Name
Description of
Research
Objectives Results Start Date End Date
c) Has PG&amp;E evaluated the potential use of these other fast-trip devices in PG&amp;E’s system for
wildfire mitigation purposes?
d) If the answer to part (c) is yes, please provide a brief description of all potential use case(s)
PG&amp;E has evaluated for these other fast-trip devices.
e) If the answer to part (c) is yes, state the time frame during which this evaluation took place.
f) If the answer to part (c) is yes, list all benefits that PG&amp;E has identified regarding the use of
these other fast-trip devices in PG&amp;E’s system.
g) If the answer to part (c) is yes, list all downsides that PG&amp;E has identified regarding the use
of these other fast-trip devices in PG&amp;E’s system.
h) If the answer to part (c) is yes, state the estimated cost (may be a range) regarding the use of
these other fast-trip devices in PG&amp;E’s system.
i) Please provide all research documents and reports that PG&amp;E has written, commissioned, or
funded on this topic.
j) Does PG&amp;E plan to perform evaluation in the future regarding the use of these other fasttrip
devices in PG&amp;E’s system for wildfire mitigation purposes? State approximately
when, if yes.</t>
  </si>
  <si>
    <t>a) No, we have not done research into other devices (aside from the types referenced
in questions 1-3) that can de-energize powerlines in less than 10 milliseconds for
wildfire mitigation.
b) N/A
c) No, we have not evaluated the potential use of other devices (aside from the types
referenced in questions 1-3) that can de-energize powerlines in less than 10
milliseconds in our system for wildfire mitigation purposes.
d) N/A
e) N/A
f) N/A
g) N/A
h) N/A
i) N/A
j) No, we do not plan to perform evaluation in the future regarding the use of other
devices (aside from the types referenced in questions 1-3) that can de-energize
powerlines in less than 10 milliseconds in our system for wildfire mitigation
purposes.</t>
  </si>
  <si>
    <t>Q01. Regarding the cost of mitigations:
a. PG&amp;E discusses the following mitigation activities in its 2023-2025 Base WMP:
i. Covered Conductor Installation
ii. Undergrounding
iii. Distribution Pole Replacements and Reinforcements
iv. Distribution Traditional Hardening
v. Transmission Pole/Tower Protections and Reinforcements
vi. Transmission Traditional Hardening
vii. Transmission Shunt Splices
viii. Distribution Protective Devices
ix. Breakaway Connector
x. Surge Arrestor Removal/Replacement
xi. Distribution Motorized Switch Operator (MSO) Replacements
xii. Non-Exempt Expulsion Fuse Removal/Replacement
xiii. Microgrids, including remote grids
xiv. Avian/animal protection plan
xv. Enhanced Powerline Safety Settings (EPSS)
xvi. Distribution, Transmission, and Substation: Fire Action Schemes and Technology (DTS-FAST)
xvii. Downed Conductor Detection (DCD)
xviii. Rapid Earth Fault Current Limiter (REFCL)
xix. Pole Mounted Sensors
xx. Early Fault Detection (EFD)
xxi. Distribution Fault Anticipation (DFA)
xxii. Smart Tape
For each of the above activities, provide:
(1) The projected average capital cost per circuit mile1 of projects2 expected to be completed3 in 2025.
(2) The average capital cost per circuit mile of projects completed from Jan 1, 2021, to Jun 30, 2024.
(3) The average operation and maintenance cost per circuit mile per year4 of projects completed from Jan 1, 2021, to Jun 30, 2024.
(4) A discussion of factors that have resulted in projects completed from Jan 1, 2021, to Jun 30, 2024, with a capital cost per circuit mile 20 percent more than the average cost per circuit mile from Jan 1, 2021, to Jun 30, 2024, for that given activity. List the factors and discuss how each impacts the cost.
(5) A discussion of factors that have resulted in projects completed from Jan 1, 2021, to Jun 30, 2024, with a capital cost per circuit mile 20 percent less than the average cost per circuit mile from Jan 1, 2021, to Jun 30, 2024, for that given activity. List the factors and discuss how each impacts the cost.
(6) Complete the following table for the 10 projects with the highest capital cost per circuit mile and 10 projects with the lowest capital cost per circuit mile completed in 2023. If less than 20 projects were completed in 2023, complete the table for all projects completed in 2023.
Mitigation Activity
Project ID
Location
Project length (circuit miles)
Project Capital Cost
Project Duration5 (days)
Capital Cost per circuit mile</t>
  </si>
  <si>
    <t>Will Dundon</t>
  </si>
  <si>
    <t>Kevin Bateman Smith</t>
  </si>
  <si>
    <t>Q02. Regarding the deployment time of mitigation initiatives:
a. For each mitigation activity listed in Q01. a. i-xxii, provide:
i. The projected project duration (days/circuit mile)6 for projects expected to be completed in 2025.
ii. The average project duration (days/circuit mile) of projects completed from Jan 1, 2021, to Jun 30, 2024.
iii. A discussion of factors that have resulted in projects completed from Jan 1, 2021, to Jun 30, 2024, with a project duration (days/circuit mile) 20 percent more than the average project duration from Jan 1, 2021, to Jun 30, 2024, for that given activity. List the factors and discuss how each impacted the project duration.
iv. A discussion of factors that have resulted in projects completed from Jan 1, 2021, to Jun 30, 2024, with a project duration (days/circuit mile) 20 percent less than the average project duration from Jan 1, 2021, to Jun 30, 2024, for that given activity. List the factors and discuss how each impacted the project duration.
v. Complete the following table for the 10 projects with the longest duration per circuit mile and 10 projects with the lowest duration per circuit mile completed in 2023. If less than 20 projects were completed in 2023, complete the table for all projects completed in 2023.
Mitigation Activity
Project ID
Location
Project length (circuit miles)
Project Capital Cost
Project Duration (days)
Duration per circuit mile</t>
  </si>
  <si>
    <t>Regarding mitigation compatibility
a. For each mitigation activity listed in Q01. a. i-xxii:
i. List the constraints associated with each activity (e.g., cannot be deployed on 3 wire systems, in areas with frequent freeze/thaw cycles, requires communication network to function).
ii. Provide a completed compatibility table. Each cell must identify one of the following:
(1) Mitigations are compatible and the combination will further reduce wildfire risk.
(2) Mitigations are compatible, but combination will not further reduce wildfire risk.
(3) Mitigations are compatible, but it is unknown if combination will further reduce wildfire risk.
(4) Mitigations are not compatible/combination is impractical.
The utility must submit two separate tables, one for transmission specific initiatives and one for distribution specific initiatives, if the transmission and distribution tables are not identical.
Example Mitigation Initiative Compatibility Table:
Mitigation Activity
Covered Conductor Installation
Undergrounding
Distribution Pole Replacements and Reinforcements
(Mitigation Activities continued…)
Covered Conductor Installation
Mitigations are not compatible/ combination is impractical
Mitigations are compatible and combination will reduce additional wildfire risk
Undergrounding
Mitigations are not compatible/ combination is impractical
Mitigations are not compatible/ combination is impractical
Distribution Pole Replacements and Reinforcements
Mitigations are compatible and combination will reduce additional wildfire risk
Mitigations are not compatible/ combination is impractical
(Mitigation Activities continued…)
END OF</t>
  </si>
  <si>
    <t>https://www.pge.com/assets/pge/docs/outages-and-safety/outage-preparedness-and-support/CalAdvocates_054.zip</t>
  </si>
  <si>
    <t>Set WMP-55</t>
  </si>
  <si>
    <t>In PG&amp;E’s 2023-2025 Wildfire Mitigation Plan R5 at 487-490, 8.1.3.2.1 Detailed Ground Inspection, the section described PG&amp;E’s adoption of plat maps for detailed ground inspection.
For purposes of this question, “lag time to VM remediation” is defined above.
a)
During the 2023-2025 WMP cycle, did the plat map tiers3 implemented in 2023 affect PG&amp;E’s policy and procedures regarding the lag time to VM remediation?
b)
If yes, describe how.</t>
  </si>
  <si>
    <t>Populate the tab “Question 2” in the attached excel sheet, with data regarding lag time to VM remediation (Hours).4 Provide rows for each combination of HFTD tier and circuit type, for each quarter from Q1 of 2021 through Q3 of 2024.</t>
  </si>
  <si>
    <t>In PG&amp;E’s 2023-2025 Wildfire Mitigation Plan R5 at 487-490, 8.1.3.2.1 Detailed Ground Inspection, the section described PG&amp;E’s adoption of plat maps for detailed ground inspection.
For purposes of this question, “lag time to asset remediation” is defined above.
a.
Did plat map tiers affect policy and procedures for lag time to asset remediation for level 1 findings from 2023-2025? If so, explain how.
b.
Did plat map tiers affect policy and procedures for lag time to asset remediation for level 2 findings from 2023-2025? If so, explain how.
c.
Did plat map tiers affect policy and procedures for lag time to asset remediation for level 3 findings from 2023-2025? If so, explain how.</t>
  </si>
  <si>
    <t>Populate the tab “Question 4” in the attached excel sheet for lag time to asset remediation (Days).5 Provide rows for each combination of HFTD tier and circuit type, for each quarter from Q1 of 2021 through Q3 of 2024.</t>
  </si>
  <si>
    <t>Per Table 2 of PG&amp;E’s WMP QDRs for 2024 Q1-Q3, there were a total of 23 utility-related ignitions in non-HFTD. This number of ignitions is greater than the full-year totals for 2022 and 2023 (7 in 2022 and 12 in 2023).
Please explain this upward trend.</t>
  </si>
  <si>
    <t>Please provide a list of fires that (1) ignited in non-HFTD areas, (2) ignited in the period from 2017 through 2023, (3) where either PG&amp;E or a fire agency determined that PG&amp;E’s equipment was likely responsible for igniting the fire, and (4) where one or more of the following criteria applies:
•
The fire burned at least 100 acres,
•
The fire damaged or destroyed five or more structures,
•
The fire caused any serious injuries or fatalities, or
•
PG&amp;E incurred liabilities exceeding $5 million.
Populate the tab “Question 6” in the attached excel sheet. Each incident that meets the criteria described above should be a row. Provide the data columns shown in the spreadsheet. If exact data on certain variables (e.g., acres burned or financial liabilities incurred), provide the best available estimate.</t>
  </si>
  <si>
    <t>Table 1 of PG&amp;E’s 2024 Q3 QDR states, with regard to the initiative “Eliminate HFTD-HFRA Distribution Backlog,” that PG&amp;E has exceeded its interim target of work order closures.
Table A below shows the number of open and overdue asset inspection work orders in the past four quarters.
Table A:
PG&amp;E’s open or overdue asset inspection work orders at end of each quarter
Systemwide
2023 Q4
2024 Q1
2024 Q2
2024 Q3
Number of asset management open work orders (total)
921,114
917,349
933,509
958,903
Number of asset management past due work orders (total)
508,233
497,657
533,537
594,361
Data source: Table 2 of WMP QDRs
a)
Please explain the reduction in the number of open and overdue work orders in 2024 Q1 compared to 2023 Q4.
b)
Please explain the increase in the number of open and overdue work orders in 2024 Q2 compared to 2024 Q1.
c)
Please explain the increase in the number of open and overdue work orders in 2024 Q3 compared to 2024 Q2.
d)
State PG&amp;E’s number of overdue, ignition-risk, asset work orders in HFTD/HFRA as of the end of 2024 Q3.</t>
  </si>
  <si>
    <t>Table 13 of PG&amp;E’s 2024 Q2 QDR reports 175,426 asset work orders that related to distribution, were located in the HFTD, and had a due date prior to August 1, 2024.6
Table 13 of PG&amp;E’s 2024 Q3 QDR reports 194,181 work orders that relate to distribution, are located in the HFTD, and have a due date prior to November 1, 2024.7
a)
Please list all factors that contributed to the increase of approximately 19,000 overdue work orders.
b)
State how many of the 175,426 overdue work orders from 2024 Q2 were considered “ignition-risk.”
c)
State how many of the 194,181 overdue work orders from 2024 Q3 are considered “ignition-risk.”</t>
  </si>
  <si>
    <t>Andy Abranches/Bryon Winget</t>
  </si>
  <si>
    <t>Aasha Sachdev/Andrea Morales/Justin Nakamura/John Jones</t>
  </si>
  <si>
    <t>Mina Amir/John Jones/Justin Nakamura</t>
  </si>
  <si>
    <t>Krista Benson/Andres Fernandez</t>
  </si>
  <si>
    <t>Please see attachment “WMP-Discovery2023-2025_DR_SPD_021-Q001Supp03Atch01.zip” for Tranche 4/Supp03 of this request.
Please note that the data and calculations throughout the file are interconnected and updates, edits, and corrections to data in future deliveries will affect previously produced values. As a result, due to the nature of rolling deliveries of the requested data, future submissions can be expected to amend previously produced values. In the interest of timely submission of the requested data, we lock our file each week for production. Any updates to the data discovered after the file is locked will be represented in future deliveries. At this time, for example, we have identified six initiatives—AI-08, GH-04, GH-08, GH-Other Grid Topology Improvements to Minimize Risk of Ignitions, GD-Other Technologies and Systems Not Listed Above, and SA-Weather Forecasting—that will have updated data for memorandum or balancing accounts and will be updated in a future delivery. The data that will be updated includes values provided for those initiatives in “Section D: Costs Recorded via Application (Memo or Balancing Account)” in the “HFTD, Cap Ex (2 of 5),” “HFTD, OpEx (3 of 5),” “Non-HFTD, Cap Ex (4 of 5),” and “Non-HFTD, OpEx (5 of 5)” worksheets, as well as across the Accounts Tracking tab. Other updates may be made as we continue our review.
Tranche 4 includes the requested Grid Design, Operations, and Maintenance and Situational Awareness and Forecasting WMP initiatives for tabs 1-5, as well as the Accounts Tracking tab.
Please note that, upon review, certain costs have been re-categorized among Wildfire Mitigation Plan (WMP) Initiatives relative to our Quarterly Data Report (QDR). We are reviewing prior QDR submissions to determine whether errata or amendments should be submitted as a result.
Regarding “Section A: WMP Cost and Unit Data” in the “HFTD, Cap Ex (2 of 5),” “HFTD, OpEx (3 of 5),” “Non-HFTD, Cap Ex (4 of 5),” and “Non-HFTD, OpEx (5 of 5)” worksheets, please note that we do not provide unit data for unnamed initiatives (e.g. “GD-Distribution pole replacements and reinforcements,” WMP Section 8.1.2.3) because these categories include variously unitized activities or non-unitized activities.
Regarding “Section B: Costs and Units Authorized in Last GRC,” please note that the 2023 GRC did not provide HFTD and non-HFTD forecasts for many programs, so we are reporting all authorized dollars and units for those programs in Section B in the “HFTD, Cap Ex (2 of 5)” and “HFTD, OpEx (3 of 5)” worksheets.
Regarding “Section C: Costs and Units Forecast to be Requested in the Next GRC” in the “HFTD, Cap Ex (2 of 5),” “HFTD, OpEx (3 of 5),” “Non-HFTD, Cap Ex (4 of 5),” and “Non-HFTD, OpEx (5 of 5)” worksheets, we understand that this section will be filled in after PG&amp;E submits our 2027 GRC.
Regarding “Section D: Costs Recorded via Application (Memo or Balancing Account)” in the “HFTD, Cap Ex (2 of 5),” “HFTD, OpEx (3 of 5),” “Non-HFTD, Cap Ex (4 of 5),” and “Non-HFTD, OpEx (5 of 5)” worksheets, we understand “Application (Memo or Balancing Account” to include the following memo or balancing accounts where costs are recorded, including those authorized and funded in the GRC. This population consists of the Wildfire Mitigation Balancing Account (WMBA); MicroGrids Memorandum Account (MGMA); Wildfire Mitigation Plan Memorandum Account (WMPMA)/Fire Risk Mitigation Memorandum Account (FRMMA); Vegetation Management Balancing Account (VMBA); Catastrophic Emergency Memorandum Account (CEMA); Overhead Underground Maintenance Balancing Account (OUMBA).
Regarding “Section E: SB884 Activity” in the “HFTD, Cap Ex (2 of 5),” “HFTD, OpEx (3 of 5),” “Non-HFTD, Cap Ex (4 of 5),” and “Non-HFTD, OpEx (5 of 5)” worksheets, we anticipate submitting its SB 884 Electric Undergrounding Plan in 2025. Work forecast in the SB 884 Electric Undergrounding Plan will begin in 2027. Therefore, there are no forecast units and no forecast costs for SB 884 in 2023, 2024, or 2025.
Regarding “Section F: FERC or Other” in the “HFTD, Cap Ex (2 of 5),” “HFTD, OpEx (3 of 5),” “Non-HFTD, Cap Ex (4 of 5),” and “Non-HFTD, OpEx (5 of 5)” worksheets, we understand this to mean costs related to the Transmission Owner case.
Regarding the Accounts Tracking tab, please note that we are continuing to review the “FERC USOA” column and will provide further information in future deliveries.
Regarding the Accounts Tracking tab, please note that blank entries in “Unit” columns indicate non-unitized initiatives.
Regarding the Accounts Tracking tab, we understand “GRC Authorized Expenditures” to refer to expenditures authorized in the 2023 GRC, which includes years 2023 through 2026.
Regarding the Accounts Tracking tab, we understand “GRC Authorized Revenue Requirement (Entered Rates)” to refer to the revenue requirement of expenditures authorized in our 2023 GRC for years 2023 and 2024.
Regarding the Accounts Tracking tab, we understand “Recorded Cost Expenditures” to refer to 2023 Recorded costs regardless of memorandum or balancing account.
Regarding the Accounts Tracking tab, we understand “Recorded Cost Revenue Requirement (Entered Rates)” to refer to 2023 Recorded costs regardless of memorandum or balancing account. Operational expenditures for 2023 have entered rates, with the exception of Transmission Base, WMPMA, and FRMMA, and capital expenditures for 2023 and 2024, with the exception of Transmission Base, WMPMA, and FRMMA, have entered rates.
Regarding the Accounts Tracking tab, we understand “Recorded Cost Revenue Requirement (Yet to Enter Rates)” to refer to 2023 Recorded costs regardless of memorandum or balancing account. Operational expenditures for 2023 for Transmission Base, WMPMA, and FRMMA, and capital expenditures for 2023 through 2026 for Transmission Base, WMPMA, and FRMMA, have yet to enter rates.
Regarding the Accounts Tracking tab, we understand “Non-GRC Authorized Expenditures” to refer to non-GRC balancing and memorandum accounts. We include CEMA, EPIC, MGMA, Transmission Base, WMPMA, and FRMMA. We have no non-GRC Authorized Expenditures for 2023.
Regarding the Accounts Tracking tab, we understand “Non-GRC Authorized Revenue Requirements (Entered Rates)” to refer to non-GRC balancing and memorandum accounts. We include CEMA, EPIC, MGMA, Transmission Base, WMPMA, and FRMMA. No operational or capital expenditures for 2023 have entered rates.
Regarding the Accounts Tracking tab, we understand “Non-GRC Recorded Cost Expenditures” to refer to non-GRC balancing and memorandum accounts. We include CEMA, EPIC, MGMA, Transmission Base, WMPMA, and FRMMA.
Regarding the Accounts Tracking tab, we understand “Non-GRC Recorded Costs Revenue Requirements (Entered Rates)” to refer to non-GRC balancing and memorandum accounts. We include CEMA, EPIC, MGMA, Transmission Base, WMPMA, and FRMMA. Operational expenditures for 2023 have entered rates, with the exception of Transmission Base, WMPMA, and FRMMA, and no capital expenditures have entered rates.
Regarding the Accounts Tracking tab, we understand “Non-GRC Recorded Costs Revenue Requirement (Yet to Enter Rates)” to refer to non-GRC balancing and memorandum accounts. We include CEMA, EPIC, MGMA, Transmission Base, WMPMA, and FRMMA. Operational expenditures for 2023 for Transmission Base, WMPMA, and FRMMA, and capital expenditures for 2023 through 2026 for Transmission Base, WMPMA, and FRMMA, have yet to enter rates.
Regarding the Accounts Tracking tab, we understand the “Pending” columns to refer to all costs regardless of memorandum or balancing account, and “Pending Non-GRC Expenditures” to refer to non-GRC balancing and memorandum accounts. We include CEMA, EPIC, MGMA, WMPMA, and FRMMA in “Pending Non-GRC Expenditures.” At this time, we do not have a pending GRC; “Pending GRC Expenditures” and “Pending GRC Revenue Requirements” are therefore blank.
Some of the initiatives being provided include blank cells for costs in the worksheets. These initiatives have costs; however, the costs are in a Provider Cost Center (PCC) for the WMP objective, and line-item costs are not able to be extracted.
Some initiatives being provided reflect (0) for costs in the worksheets. These initiatives have costs related to the WMP, however, their recorded or forecasted costs are currently $0.
We leave the Account Total and Wildfire Mitigation Program Total columns blank for SPD to conduct their calculations.</t>
  </si>
  <si>
    <t>1(s4)</t>
  </si>
  <si>
    <t>Please see attachment “WMP-Discovery2023-2025_DR_SPD_021-Q001Supp04Atch01.zip” for Tranche 5/Supp04 of this request.
Tranche 5 includes the requested Vegetation Management and Inspections and Community Outreach and Engagement Wildfire Mitigation Plan (WMP) initiatives for worksheets 1-5, as well as the Accounts Tracking worksheet. Tranche 5 also includes the Grid Design, Operations, and Maintenance and Situational Awareness and Forecasting WMP initiatives for worksheets 1-5, as well as the Accounts Tracking worksheet.
Please note that the data and calculations throughout the file are interconnected and updates, edits, and corrections to data in future deliveries will affect previously produced values. As a result, due to the nature of rolling deliveries of the requested data, future submissions can be expected to amend previously produced values. In the interest of timely submission of the requested data, we lock our file each week for production. Any updates to the data discovered after the file is locked will be represented in future deliveries. At this time, for example, we have identified several initiatives—CO-01, CO-02, CO-04, CO-05, VM-08, VM-13, VM-19, VM-22, and VM-Wood and slash management—that will be updated in a future delivery. The data that will be updated includes values provided for those initiatives in “Section D: Costs Recorded via Application (Memo or Balancing Account)” in the “HFTD, Cap Ex (2 of 5),” “HFTD, OpEx (3 of 5),” “Non-HFTD, Cap Ex (4 of 5),” and “Non-HFTD, OpEx (5 of 5)” worksheets, as well as across the Accounts Tracking tab. Additionally, GRC forecast data related to the initiative titled “VM-Fall-in-mitigation” will be identified in future deliveries. Other updates may be identified as we continue our review.
Please note that this delivery includes updated data for previously produced Grid Design, Operations, and Maintenance and Situational Awareness and Forecasting initiatives, including updated values for AI-08, GH-04, GH-08, GH-Other Grid Topology Improvements to Minimize Risk of Ignitions, GD-Other Technologies and Systems Not Listed Above, and SA-Weather Forecasting, among others. Other updates may be identified as we continue our review.
Please note that, upon review, certain costs have been re-categorized among WMP Initiatives relative to our Quarterly Data Report (QDR). We are reviewing prior QDR submissions to determine whether errata or amendments should be submitted as a result.
Please note that we did not forecast our work under the Community Outreach and Engagement category by WMP Initiative ID in our 2023 GRC. As such, we report all GRC forecasts under this category in the section titled “CO-Public outreach and education awareness program.”
Regarding “Section A: WMP Cost and Unit Data” in the “HFTD, Cap Ex (2 of 5),” “HFTD, OpEx (3 of 5),” “Non-HFTD, Cap Ex (4 of 5),” and “Non-HFTD, OpEx (5 of 5)” worksheets, please note that we do not provide unit data for unnamed initiatives (e.g. “VM-Emergency response vegetation management,” WMP Section 8.2.3.8) because these categories include variously unitized activities or non-unitized activities.
Regarding “Section B: Costs and Units Authorized in Last GRC,” please note that the 2023 GRC did not provide HFTD and non-HFTD forecasts for many programs, so we are reporting all authorized dollars and units for those programs in Section B in the “HFTD, Cap Ex (2 of 5)” and “HFTD, OpEx (3 of 5)” worksheets.
Regarding “Section C: Costs and Units Forecast to be Requested in the Next GRC” in the “HFTD, Cap Ex (2 of 5),” “HFTD, OpEx (3 of 5),” “Non-HFTD, Cap Ex (4 of 5),” and “Non-HFTD, OpEx (5 of 5)” worksheets, we understand that this section will be filled in after PG&amp;E submits our 2027 GRC.
Regarding “Section D: Costs Recorded via Application (Memo or Balancing Account)” in the “HFTD, Cap Ex (2 of 5),” “HFTD, OpEx (3 of 5),” “Non-HFTD, Cap Ex (4 of 5),” and “Non-HFTD, OpEx (5 of 5)” worksheets, we understand “Application (Memo or Balancing Account” to include the following memo or balancing accounts where costs are recorded, including those authorized and funded in the GRC. This population consists of the Wildfire Mitigation Balancing Account (WMBA); MicroGrids Memorandum Account (MGMA); Wildfire Mitigation Plan Memorandum Account (WMPMA)/Fire Risk Mitigation Memorandum Account (FRMMA); Vegetation Management Balancing Account (VMBA); Catastrophic Emergency Memorandum Account (CEMA); Overhead Underground Maintenance Balancing Account (OUMBA).
Regarding “Section E: SB884 Activity” in the “HFTD, Cap Ex (2 of 5),” “HFTD, OpEx (3 of 5),” “Non-HFTD, Cap Ex (4 of 5),” and “Non-HFTD, OpEx (5 of 5)” worksheets, we anticipate submitting its SB 884 Electric Undergrounding Plan in 2025. Work forecast in the SB 884 Electric Undergrounding Plan will begin in 2027. Therefore, there are no forecast units and no forecast costs for SB 884 in 2023, 2024, or 2025.
Regarding “Section F: FERC or Other” in the “HFTD, Cap Ex (2 of 5),” “HFTD, OpEx (3 of 5),” “Non-HFTD, Cap Ex (4 of 5),” and “Non-HFTD, OpEx (5 of 5)” worksheets, we understand this to mean costs related to the Transmission Owner case.
Regarding the Accounts Tracking tab, please note that we are continuing to review the “FERC USOA” column and will provide further information in future deliveries.
Regarding the Accounts Tracking tab, please note that blank entries in “Unit” columns indicate non-unitized initiatives.
Regarding the Accounts Tracking tab, we understand “GRC Authorized Expenditures” to refer to expenditures authorized in the 2023 GRC, which includes years 2023 through 2026.
Regarding the Accounts Tracking tab, we understand “GRC Authorized Revenue Requirement (Entered Rates)” to refer to the revenue requirement of expenditures authorized in our 2023 GRC for years 2023 and 2024.
Regarding the Accounts Tracking tab, we understand “Recorded Cost Expenditures” to refer to 2023 Recorded costs regardless of memorandum or balancing account.
Regarding the Accounts Tracking tab, please note that we determined that expenditures under the CEMA and MGMA accounts have yet to enter rates. This update is reflected in our data and in the explanations of the sections including “Entered Rates” and “Yet to Enter Rates,” below.
Regarding the Accounts Tracking tab, we understand “Recorded Cost Revenue Requirement (Entered Rates)” to refer to 2023 Recorded costs regardless of memorandum or balancing account. Operational expenditures for 2023 have entered rates, with the exception of Transmission Base, CEMA, MGMA, WMPMA, and FRMMA, and capital expenditures for 2023 and 2024, with the exception of Transmission Base, CEMA, MGMA, WMPMA, and FRMMA, have entered rates.
Regarding the Accounts Tracking tab, we understand “Recorded Cost Revenue Requirement (Yet to Enter Rates)” to refer to 2023 Recorded costs regardless of memorandum or balancing account. Operational expenditures for 2023 for Transmission Base, CEMA, MGMA, WMPMA, and FRMMA, and capital expenditures for 2023 through 2026 for Transmission Base, CEMA, MGMA, WMPMA, and FRMMA, have yet to enter rates.
Regarding the Accounts Tracking tab, we understand “Non-GRC Authorized Expenditures” to refer to non-GRC balancing and memorandum accounts. We include CEMA, EPIC, MGMA, Transmission Base, WMPMA, and FRMMA. We have no non-GRC Authorized Expenditures for 2023.
Regarding the Accounts Tracking tab, we understand “Non-GRC Authorized Revenue Requirements (Entered Rates)” to refer to non-GRC balancing and memorandum accounts. We include CEMA, EPIC, MGMA, Transmission Base, WMPMA, and FRMMA. No operational or capital expenditures for 2023 have entered rates.
Regarding the Accounts Tracking tab, we understand “Non-GRC Recorded Cost Expenditures” to refer to non-GRC balancing and memorandum accounts. We include CEMA, EPIC, MGMA, Transmission Base, WMPMA, and FRMMA.
Regarding the Accounts Tracking tab, we understand “Non-GRC Recorded Costs Revenue Requirements (Entered Rates)” to refer to non-GRC balancing and memorandum accounts. We include CEMA, EPIC, MGMA, Transmission Base, WMPMA, and FRMMA. Operational expenditures for 2023 have entered rates, with the exception of Transmission Base, CEMA, MGMA, WMPMA, and FRMMA, and no capital expenditures have entered rates.
Regarding the Accounts Tracking tab, we understand “Non-GRC Recorded Costs Revenue Requirement (Yet to Enter Rates)” to refer to non-GRC balancing and memorandum accounts. We include CEMA, EPIC, MGMA, Transmission Base, WMPMA, and FRMMA. Operational expenditures for 2023 for Transmission Base, CEMA, MGMA, WMPMA, and FRMMA, and capital expenditures for 2023 through 2026 for Transmission Base, CEMA, MGMA, WMPMA, and FRMMA, have yet to enter rates.
Regarding the Accounts Tracking tab, we understand the “Pending” columns to refer to all costs regardless of memorandum or balancing account, and “Pending Non-GRC Expenditures” to refer to non-GRC balancing and memorandum accounts. We include CEMA, EPIC, MGMA, WMPMA, and FRMMA in “Pending Non-GRC Expenditures.” At this time, we do not have a pending GRC; “Pending GRC Expenditures” and “Pending GRC Revenue Requirements” are therefore blank.
Some of the initiatives being provided include blank cells for costs in the worksheets. These initiatives have costs; however, the costs are in a Provider Cost Center (PCC) for the WMP objective, and line-item costs are not able to be extracted.
Some initiatives being provided reflect (0) for costs in the worksheets. These initiatives have costs related to the WMP, however, their recorded or forecasted costs are currently $0.
We leave the Account Total and Wildfire Mitigation Program Total columns blank for SPD to conduct their calculations.</t>
  </si>
  <si>
    <t>Please see “WMP-Discovery2023-2025_DR_OEIS_026-Q001Atch01.xlsx” for data responsive to subparts 1 through 6 of this request.
Please note that, of the 22 mitigations listed here, only the following are unitized by circuit mile: Covered Conductor, Undergrounding, Transmission Traditional Hardening,5 and Remote Grids.6 We are unable to provide the information requested with respect to the other mitigations on a circuit mile basis.
Please note that operation and maintenance costs after mitigation work is complete are not traceable to a specific mitigation.
With regard to our response to subpart 6 for Covered Conductor and Undergrounding, please note that projects with very low milage may result in unrepresentatively high cost per circuit mile metrics. With regard to our response to subpart 6 for Remote Grid, please note that some projects do not currently have the necessary data in our system of record to calculate the project duration and are represented as "N/A.”
With regard to our response to subpart 5 for Covered Conductor, Undergrounding, and Remote Grids, please note that work under our Base System Hardening (Base SH) program and work under our Fire Rebuild (FRRB) program are separated to provide visibility to the differences between the two programs.</t>
  </si>
  <si>
    <t>Please see “WMP-Discovery2023-2025_DR_OEIS_026-Q002Atch01.xlsx” for data responsive to subparts 1 through 5 of this request.
Please note that, of the 22 mitigations listed here, only the following are unitized by circuit mile: Covered Conductor, Undergrounding, Transmission Traditional Hardening,2 and Remote Grids.3 We are unable to provide the information requested with respect to the other mitigations on a circuit mile basis.
With regard to our response to subpart 5 for Covered Conductor, Undergrounding, and Remote Grids, please note that work under our Base System Hardening (Base SH) program and work under our Fire Rebuild (FRRB) program are separated to provide visibility to the differences between the two programs. Please also note that there are fewer projects listed in our response to subpart 5 for System Hardening Remote Grid compared to the System Hardening Remote Grid table in response to Q1 subpart 6, because orders that do not currently have the necessary data in our system of record to calculate the project duration are omitted in this response. With regard to our response to subpart 5 for Covered Conductor and Undergrounding, please note that projects with very low milage may result in unrepresentatively high duration per circuit mile metrics.</t>
  </si>
  <si>
    <t>Please see “WMP-Discovery2023-2025_DR_OEIS_026-Q003Atch01.xlsx” for our response to this request. Please note that we have answered “N/A” for mitigations we are not executing. Please refer to the worksheet titled “Compatibility Table Notes” for further details regarding certain entries in the table. With regard to subpart (i), please note that we have provided general constraints associated with each mitigation and that this list is non-exhaustive of all possible constraints.</t>
  </si>
  <si>
    <t>1(s5)</t>
  </si>
  <si>
    <t>Please see attachment “WMP-Discovery2023-2025_DR_SPD_021-Q001Supp05Atch01.zip” for Tranche 6/Supp05 of this request.
Tranche 6 includes the requested Emergency Preparedness and Risk Methodology and Assessment Mitigation Plan (WMP) initiatives for worksheets 1-5, as well as the Account Tracking worksheet. Tranche 6 also includes the Grid Design, Operations, and Maintenance, Situational Awareness and Forecasting, Vegetation Management and Inspections, and Community Outreach and Engagement Wildfire WMP initiatives for worksheets 1-5, as well as the Account Tracking worksheet.
Please note that the data and calculations throughout the file are interconnected and updates, edits, and corrections to data in future deliveries will affect previously produced values. As a result, due to the nature of rolling deliveries of the requested data, future submissions can be expected to amend previously produced values. In the interest of timely submission of the requested data, we lock our file each week for production. Any updates to the data discovered after the file is locked will be represented in future deliveries. At this time, for example, we have identified several initiatives— EP-Customer support in wildfire and PSPS emergencies; EP-Emergency preparedness plan; EP-External collaboration and coordination, and; EP-Public emergency communication strategy —that will be updated in a future delivery. The data that will be updated includes values provided for those initiatives in “Section D: Costs Recorded via Application (Memo or Balancing Account)” in the “HFTD, Cap Ex (2 of 5),” “HFTD, OpEx (3 of 5),” “Non-HFTD, Cap Ex (4 of 5),” and “Non-HFTD, OpEx (5 of 5)” worksheets, as
WMP-Discovery2023-2025_DR_SPD_021-Q001Supp05 Page 2
well as across the Account Tracking tab. Other updates may be identified as we continue our review.
Please note that this delivery includes updated data for previously produced Vegetation Management and Inspections and Community Outreach and Engagement Wildfire initiatives, including updated values for CO-01, CO-02, CO-04, CO-05, VM-08, VM-13, VM-19, VM-22, and VM-Wood and slash management, among others. Other updates may be identified as we continue our review. Please also note that GRC forecasts related to "VM-Fall-in-mitigation" are reported across VM-03, VM-04, VM-17, and VM-18.
Please further note that, upon review, certain costs have been re-categorized among WMP Initiatives relative to our Quarterly Data Report (QDR). We are reviewing prior QDR submissions to determine whether errata or amendments should be submitted as a result.
Additionally, please note that we did not forecast our work under the Community Outreach and Engagement category by WMP Initiative ID in our 2023 GRC. As such, we report all GRC forecasts under this category in the section titled “CO-Public outreach and education awareness program.” Further, please note that we have updated our data to re-categorize 2023 recorded costs related to the Community Outreach and Engagement from initiatives, CO-01, CO-02, CO-04 and CO-05 into: CO-Public outreach and education awareness program; CO-Best practice sharing with other utilities; CO-Engagement with access and functional needs populations, and CO-Collaboration on local wildfire mitigation planning. Upon review, we determined that recorded costs for 2023 could not be allocated on an initiative level and were more properly allocated as presented here. Please note that our 2024 and 2025 forecasts remain allocated by numbered initiative, but that these forecasts are inclusive of activities beyond those described in the initiatives.
Further, please note that we did not forecast our work in our 2023 GRC under the Emergency Preparedness category by WMP Initiative ID. As such, we report our GRC forecasts under this category in the sections titled “EP-External Collaboration and Coordination,” and “EP-Emergency Preparedness Plan.” Further, please note that we have updated our data to re-categorize 2023 recorded costs related to Emergency Preparedness into: EP-Customer support in wildfire and PSPS emergencies; EP-Emergency preparedness plan; EP-External collaboration and coordination, and; EP-Public emergency communication strategy. Upon review, we determined that recorded costs for 2023 could not be allocated on an initiative level and were more properly allocated as presented here. Please note that portions of our 2024 and 2025 forecasts remain allocated by numbered initiative, but that these forecasts are inclusive of activities beyond those described in the initiatives.
Please note that certain initiatives are not tracked at an HFTD and non-HFTD level. We provide HFTD and non-HFTD allocations of such initiatives by allocating values based on the percentage of our distribution line-miles in HFTD and non-HFTD, respectively.
Regarding “Section A: WMP Cost and Unit Data” in the “HFTD, Cap Ex (2 of 5),” “HFTD, OpEx (3 of 5),” “Non-HFTD, Cap Ex (4 of 5),” and “Non-HFTD, OpEx (5 of 5)” worksheets, please note that we do not provide unit data for unnamed initiatives (e.g. “VM-Emergency response vegetation management,” WMP Section 8.2.3.8) because these categories include variously unitized activities or non-unitized activities.
WMP-Discovery2023-2025_DR_SPD_021-Q001Supp05 Page 3
Regarding “Section B: Costs and Units Authorized in Last GRC,” please note that the 2023 GRC did not provide HFTD and non-HFTD forecasts for many programs, so we are reporting all authorized dollars and units for those programs in Section B in the “HFTD, Cap Ex (2 of 5)” and “HFTD, OpEx (3 of 5)” worksheets.
Regarding “Section C: Costs and Units Forecast to be Requested in the Next GRC” in the “HFTD, Cap Ex (2 of 5),” “HFTD, OpEx (3 of 5),” “Non-HFTD, Cap Ex (4 of 5),” and “Non-HFTD, OpEx (5 of 5)” worksheets, we understand that this section will be filled in after PG&amp;E submits our 2027 GRC.
Regarding “Section D: Costs Recorded via Application (Memo or Balancing Account)” in the “HFTD, Cap Ex (2 of 5),” “HFTD, OpEx (3 of 5),” “Non-HFTD, Cap Ex (4 of 5),” and “Non-HFTD, OpEx (5 of 5)” worksheets, we understand “Application (Memo or Balancing Account” to include the following memo or balancing accounts where costs are recorded, including those authorized and funded in the GRC. This population consists of the Wildfire Mitigation Balancing Account (WMBA); MicroGrids Memorandum Account (MGMA); Wildfire Mitigation Plan Memorandum Account (WMPMA)/Fire Risk Mitigation Memorandum Account (FRMMA); Vegetation Management Balancing Account (VMBA); Catastrophic Emergency Memorandum Account (CEMA); Overhead Underground Maintenance Balancing Account (OUMBA).
Regarding “Section E: SB884 Activity” in the “HFTD, Cap Ex (2 of 5),” “HFTD, OpEx (3 of 5),” “Non-HFTD, Cap Ex (4 of 5),” and “Non-HFTD, OpEx (5 of 5)” worksheets, we anticipate submitting its SB 884 Electric Undergrounding Plan in 2025. Work forecast in the SB 884 Electric Undergrounding Plan will begin in 2027. Therefore, there are no forecast units and no forecast costs for SB 884 in 2023, 2024, or 2025.
Regarding “Section F: FERC or Other” in the “HFTD, Cap Ex (2 of 5),” “HFTD, OpEx (3 of 5),” “Non-HFTD, Cap Ex (4 of 5),” and “Non-HFTD, OpEx (5 of 5)” worksheets, we understand this to mean costs related to the Transmission Owner case. Please note that certain initiatives (e.g. RM - Risk Methodology and Assessment) include the full 2024 and 2025 WMP forecast amount in this section. Those values do not represent the expected actual allocation of cost to the Transmission Owner case.
Regarding the Account Tracking tab, please note that we are continuing to review the “FERC USOA” column and will provide further information in future deliveries.
Regarding the Account Tracking tab, please note that blank entries in “Unit” columns indicate non-unitized initiatives.
Regarding the Account Tracking tab, we understand “GRC Authorized Expenditures” to refer to expenditures authorized in the 2023 GRC, which includes years 2023 through 2026.
Regarding the Account Tracking tab, we understand “GRC Authorized Revenue Requirement (Entered Rates)” to refer to the revenue requirement of expenditures authorized in our 2023 GRC for years 2023 and 2024.
Regarding the Account Tracking tab, we understand “Recorded Cost Expenditures” to refer to 2023 Recorded costs regardless of memorandum or balancing account.
Regarding the Account Tracking tab, please note that we determined that expenditures under the CEMA and MGMA accounts have yet to enter rates. This update is reflected in our data and in the explanations of the sections including “Entered Rates” and “Yet to Enter Rates,” below.
WMP-Discovery2023-2025_DR_SPD_021-Q001Supp05 Page 4
Regarding the Account Tracking tab, we understand “Recorded Cost Revenue Requirement (Entered Rates)” to refer to 2023 Recorded costs regardless of memorandum or balancing account. Operational expenditures for 2023 have entered rates, with the exception of Transmission Base, CEMA, MGMA, WMPMA, and FRMMA, and capital expenditures for 2023 and 2024, with the exception of Transmission Base, CEMA, MGMA, WMPMA, and FRMMA, have entered rates.
Regarding the Account Tracking tab, we understand “Recorded Cost Revenue Requirement (Yet to Enter Rates)” to refer to 2023 Recorded costs regardless of memorandum or balancing account. Operational expenditures for 2023 for Transmission Base, CEMA, MGMA, WMPMA, and FRMMA, and capital expenditures for 2023 through 2026 for Transmission Base, CEMA, MGMA, WMPMA, and FRMMA, have yet to enter rates.
Regarding the Account Tracking tab, we understand “Non-GRC Authorized Expenditures” to refer to non-GRC balancing and memorandum accounts. We include CEMA, Electric Program Investment Charge (EPIC), MGMA, Transmission Base, WMPMA, and FRMMA. We have no non-GRC Authorized Expenditures for 2023.
Regarding the Account Tracking tab, we understand “Non-GRC Authorized Revenue Requirements (Entered Rates)” to refer to non-GRC balancing and memorandum accounts. We include CEMA, EPIC, MGMA, Transmission Base, WMPMA, and FRMMA. No operational or capital expenditures for 2023 have entered rates.
Regarding the Account Tracking tab, we understand “Non-GRC Recorded Cost Expenditures” to refer to non-GRC balancing and memorandum accounts. We include CEMA, EPIC, MGMA, Transmission Base, WMPMA, and FRMMA.
Regarding the Account Tracking tab, we understand “Non-GRC Recorded Costs Revenue Requirements (Entered Rates)” to refer to non-GRC balancing and memorandum accounts. We include CEMA, EPIC, MGMA, Transmission Base, WMPMA, and FRMMA. Operational expenditures for 2023 have entered rates, with the exception of Transmission Base, CEMA, MGMA, WMPMA, and FRMMA, and no capital expenditures have entered rates.
Regarding the Account Tracking tab, we understand “Non-GRC Recorded Costs Revenue Requirement (Yet to Enter Rates)” to refer to non-GRC balancing and memorandum accounts. We include CEMA, EPIC, MGMA, Transmission Base, WMPMA, and FRMMA. Operational expenditures for 2023 for Transmission Base, CEMA, MGMA, WMPMA, and FRMMA, and capital expenditures for 2023 through 2026 for Transmission Base, CEMA, MGMA, WMPMA, and FRMMA, have yet to enter rates.
Regarding the Account Tracking tab, we understand the “Pending” columns to refer to all costs regardless of memorandum or balancing account, and “Pending Non-GRC Expenditures” to refer to non-GRC balancing and memorandum accounts. We include CEMA, EPIC, MGMA, WMPMA, and FRMMA in “Pending Non-GRC Expenditures.” At this time, we do not have a pending GRC; “Pending GRC Expenditures” and “Pending GRC Revenue Requirements” are therefore blank.
Some of the initiatives being provided include blank cells for costs in the worksheets. These initiatives have costs; however, the costs are in a Provider Cost Center (PCC) for the WMP objective, and line-item costs are not able to be extracted.
WMP-Discovery2023-2025_DR_SPD_021-Q001Supp05 Page 5
Some initiatives being provided reflect (0) for costs in the worksheets. These initiatives have costs related to the WMP, however, their recorded or forecasted costs are currently $0.
We leave the Account Total and Wildfire Mitigation Program Total columns blank for SPD to conduct their calculations.</t>
  </si>
  <si>
    <t>When reviewing PG&amp;E’s QDR submission, SPD identified that Ignition 20231165M was associated with three wires down records including Wire Down ID: 1882569, 1882568 and 1882578. SPD noted it appears the wires down was associated with three outages including Outage ID: 1882569, 1882578, 1882568. SPD noted a similar issue with Wires Down 507 which has two Object IDs 20018 and 20109. SPD is concerned that multiple wires down events are being reported for a single wire down event.
a.
Explain why it appears multiple wires down events are being reported for a single wire down event.
b.
If there is a discrepancy, send a corrected data set. Explain how the data was corrected.
i.
If PG&amp;E does not view this as a discrepancy –send an adjusted data set which only includes data for the wires down event closest to the actual wires event. Explain how the data was adjusted.
c.
Discuss if the apparent discrepancy will change the wires down data submitted as part of the Safety Operational Metrics (SOM) and Safety Performance Metrics (SPMs). Re-submit the data if it changes the data.
d.
SPD previously met with PG&amp;E regarding apparent discrepancies between the reported wires down values in the QDR, SOM and SPM. SPD recalls some of the discrepancies may have been related to the date the data was pulled, but SPD recalls PG&amp;E was planning to update the data sets.
i.
Ensure the data sent in 1.b is updated based on PG&amp;E’s work updating the data sets.
ii.
Submit the updated data sets to SPD.
e.
When PG&amp;E records a wire down event, if all three phases are down, would PG&amp;E record this as one event, or three events? Is the number of wires down tracked?</t>
  </si>
  <si>
    <t>SPD met with PG&amp;E to discuss the tag creation criteria PG&amp;E uses for slack guys, and PG&amp;E’s study on slack guys (ATS Report: 006.4.2-23.9), which developed slack guy criteria based off PG&amp;E’s permitted lean. SPD discussed PG&amp;E’s response to SPD_019-Q001 which implied wind forces (or other horizontal forces) could cause a pole with no lean to develop significant stresses before the slack guy became taut under the current criteria. What actions (if any) is PG&amp;E taking to adjust its tag creation criteria for slack guys?</t>
  </si>
  <si>
    <t>PG&amp;E stated in the response to SPD_019_002 that PG&amp;E planned to update calculations regarding deteriorated poles, and update TD-23095M-JA02 if necessary. Submit the updated calculations, updated ATS study and any changes in the job aid. Provide a narrative of what changes were made.</t>
  </si>
  <si>
    <t>SPD met with PG&amp;E to discuss PG&amp;E’s remaining strength calculations. The ISM previously reported to SPD that PG&amp;E plans to transition from using the current remaining strength calculation as criteria for replacement of poles to using the Safety Factor as the primary criteria. SPD also understands that there will also be a remaining strength criterion where poles with less than 25 percent remaining strength will be replaced automatically regardless of the Safety Factor. SPD reviewed the tool used to calculate the remaining
strength
and found it may not consider failures modes which could become critical for poles that are severely deteriorated. Since these failure modes are not considered, the tool may overestimate the strength of poles (and thus overestimate the Safety Factor) with estimated remaining strengths near, but slightly above 25 percent. SPD understands that under the new criteria for pole replacement, poles at this deterioration level, would have historically been replaced, but will no longer be replaced if the Safety Factor is above a certain threshold. What actions (if any) is PG&amp;E taking to review (1) the accuracy of the remaining strength calculation at low remaining strengths and (2) the initially proposed criteria of 25 percent remaining strength?</t>
  </si>
  <si>
    <t>In PG&amp;E’s response to WMP-Discovery2023-2025_DR_SPD_019-Q002Supp01, PG&amp;E stated that Priority A tags require immediate response. SPD’s review of PG&amp;E’s response found numerous Priority A tags which took longer than two days to complete field work.
a.
Discuss when or why a Priority A tag would take longer than two days to complete field work.
b.
Discuss how PG&amp;E mitigates risk of a Priority A tag in this situation.
c.
Work Order 128285084 was opened on 3/13/2024. The notes report the hazard was mitigated on 3/15. Why was the hazard not mitigated sooner? Should this hazard have been mitigated on 3/13?
i.
Submit the photos referenced in the work notes.
d.
Provide an overview and examples of “Other Inspections” (see column M of the excel response to WMP-Discovery2023-2025_DR_SPD_019-Q002Supp01).
e.
SPD did not see a classification in Column M for tags found by a troubleman during an outage. Provide and update submission which includes all Priority A tags.</t>
  </si>
  <si>
    <t>Provide an update to the chart in the attached presentation which describes the percentage of circuit miles at each FPI level for each month which includes data from years 2021-2024 (see slide 38). SPD is primarily interested in the data – so it is not necessary to reproduce the exact chart if this data is easier for PG&amp;E to provide in another way.</t>
  </si>
  <si>
    <t>Provide GIS maps of the Overhead lines which are Covered Conductor which include the installation date of the covered conductor.</t>
  </si>
  <si>
    <t>Provide GIS maps that show the underground lines which include the installation date of the underground lines.
a.
Provide a list of segments of underground lines which have been de-energized during PSPS events since 2017, with the date each segment was de-energized. Include underground circuit segments which were de-energized by an outage on an upstream circuit segment, which lead to an outage of the underground circuit segment.
b.
Provide a list of segments of underground lines since 2021 which were de-energized during an outage when EPSS was enabled with the relevant outage id. Include underground circuit segments which were de-energized by an outage on an upstream circuit segment, which lead to an outage of the underground circuit segment.</t>
  </si>
  <si>
    <t>ind</t>
  </si>
  <si>
    <t>024</t>
  </si>
  <si>
    <t>Tiffany Pazdan</t>
  </si>
  <si>
    <t>Please see attachment “WMP-Discovery2023-2025_DR_SPD_021-Q001Supp06Atch01.zip” for Tranche 7/Supp06 of this request.
Tranche 7 includes data for all Wildfire Mitigation Plan (WMP) initiatives for worksheets 1-5, as well as the Account Tracking worksheet. This delivery reflects our recorded data as of Thursday, January 9, 2025. In order to populate the Account Tracking tab, our data is locked each week and further updates and edits cannot be made thereafter. At this time, we have not identified further edits or updates to the data presented here. As we have previously noted, certain costs have been re-categorized among WMP Initiatives relative to our Quarterly Data Report (QDR). We are reviewing prior QDR submissions to determine whether errata or amendments should be submitted as a result. If, in the course of generating that errata, further updates to this submission are discovered, we will inform SPD.
We have reviewed our prior deliveries and determined that duplicate values across tabs 2-5 were the result of an error in the formulas used to derive the values. This formula has been fixed in this delivery and the values are corrected.
Please note that certain initiatives are not tracked at an HFTD and non-HFTD level. We provide HFTD and non-HFTD allocations of recorded costs for such initiatives by allocating values based on the percentage of our distribution line-miles in HFTD and non-HFTD, respectively.
Please note that we provide actual cost and unit data for 2023, and forecasted cost and unit data consistent with our QDR for 2024 and 2025 in the Sections A, D, and F in the “HFTD, Cap Ex (2 of 5),” “HFTD, OpEx (3 of 5),” “Non-HFTD, Cap Ex (4 of 5),” and “Non-HFTD, OpEx (5 of 5)” worksheets.
Regarding “Section A: WMP Cost and Unit Data” in the “HFTD, Cap Ex (2 of 5),” “HFTD, OpEx (3 of 5),” “Non-HFTD, Cap Ex (4 of 5),” and “Non-HFTD, OpEx (5 of 5)” worksheets, please note that we do not provide unit data for unnamed initiatives (e.g. “VM-Emergency response vegetation management,” WMP Section 8.2.3.8) because these categories include variously unitized activities or non-unitized activities.
Regarding “Section B: Costs and Units Authorized in Last GRC,” please note that the 2023 GRC did not provide HFTD and non-HFTD forecasts for many programs, so we are reporting all authorized dollars and units for those programs in Section B in the “HFTD, Cap Ex (2 of 5)” and “HFTD, OpEx (3 of 5)” worksheets.
Regarding “Section C: Costs and Units Forecast to be Requested in the Next GRC” in the “HFTD, Cap Ex (2 of 5),” “HFTD, OpEx (3 of 5),” “Non-HFTD, Cap Ex (4 of 5),” and “Non-HFTD, OpEx (5 of 5)” worksheets, we understand that this section will be filled in after PG&amp;E submits our 2027 GRC.
Regarding “Section D: Costs Recorded via Application (Memo or Balancing Account)” in the “HFTD, Cap Ex (2 of 5),” “HFTD, OpEx (3 of 5),” “Non-HFTD, Cap Ex (4 of 5),” and “Non-HFTD, OpEx (5 of 5)” worksheets, we understand “Application (Memo or Balancing Account” to include the following memo or balancing accounts where costs are recorded, including those authorized and funded in the GRC. This population consists of the Wildfire Mitigation Balancing Account (WMBA); MicroGrids Memorandum Account (MGMA); MicroGrids Balancing Account (MGBA); Elect Program Invest Charge BA (EPIC); Wildfire Mitigation Plan Memorandum Account (WMPMA)/Fire Risk Mitigation Memorandum Account (FRMMA); Vegetation Management Balancing Account (VMBA); Catastrophic Emergency Memorandum Account (CEMA); Overhead Underground Maintenance Balancing Account (OUMBA).
Regarding “Section E: SB884 Activity” in the “HFTD, Cap Ex (2 of 5),” “HFTD, OpEx (3 of 5),” “Non-HFTD, Cap Ex (4 of 5),” and “Non-HFTD, OpEx (5 of 5)” worksheets, we anticipate submitting its SB 884 Electric Undergrounding Plan in 2025. Work forecast in the SB 884 Electric Undergrounding Plan will begin in 2027. Therefore, there are no forecast units and no forecast costs for SB 884 in 2023, 2024, or 2025.
Regarding “Section F: FERC or Other” in the “HFTD, Cap Ex (2 of 5),” “HFTD, OpEx (3 of 5),” “Non-HFTD, Cap Ex (4 of 5),” and “Non-HFTD, OpEx (5 of 5)” worksheets, we understand this to mean costs related to the Transmission Owner case. Please note that certain initiatives (e.g. RM - Risk Methodology and Assessment) include the full 2024 and 2025 WMP forecast amount in this section. Those values do not represent the expected actual allocation of cost to the Transmission Owner case.
Regarding the Account Tracking tab, please note that the CPUC Proceeding Number, CPUC Decision Number, and Any Other ID Number columns have been updated to reflect the proceedings and decisions related to the most recent authorization of revenue associated with the relevant memorandum or balancing account.
Regarding the Account Tracking tab, please note that blank entries in “Unit” columns indicate non-unitized initiatives.
WMP-Discovery2023-2025_DR_SPD_021-Q001Supp06 Page 3
Regarding the Account Tracking tab, we understand “GRC Authorized Expenditures” to refer to expenditures authorized in the 2023 GRC, which includes years 2023 through 2026.
Regarding the Account Tracking tab, we understand “GRC Authorized Revenue Requirement (Entered Rates)” to refer to the revenue requirement of expenditures authorized in our 2023 GRC for years 2023 and 2024.
Regarding the Account Tracking tab, we understand “Recorded Cost Expenditures” to refer to 2023 Recorded costs regardless of memorandum or balancing account.
Regarding the Account Tracking tab, please note that we determined that expenditures under the CEMA and MGMA accounts have yet to enter rates. This update is reflected in our data and in the explanations of the sections including “Entered Rates” and “Yet to Enter Rates,” below.
Regarding the Account Tracking tab, we understand “Recorded Cost Revenue Requirement (Entered Rates)” to refer to 2023 Recorded costs regardless of memorandum or balancing account. Operational expenditures for 2023 have entered rates, with the exception of Transmission Base, CEMA, MGMA, WMPMA, and FRMMA, and capital expenditures for 2023 and 2024, with the exception of Transmission Base, CEMA, MGMA, EPIC, WMPMA, and FRMMA, have entered rates.
Regarding the Account Tracking tab, we understand “Recorded Cost Revenue Requirement (Yet to Enter Rates)” to refer to 2023 Recorded costs regardless of memorandum or balancing account. Operational expenditures for 2023 for Transmission Base, CEMA, MGMA, WMPMA, and FRMMA, and capital expenditures for 2023 through 2026 for Transmission Base, CEMA, MGMA, WMPMA, and FRMMA, have yet to enter rates.
Regarding the Account Tracking tab, we understand “Non-GRC Authorized Expenditures” to refer to non-GRC balancing and memorandum accounts. We include CEMA, Electric Program Investment Charge (EPIC), MGMA, Transmission Base, WMPMA, and FRMMA. We have no non-GRC Authorized Expenditures for 2023.
Regarding the Account Tracking tab, we understand “Non-GRC Authorized Revenue Requirements (Entered Rates)” to refer to non-GRC balancing and memorandum accounts. We include CEMA, EPIC, MGMA, Transmission Base, WMPMA, and FRMMA. No operational or capital expenditures for 2023 have entered rates.
Regarding the Account Tracking tab, we understand “Non-GRC Recorded Cost Expenditures” to refer to non-GRC balancing and memorandum accounts. We include CEMA, EPIC, MGMA, Transmission Base, WMPMA, and FRMMA.
Regarding the Account Tracking tab, we understand “Non-GRC Recorded Costs Revenue Requirements (Entered Rates)” to refer to non-GRC balancing and memorandum accounts. We include CEMA, EPIC, MGMA, MGBA, Transmission Base, WMPMA, and FRMMA. Operational expenditures for 2023 have entered rates, with the exception of Transmission Base, CEMA, WMPMA, and FRMMA, and no capital expenditures have entered rates.
Regarding the Account Tracking tab, we understand “Non-GRC Recorded Costs Revenue Requirement (Yet to Enter Rates)” to refer to non-GRC balancing and memorandum accounts. We include CEMA, EPIC, MGMA, Transmission Base,
WMPMA, and FRMMA. Operational expenditures for 2023 for Transmission Base, CEMA, MGMA, WMPMA, and FRMMA, and capital expenditures for 2023 through 2026 for Transmission Base, CEMA, MGMA, WMPMA, and FRMMA, have yet to enter rates.
Regarding the Account Tracking tab, we understand the “Pending” columns to refer to all costs regardless of memorandum or balancing account, and “Pending Non-GRC Expenditures” to refer to non-GRC balancing and memorandum accounts. We include CEMA, EPIC, MGMA, MGBA WMPMA, and FRMMA in “Pending Non-GRC Expenditures.” At this time, we do not have a pending GRC; “Pending GRC Expenditures” and “Pending GRC Revenue Requirements” are therefore blank.
Some of the initiatives being provided include blank cells for costs in the worksheets. These initiatives have costs; however, the costs are in a Provider Cost Center (PCC) for the WMP objective, and line-item costs are not able to be extracted.
Some initiatives being provided reflect (0) for costs in the worksheets. These initiatives have costs related to the WMP, however, their recorded or forecasted costs are currently $0.
We leave the Account Total and Wildfire Mitigation Program Total columns blank for SPD to conduct their calculations.</t>
  </si>
  <si>
    <t>Justin Kephart</t>
  </si>
  <si>
    <t>Andy Abranches/Maria Ly/Megan Ardell</t>
  </si>
  <si>
    <t>In PG&amp;E’s 2022 Wildfire Mitigation Plan, PG&amp;E describes a “Distribution Arcing Fault Signature Library.”3
a) State the years when the Distribution Arcing Fault Signature Library program is or was active;
b) Please provide all final reports from this program; and
c) Please provide the names and brief summaries of all libraries created through this program, including when the research took place.</t>
  </si>
  <si>
    <t>a) Has PG&amp;E performed or commissioned any analyses or reports on the cost-benefit tradeoffs of different protective4 schemes for wildfire mitigation between January 2017 and the present?
b) If the answer to subpart a) is yes, please provide all relevant reports, including stating who performed the research and when the research took place.</t>
  </si>
  <si>
    <t>a) Has PG&amp;E researched using technology from high voltage direct current (HVDC) circuit breakers5 (between January 2017 and the present) to make its enhanced powerline safety settings faster?
b) If the answer to subpart a) is yes, please provide a detailed description of all research on this topic, including when the research took place.</t>
  </si>
  <si>
    <t>Eric Schoenman/Ravi Nair</t>
  </si>
  <si>
    <t>Tom Huynh/Chris Hillman</t>
  </si>
  <si>
    <t>(a) With regard to Vegetation Management (VM), the adoption of plat maps described in 
section 8.1.3.2.1 of the 2023-2025 WMP, titled “Asset Inspections – Detailed Ground 
Inspections,” did not affect policy and procedure regarding lag time to VM 
remediation because VM does not utilize plat maps. 
(b) Not applicable, please see the response to subpart (a) above.</t>
  </si>
  <si>
    <t>Please see our response in the worksheet titled “Question 2” in attachment “WMP_x0002_Discovery2023-2025_DR_CalAdvocates_055-Q002Atch01.xlsx.”</t>
  </si>
  <si>
    <t>a) No, plat map tiers did not affect policy and procedures for lag time to asset 
remediation for Level 1 findings from 2023-2025 because Level 1 findings are 
worked according to their priority, not according to their plat map tier.
b) No, plat map tiers did not affect policy and procedures for lag time to asset 
remediation for Level 2 findings from 2023-2025 because Level 2 findings are 
worked according to their ignition risk, their HFTD tier, and whether they 
compromise worker safety. They are not prioritized according to their plat map 
tier.
c) No, plat map tiers did not affect policy and procedures for lag time to asset 
remediation for Level 3 findings from 2023-2025 because Level 3 findings are 
worked according to the priority of their isolation zone, not their plat map tier. 
Isolation zones are bundled and prioritized by their Risk-Spend Efficiency to 
reduce customer outages and remediation costs</t>
  </si>
  <si>
    <t>Please see our response in the worksheet titled “Question 4” in attachment “WMP_x0002_Discovery2023-2025_DR_CalAdvocates_055-Q002Atch01.xlsx.” Please note that we 
will supplement this response to include transmission data on Friday, January 17, 2025.</t>
  </si>
  <si>
    <t>The increase in reported utility related ignitions is attributable to enhancements in our 
investigation processes and strengthened collaboration with field employees through 
our roadshow efforts. These improvements have allowed us to more accurately identify 
and document ignition events both at the initial reporting stage and throughout the 
investigation process</t>
  </si>
  <si>
    <t>Please see the worksheet titled “Question 6” in attachment “WMP-Discovery2023-
2025_DR_CalAdvocates_055-Q002Atch01.xlsx” for our response. 
With regard to the column titled “Financial liabilities that PG&amp;E incurred,” please note 
that, any litigation settlements or claim payments related to the Redwood Valley, 
Sulphur, and 37 Fires would have been issued through the Wildfire Victims Trust.</t>
  </si>
  <si>
    <t>a) There are fewer open and overdue work orders in 2024 Q1 compared to 2023 
Q4 because: (1) inspectors are trained on the latest inspection job aid early in the 
year as full scale inspection ramps up towards the end of Q1; and (2) open work 
orders are completed more efficiently in Q1 because there are fewer emergent 
work orders to complete. 
b) In Q2, more work orders are generally created as inspections increase and 
emergent level 1 and level 2 work take priority over level 3 work.
c) In Q3, more work orders are generally created as inspections increase and 
emergent level 1 and level 2 work take priority over level 3 work.
d) For distribution, there are 163,610 overdue, ignition-risk, asset work orders in 
HFTD/HFRA as of the end of 2024 Q3.
For transmission, there are 1,980 overdue, ignition-risk, asset work orders in 
HFTD/HFRA as of the end of 2024 Q3</t>
  </si>
  <si>
    <t>a) The primary factors are:
1. Work orders were prioritized by risk-spend efficiency, not by due date.
2. Level three work orders from inspections in Q4 of previous years came due in 
this timeframe.
b) 147,295 work orders were considered “ignition-risk.”
c) 163,610 work orders were considered “ignition-risk.”</t>
  </si>
  <si>
    <t>Set WMP-56</t>
  </si>
  <si>
    <t>Please provide an update to the WMP Cost Totals reported in the 2023-2025 WMP 
(Table 1) by populating the empty cells in Column 2 of Table 2, below.</t>
  </si>
  <si>
    <t>Please see the table below for an update to the WMP Cost Totals. Please note that we 
obtained the “Actual 2023 costs” from our Q4, 2023 Quarterly Data Report. 
Column 1 Column 2
Actual 2023 costs $5,205,234,000
Proposed 2024 costs $4,985,814,560
Proposed 2025 costs $6,556,767,636
Actual 2020-2022 WMP 3-year Total costs $14,271,037,000
Difference between 2020-2022 actual and 2023-2025 proposed 
costs (+/-)
+$2,476,779,196 
Proposed 2023-2025 WMP 3-year Total costs $16,747,816,196</t>
  </si>
  <si>
    <t>James Tuccillo/Michelle Sakamoto/Ben Nie</t>
  </si>
  <si>
    <t>Satvir Nagra/Issam El Ayadi/Davis Erwin/Musa Kamara</t>
  </si>
  <si>
    <t>Joe Bentley/Martin Wyspianski</t>
  </si>
  <si>
    <t>Kim Vu Khanh/James Tuccillo/Ben Nie</t>
  </si>
  <si>
    <t>Eric Lamoureux/Satvir Nagra/Davis Erwin</t>
  </si>
  <si>
    <t>Mark Quinlan/Joe Bentley</t>
  </si>
  <si>
    <t>a)
After completing this specific partnership research &amp; development project with Lawrence Livermore and Oakridge National Laboratories at the end of 2021, PG&amp;E performed a strategic assessment of the results. It was determined that the outcome of the pilot was not sufficient to develop a comprehensive fault signature library applicable to the larger incipient fault analytics tools that would be used to proactively detect and mitigate conditions that might result in a wildfire. No further action was taken since project completion at the end of 2021.
b)
Please see attachment “WMP-Discovery2023-2025_DR_CalAdvocates_056-Q001Atch01.pdf” for the requested information.
c)
Please see the attachment identified in response to subpart (b) above for the requested information.</t>
  </si>
  <si>
    <t>a)
Our understanding is that this question seeks analyses or reports comparing the cost-benefit tradeoffs of different protective schemes, defined as schemes and devices responsible for automatically de-energizing powerlines on errant conditions.
At this time, we have not identified any analyses or reports on the cost-benefit tradeoffs of different protective schemes for wildfire mitigation between January 2017 and the present except for various cost-benefit analyses and risk-spend efficiency analyses contained in our public filings, including our 2017 RAMP, 2020 GRC, 2020 RAMP, 2020 GRC, 2023 GRC, 2023-2025 WMP, and 2024 RAMP.
b)
Please refer to the filings identified in our response to subpart (a) above.</t>
  </si>
  <si>
    <t>a)
No, we have not researched using technology from high voltage direct current (HVDC) circuit breakers to make the overall fault clearing time when our enhanced powerline safety settings are enabled faster. Please note that overall fault clearing time is made up of protective relay response time and the circuit interruption device interruption time. The response time of these two components is independent of one another. The type of circuit interruption device (e.g. HVDC circuit breaker) may affect overall fault clearing time, but is independent of the enhanced powerline safety settings themselves.
b)
Not applicable, please see the response to subpart (a) above.</t>
  </si>
  <si>
    <t>To adjust for slack guys, PG&amp;E updated ATS Report 006.4.2-23.9, Revision 1, which is included as attachment “WMP_Discovery2023-2025_DR_SPD_024-Q002Atch01CONF.pdf.” As a result of this updated ATS Report, PG&amp;E will also update the Overhead Inspection Job Aid (TD-2305M-JA02).</t>
  </si>
  <si>
    <t>PG&amp;E has updated ATS Report 006.4.2-23.11, Revision 1, which is attached as “WMP_Discovery2023-2025_DR_SPD_024-Q003Atch01CONF.pdf.” In addition, PG&amp;E updated the Overhead Inspection Job Aid (TD-2305M-JA02), Revision 14, which is attached as “WMP_Discovery2023-2025_DR_SPD_024-Q003Atch02.pdf.” Please see page 30 for the updated decision tree.
Previously, PG&amp;E created replacement Priority E notifications for poles with cross grain cracks/cuts larger than 40% of the pole’s circumference. PG&amp;E updated the criteria to create replacement Priority E notifications for poles with cross grain cracks/cuts larger than 30%, but less than 40% of the pole’s circumference. For poles with cross grain cracks/cuts larger than 40%, PG&amp;E elected to utilize the Priority X notification.</t>
  </si>
  <si>
    <t>1)
In order to assess the accuracy of the remaining strength calculation at low remaining strengths, and in accordance with GO 165, PG&amp;E performs intrusive inspections on our poles, which includes assessing the internal condition of the pole. In order to adequately assess the decay pockets, our inspectors model the observed decay in D-Calc, an industry standard software, which provides a remaining strength of the pole. In accordance with our internal procedures, all poles with 35% or less calculated remaining strength are replaced expeditiously via our Priority-X notification. This threshold allows us to eliminate risk on our system by replacing these severely degraded poles urgently. As a result of our established process, we are preventatively addressing the risk of localized bucking in poles with severe decay.
2)
PG&amp;E is currently working through the process mapping and data exchanges for transitioning from remaining strength to safety factor. As part of that process, we are evaluating the appropriate thresholds. Additionally, as a further part of this process,
WMP-Discovery2023-2025_DR_SPD_024-Q004 Page 2
PG&amp;E has not yet committed to the 25% remaining strength as we are still analyzing
what should be the appropriate threshold.</t>
  </si>
  <si>
    <t>a. When there is a situation where permanent repairs or replacements of an asset cannot be performed under reasonable circumstances such as third party refusal, customer issue, no access, permit required, or system emergencies (e.g. fires, sever weather conditions), correction times may be extended.
b. In this situation, mitigating risks related to a Priority A tag involves executing work per the current PG&amp;E Standard TD-2060S, provided here as attachment “WMP-Disocery2023-2025_DR_SPD_024-Q005Atch01CONF.pdf.”
c. Priority A tags can multiple days to complete due to a variety of reasons. In the case of Work Order #128285084, all hazards were mitigated by removing the old pole and floating the conductors. This pole was located on the backside of Pinecrest Lake National Recreation Trail, north of the inlet, and set in solid rock,
WMP-Discovery2023-2025_DR_SPD_024-Q005 Page 2
making this a challenging job to complete. Additionally, due to snow there were access issues to complete the work, hence a brief extension was issued to properly install a new pole.
i. Please see the pictures in attachment “WMP-Disocery2023-2025_DR_SPD_024-Q005Atch02CONF.pdf.”
d. Examples of types of “Other Inspections” include but are not limited to: pole test and treat, infrared, supervisor work verifications, and troubleshooter. This category generally includes all methods of inspection that were not GO 165 patrols or detailed inspections.
e. Attachment “WMP-Discovery2023-2025_DR_SPD_024-Q005Atch03CONF.xlsx.” includes column “W” which provides the source of who submitted the A-tag.</t>
  </si>
  <si>
    <t>Please see attachment “WMP-Discovery2023-2025_DR_SPD_024-Q006Atch01.pdf” for an updated chart. Please note that our data for this chart is only final for the time period of 2021-2023, and we therefore cannot provide data for 2024. We will provide the 2024 data once finalized.</t>
  </si>
  <si>
    <t>PG&amp;E interprets the request for “GIS maps” as geospatial data. Please see the following attachments for data on PG&amp;E’s primary overhead covered conductor lines as of January 16, 2024. The lines were selected by querying our Electric Distribution GIS (EDGIS) system of record where the primary overhead line’s Conductor Code attribute matches covered conductor.
•
“WMP-Discovery2023-2025_DR_SPD_024-Q007Attch01CONF.gdb.zip” – a geodatabase containing line features representing distribution primary overhead covered conductor lines.
•
“WMP-Discovery2023-2025_DR_SPD_024-Q007Attch02CONF.xlsx” – a tabular list of the lines contained in the accompanying geodatabase.
Both files contain the following fields/attributes:
•
Circuit ID;
•
Circuit Name;
•
Status – indicates if the line is ‘In Service’ or ‘Idle’;
•
Install Year – where available, the year that the line was installed;
•
Customer Owned – where available, indicates the ownership of the line; and
•
Global ID – the record’s unique identifier that correlates to the line feature in the accompanying geodatabase.</t>
  </si>
  <si>
    <t>PG&amp;E interprets the request for “GIS maps” as seeking geospatial data. Please see the following attachments for data on PG&amp;E’s primary underground lines as of January 16, 2024. The lines were selected by querying our Electric Distribution GIS (EDGIS) system of record where the primary line’s Install Code attribute is underground.
•
“WMP-Discovery2023-2025_DR_SPD_024-Q008Atch01CONF.gdb.zip” – a geodatabase containing line features representing distribution primary underground lines.
•
“WMP-Discovery2023-2025_DR_SPD_024-Q008Atch02CONF.xlsx” – a tabular list of the lines contained in the accompanying geodatabase.
Both files contain the following fields/attributes:
•
Circuit ID;
•
Circuit Name;
•
Status – indicates if the line is ‘In Service’ or ‘Idle’;
WMP-Discovery2023-2025_DR_SPD_024-Q008 Page 2
•
Install Year – where available, the year that the line was installed;
•
Customer Owned – where available, indicates the ownership of the line;
•
Global ID – the record’s unique identifier that correlates to the line feature in the accompanying geodatabase.
a.
Please see attachment “WMP-Discovery2023-2025_DR_SPD_024-Q008Atch03.xlsx”, (‘8a-PSPS’ worksheet), for a list of PSPS outages that involved circuit segments that contain undergrounded lines. Circuit segments with undergrounded lines may only limit PSPS impacts if the entire circuit is undergrounded upstream to the substation. Note the following regarding the data:
•
Circuit segments are reported in this response because they contain at least a portion of distribution underground infrastructure.
•
The PSPS system of record captures outages at the service point and transformer level, which is then mapped to a circuit segment.
•
The PSPS system of record does not capture the type of line (overhead vs underground) of the circuit segment at the time of the outage. Therefore, the PSPS system of record has been compared to System Hardening and Undergrounding records to determine if a circuit segment contained distribution underground infrastructure at the time of the outage.
o
This approach does not account for undergrounding work under Rule 20A, 20B, or 20C, and does not account for pre-existing underground lines prior to the inception of the System Hardening and Undergrounding programs.
o
PG&amp;E is currently conducting a more comprehensive analysis that will include results for all underground lines. This updated list will be submitted to SPD as a supplemental response to this data request.
•
Some PSPS outages do not have an attributed circuit segment. These records were not included in the comparison described above.
•
The data includes circuit segments that were de-energized because an upstream circuit segment was de-energized.
b.
Please see attachment “WMP-Discovery2023-2025_DR_SPD_024-Q008Atch03.xlsx” (‘8b-EPSS’ worksheet) for a list of EPSS outages that involved circuit segments that contain undergrounded lines. Note the following regarding the data:
•
Circuit segments are reported in this response because they contain at least a portion of distribution underground infrastructure.
•
The EPSS system of record does not capture the type of line (overhead vs underground) of the circuit segment at the time of the outage. Therefore, the EPSS system of record has been compared to System Hardening and Undergrounding records to determine if a circuit segment contained distribution underground infrastructure at the time of the outage.
o
This approach does not account for undergrounding work under Rule 20A, 20B, or 20C, and does not account for pre-existing underground lines prior to the inception of the System Hardening and
Undergrounding programs.
o
PG&amp;E is currently conducting a more comprehensive analysis that will include results for all underground lines. This updated list will be submitted to SPD as a supplemental response to this data request.
•
The data does not include circuit segments that were de-energized because an upstream circuit segment was de-energized.</t>
  </si>
  <si>
    <t>UG Team (Jerry Santos)/GIS Team (Lynn Frederico)</t>
  </si>
  <si>
    <t>Megan Ardell/Justin Sadler/Ali Moazed</t>
  </si>
  <si>
    <t>UG Team (Jerry Santos)/GIS Team (Lynn Frederico)
a - Tan Chen/PSPS Team
b - Kim Vu/EPSS Team</t>
  </si>
  <si>
    <t>Megan Ardell/Justin Sadler/Ali Moazed
a - Andrea Tau/Paula Avery
b - Eric Lamoureux</t>
  </si>
  <si>
    <t>Matt Pender/Martin Wyspianski/Mark Quinlan</t>
  </si>
  <si>
    <t>Marcus Wendler</t>
  </si>
  <si>
    <t>Lakshmi Kumar</t>
  </si>
  <si>
    <t>yes - per request from Shay to align on wires down</t>
  </si>
  <si>
    <t>Marked CONF (scrub from Discovery Log when posted)</t>
  </si>
  <si>
    <t>Please see our supplemental response in the worksheet titled “Question 4” in 
attachment “WMP-Discovery2023-2025_DR_CalAdvocates_055-Q004
Supp01Atch01.xlsx”. 
This supplement includes the requested data regarding the transmission circuit type. 
Please note, regarding transmission “Level 1” tags, we attempt to report data based on 
the tag’s original priority level, regardless of later escalation, and that reported averages 
may be affected by outliers due to challenges identifying all tags escalated from Level 2 
or 3 to Level 1.
This supplement also includes data regarding Level 1 tags for distribution circuits.</t>
  </si>
  <si>
    <t>Issam El Ayadi/Lakshmi Kumar</t>
  </si>
  <si>
    <t>Matt Horowitz/Justin Nakamura</t>
  </si>
  <si>
    <t>a.
We utilize our Integrated Logging Information System ("ILIS") to identify and calculate our wires down metrics. ILIS and Outage Events have been built to record outage information and customer details on the restoration process. The reporting structure for ILIS does not give single outage details for specific events. In most cases, wire downs will be over-reported due to this nature. The example above is a scenario where the initial outages were found to be due to unknown causes. Upon restoring power, another outage event occurred which resulted in the finding of a wire down event. The previous outages were changed from an unknown cause to a wire down event.
We identify and calculate our wires down metrics according to our procedure, TD-2200P-01 Atch. 2. Please see “WMP-Discovery2023-2025_DR_SPD_024-Q001Atch01.pdf.” We currently believe we may be over-reporting this metric, and we are evaluating our practice and procedure to determine if changes to our calculation of this metric can be made to make this metric more accurate while also not under-reporting the number of wires down events.
Please let us know if you would like to meet to discuss this request and our processes for calculating wires down metrics. We would be happy to explain our processes and limitations with you, as well as how we developed our current approach to this metric.
b.
The discrepancy cannot be resolved via our current process for calculating this metric for all the outages due to limitations in our current technology. Each wire down event would need to be evaluated and investigated individually due to the method we use to calculate this metric, described in our response to subpart a, above. Given the many years of data that would need to be manually reviewed to make the QDR data align, PG&amp;E objects to this request on the grounds that it is overbroad and unduly burdensome.
c.
We calculate the wire down metric in our Safety Operational Metrics (SOM) and Safety Performance Metrics (SPM) in the same way that we do our QDR, and that data is subject to the same limitations described in our response to subparts a and b, above. Given the many years of data that would need to be manually reviewed, PG&amp;E objects to this request on the grounds that it is overbroad and unduly burdensome.
d.
The discrepancy that SPD previously discussed with PG&amp;E in regards to differences in the QDR and SOMs is unrelated to this issue. The referenced discrepancy was related to differences in numbers between multiple reports and this was due to the timing of the data pull for the report. That discrepancy has been resolved. Please refer to our most recent QDR, SOM, and SPM submissions for updated data that addresses this discrepancy.
e.
We do not record each phase as individual wire down events. We do not track the number of phases that fall at a particular location.</t>
  </si>
  <si>
    <t>PG&amp;E is providing results from additional analysis to support the response to questions
8a and 8b.1
As described below, the original analysis was based on outage data paired with
undergrounding conducted as part of the system hardening program, while the
supplemental analysis is based on geospatial data of all undergrounding paired with
outage data:
• Original analysis – starting with a list of all PSPS and EPSS outages, the
affected circuit segments were compared to the System Hardening project log to
correlate with circuit segments that were undergrounded before the outage took
place. This yielded a list of circuit segments with underground lines that were
installed through the System Hardening program only, not all other
undergrounding infrastructure.
• Supplemental analysis – starting with a list of all underground distribution
primary lines identified in EDGIS (Electric Distribution GIS, as of 1/28/25, the
circuit segments of those lines were compared to the PSPS and EPSS outages
to correlate the circuit segments that experienced an outage. This yields a list of
all circuit segments with underground lines from our GIS system of record.
The approach of the supplemental analysis results in a more comprehensive list of
PG&amp;E distribution underground primary lines that have been affected by outages. The
original approach only considered undergrounded lines installed through the System
Hardening program.
Please see attachment “WMP-Discovery2023-2025_DR_SPD_024-
Q008Supp01Atch01.xlsx” for a list of circuit segments that have experienced either a
PSPS or EPSS outage between 2017 and 2024. Note the following regarding the data:
• Circuit segments are included in this response if they contain a non-zero amount
of distribution underground infrastructure and experienced PSPS and/or EPSS
impacts.
• The analysis is based on a list of transformers that are fed by underground
primary conductor.
1 Please note that our response on January 23, 2025, stated that we were providing “data on
PG&amp;E’s primary underground lines as of January 16, 2024.” This was a typo; the data
provided was as of January 16, 2025.
•
Although a circuit segment may be listed as experiencing an outage, the specific span on that circuit segment where the outage originated may not be underground.
•
There may be undergrounding work completed in the field that is not yet recorded in our GIS. In these cases, the applicable underground circuit segment may not be included in the list.
•
To determine if a circuit segment contained underground infrastructure, the installation date of the underground infrastructure was compared to the outage date. There are circuit segments that do not have an installation date in our GIS; these circuit segments were not included in this analysis.
•
The EPSS program was implemented by PG&amp;E in late 2021.
•
Circuit configurations and naming conventions change over time. The provided Circuit ID and Circuit Name reflect data as of 1/31, while the provided WDRM V4 circuit segment names are static. Thus, the provided circuit name may not match the circuit name implied by the circuit segment name.
•
Please note that outage reduction due to undergrounding may be contingent on the configuration of the grid at the time of the PSPS event or EPSS outage.
a.
See column D (Count of PSPS Outages) of the attachment to identify the circuit segments that have experienced a PSPS outage.
•
Circuit segments that were de-energized because an upstream circuit segment was de-energized (as part of a PSPS outage) are included in this list but cannot be differentiated from circuit segments that were targeted for PSPS.
•
Please note that whether an area is subject to PSPS events after lines in that area have been undergrounded depends on whether, and how much of, the upstream and downstream line sections have been undergrounded. For example, an underground circuit segment may experience a PSPS outage if the undergrounded section remains connected to an overhead line (either upstream or downstream) that is subject to PSPS. As PG&amp;E completes additional undergrounding, and underground sections are connected, more PSPS risk will be mitigated.
•
See worksheet ‘Q8a – PSPS Outages’ for a list of each aforementioned circuit segments’ outage dates and event identifier.
b.
Please see attachment “WMP-Discovery2023-2025_DR_SPD_024-Q008Supp01Atch0.xlsx,” (‘8b-EPSS’ worksheet). See column E (Count of EPSS Outages) of the attachment to identify the circuit segments that have experienced a EPSS outage. Note the following regarding the data:
•
Circuit segments that were de-energized because an upstream circuit segment was de-energized (due to an EPSS outage) is not available in our records and are not included in this list.
•
See worksheet ‘Q8b – EPSS Outages’ for a list of each aforementioned circuit segments’ outage dates and report identifier.
PG&amp;E would be pleased to meet with SPD to discuss the information provided in this response, if it would be helpful.</t>
  </si>
  <si>
    <t>Yes - see notes</t>
  </si>
  <si>
    <t>2022 WMP 7.3</t>
  </si>
  <si>
    <t>Pole Loading</t>
  </si>
  <si>
    <t>7.3.3.13 Pole loading infrastructure hardening and replacement program based on pole loading assessment program</t>
  </si>
  <si>
    <t>Pole Loading Calculations</t>
  </si>
  <si>
    <t>7.3.4.13 Pole loading assessment program to determine safety factor</t>
  </si>
  <si>
    <t>Please fill out the following table with information on each of PG&amp;E’s initiatives pertaining to mitigation of wildfire risk on its transmission system as detailed in its 2023-25 Base Wildfire Mitigation Plan (WMP).1
END OF REQUEST
1 Pacific Gas &amp;Electric Company, 2023-25 Mitigation Plan R4 , January 4, 2024, accessed at https://efiling.energysafety.ca.gov/eFiling/Getfile.aspx?fileid=56145&amp;shareable=true
WMP Initiative Number
WMP Initiative Name
Cost Recovery Venue (i.e. CPUC or FERC) and Docket Number
Spending Category or Program (e.g. Major Work Category/Major Activity Type codes) and short description of the program as authorized for cost recovery
Capital or Expense Program
Working hyperlink to the most recent testimony in support of cost recovery request
Working hyperlink to the most recent regulatory decision authorizing cost recovery for this program</t>
  </si>
  <si>
    <t>Gordon Miles</t>
  </si>
  <si>
    <t>8.1.2/8.1.2.1-8.1.2.12/8.1.3/6.2</t>
  </si>
  <si>
    <t>1(s6)</t>
  </si>
  <si>
    <t>1(s7)</t>
  </si>
  <si>
    <t>Please see attachment “WMP-Discovery2023-2025_DR_SPD_021-Q001Supp07Atch01.zip” for Tranche 8/Supp07 of this request.
This amendment includes data for all Wildfire Mitigation Plan (WMP) initiatives for worksheets 1-5, as well as the Account Tracking worksheet. Upon the completion of our delivery of Tranche 7 of this Data Request on January 10, 2025, we determined that our 2023 Quarterly Data Report (QDR) submission required correction. In the course of generating that correction, submitted on February 2, 2025, we discovered several items in our January 10, 2025 submission that require amendment. Please see below for a list of changes made to our 2023 recorded costs in this amendment:
•
Approximately $6.1 million in operational expenses attributed to “CO- Public outreach and education awareness program” moved to “GD-Equipment Settings to Reduce Wildfire Risk (Grid Ops)”;
•
Approximately $3.6 million in operational expenses attributed to GM-09 moved from HFTD to non-HFTD;
•
Approximately $497,000 in operational expenses newly attributed to GM-01 in the Distribution Base Account;
•
Approximately $3.9 million in operational expenses newly attributed to GM-01 in the Transmission Base Account;
WMP-Discovery2023-2025_DR_SPD_021-Q001Supp07 Page 2
•
Approximately $8.9 million in operational expenses newly attributed to GM-09 in the Transmission Base Account;
•
Approximately $9.2 million in operational expenses removed from “GD-Equipment maintenance and repair” in the OUMBA Balancing Account;
•
Approximately $2.7 million in operational expenses removed from “GD-Equipment maintenance and repair” in the Distribution Base Account;
•
Approximately $1.9 million in operational expenses attributed to VM-03 moved from non-HFTD to HFTD;
•
Approximately $2.6 million in operational expenses attributed to M-08 moved from the VMBA Balancing Account to the Transmission base Account;
•
Approximately $10.6 million in operational expenses attributed to VM-08 moved from the Transmission Base to the VMBA Balancing Account;
•
Approximately $53 million in capital expenses removed from “GD-Equipment maintenance and repair” in the OUMBA Balancing Account.</t>
  </si>
  <si>
    <t>Set WMP-57</t>
  </si>
  <si>
    <t>Charles Middlekauff</t>
  </si>
  <si>
    <t>Rigo Ortiz/Bryon Winget/Maria Ly</t>
  </si>
  <si>
    <t>Charles Miranda/Susan Skillman/Douglass Qualls/Rubin Xu/Justin Flores/Michelle Sakamoto/Issam El Ayadi</t>
  </si>
  <si>
    <t>Please see “WMP-Discovery2023-2025_DR_CalAdvocates_057-Q001Atch01.xlsx”.2,3,4
Regarding columns C, G, and H, PG&amp;E provides links below and noteworthy
information on the TO Formula rate case.
PG&amp;E uses a Federal Energy Regulatory Commission (FERC)-approved formula rate
model to recover costs from transmission customers through its Transmission Owner
(TO) Tariff. With respect to this data request, the rates for calendar year 2023 were set
using the TO20 Rate Year 2023 (RY2023) formula update (Docket No. ER19-13-000)
and 2024 and 2025 rates were set using the TO21 RY2024 and RY2025 formula
updates (Docket Nos. ER24-96-000 and ER25-624-000, respectively). It is important to
note that the following features of the FERC formula rate as it applies to PG&amp;E:
• Testimony is only filed when the current formula is expiring and when PG&amp;E is
requesting a new/updated formula model.
• The TO formula rate has a true up mechanism; this mechanism means that rates
are trued up to actuals and customers pay the actual costs of the work.
• Capital is initially set on a forecast basis, the year prior to the rate year. Capital is
only forecasted out a single year for projects forecasted to be in service the
following year (the rate year). The capital forecast is subsequently trued up to
actuals. The TO capital expenditures forecast can be found in Schedule 9-
PlantAdditions of the formula rate.
• O&amp;M is submitted on a recorded basis. The O&amp;M recorded costs can be found in
Schedule 18-OandM of the formula rate.
• PG&amp;E’s latest transmission rates went into effect on January 1, 2025, through
the TO21 RY2025 formula update. TO21 is currently in settlement negotiations,
and rates will be adjusted for any difference between current rates and the final
TO21 formula rate in a subsequent rate year update.
• There is no “decision” on the annual rate updates. The formula update rate goes
into effect on January 1 annually. Intervenors can protest elements of the rate
and PG&amp;E will respond to any FERC directives regarding protests when issued.
• TO20 was settled in FERC Docket No. ER19-13-000, et al. through a partial
settlement and a global settlement. FERC approved both settlements.
2 We understand “WMP Initiative Number” to mean the “Initiative Tracking ID” as used in our
2023-2025 WMP (e.g. “AI-02,” “GH-05,” etc.). Please note that certain wildfire mitigation
work is not tracked by a "WMP Initiative Number." In these cases we include only the WMP
Initiative Name.
3 Please note that the Major Work Category and Major Activity Type data provided in the
attachment are current as of February 27, 2025 but may be subject to change.
4 With regard to the request for a “short description of the program as authorized for cost
recovery,” please note that we do not include itemized program descriptions in our
Transmission Owner submissions. Our Transmission Owner submissions include Major
Work Category (MWC) codes and descriptions thereof, but not of the associated WMP
mitigations. We have included program descriptions from our 2023-2025 Wildfire Mitigation
Plan.
WMP-Discovery2023-2025_DR_CalAdvocates_057-Q001 Page 3
Below are links to the applicable TO filings for years 2023-2025.
1. TO20 (ER19-13-000): Transmission Owner Rate Case TO20 Formula
2. TO20 RY2023 (ER19-13-000): Annual Formula Transmission Rate
Update Filing for Rate Year 2023 (TO20)
3. TO21 (ER24-96-000): Transmission Owner Rate Case TO21 Formula
(ER24-96-000)
4. TO21 RY2024 (ER24-96-000): Included in the TO21 submission in item 3
above.
5. TO21 RY2025 (ER25-624-000): Annual Formula Transmission Rate
Update Filing for Rate Year 2025 (TO21)</t>
  </si>
  <si>
    <t>Provide the confidential version of the pre-submission version of the WMP on 3/10/2025.</t>
  </si>
  <si>
    <t>Provide the confidential version of TN14365_20240705T205735_20240705_PGE_2023_WMP_R6_Appendix_D_ACI_PGE_2216_Atch01.xlsx.
a. If there is a more recent version than that submitted with R6 of the WMP, submit the more recent version.</t>
  </si>
  <si>
    <t>Provide the latest GIS shapefiles which show PG&amp;E’s WDRM and WTRM models.
a. Provide the GIS shapefiles for PG&amp;E’s WDRM and WTRM risk models discussed in the 2025 WMP Update.</t>
  </si>
  <si>
    <t>Provide a list of each ignition related to primary lines which are covered conductor from 2014 through 2024.
b. Provide the list in the same format as the ignitions data submitted yearly which are available on this website: Wildfire and Wildfire Safety.
c. Indicate which ignitions were related to covered conductor installed after 2017 versus before 2017.
d. Include ignitions associated with the secondary voltage lines which are connected to the covered conductor primary lines. For instance, the list should include ignitions associated with a service drop, or secondary line which branch off the covered conductor primary line. Indicate if the secondary voltage line was covered.
e. Include ignitions associated with devices and other components that are connected to the covered conductor primary overhead line. For instance, the list should include ignitions associated with a transformer which is connected to the covered conductor.</t>
  </si>
  <si>
    <t>Provide E3’s latest audit of PG&amp;E’s risk model.</t>
  </si>
  <si>
    <t>Describe the meaning of the risk values presented in “WMP-Discovery2023-2025_DR_CalAdvocates_041-Q005Atch01.xlsx.” Specifically address if the columns of the spreadsheet are showing the subset of the wildfire risk (probability of ignition multiplied by consequence) associated with that particular model.</t>
  </si>
  <si>
    <t>Do the GIS shapefiles provided in “WMP-Discovery2023-2025_DR_CalAdvocates_041-Q003Atch01CONF” include a file which includes the total wildfire risk (probability of ignition multiplied by consequence)?
a. Provide a brief narrative of each which specify if the file is focused on consequence, probability of ignition or consequence multiplied by probability of ignition.
i. As an example: “WDRM v4 Asset – Switch calculates the probability of ignition due to switches”</t>
  </si>
  <si>
    <t>026</t>
  </si>
  <si>
    <t>DR extended to 9/27</t>
  </si>
  <si>
    <t>3/9 - j1oz - WMP 26-28 question</t>
  </si>
  <si>
    <t>yes - tranche request (apply extension per supp for tracking purposes)</t>
  </si>
  <si>
    <t>Kevin Bateman Smith/Andrew Trombley</t>
  </si>
  <si>
    <t>Chris Wong/Chun Leung</t>
  </si>
  <si>
    <t>James Tuccillo/Franz Stadtmueller</t>
  </si>
  <si>
    <t xml:space="preserve">Please see “WMP-Discovery2023-2025_DR_SPD_025-Q001Atch01CONF.zip” for our 
WMP pre-submission to Energy Safety. Please note that this is not our final WMP 
submission and may be subject to revision before the final WMP is submitted in April. 
Please note that we have designated this entire submission as confidential to align with 
Energy Safety’s pre-submission process and guidelines which stipulate that the pre_x0002_submission documents are only for Energy Safety’s use in performing a pre-submission 
check and are not to be used for a substantive review of WMP content. </t>
  </si>
  <si>
    <t>Please see “WMP-Discovery2023-2025_DR_SPD_025-Q002Atch01CONF.xlsx” for an 
updated GH-04 (10K Undergrounding) 2023-2026 workplan as of March 14, 2025.
Please note the attachment contains confidential information.</t>
  </si>
  <si>
    <t>Reference for team: https://www.pge.com/assets/pge/docs/outages-and-safety/outage_x0002_preparedness-and-support/pge-wmp-r0-update-040224.pdf#page=23
Please see “WMP-Discovery2023-2025_DR_SPD_025-Q003Atch01.xlsx.” Please note 
that FIGURE PG&amp;E-B.1.1-3 in our 2025 WMP Update was created as a risk buydown 
curve for HFTD Circuit Segments (CS) only, and that the graphic required a custom CS 
ranking that differs from the WDRM v4 System Hardening CS risk rankings. 
Specifically, generation of Figure PG&amp;E-B.1.1-3 required the removal of several HFRA_x0002_only CS that have high enough risk values to be interspersed among the top-ranked 
System Hardening CS. Therefore, only HFTD CS are included in “WMP-Discovery2023-
2025_DR_SPD_025-Q003Atch01.xlsx” so that columns K and L would provide the 
correct data to recreate FIGURE PG&amp;E-B.1.1-3.
a. Please see “WMP-Discovery2023-2025_DR_SPD_025-Q003Atch01.xlsx.” Please 
note that “PSPS Risk per PriOH Mile” is not a metric we use in the ordinary course 
of business. PSPS risk is not assessed on a per-mile basis, but is influenced by the 
type and quantity of downstream customers impacted by a PSPS outage, regardless 
of the length of conductor supplying those customers.
Please note that the “Wildfire Risk” and “PSPS Risk” metrics (columns F, G, I, and J)
are not additive as the results are produced to different scales. The WDRM v4 
produces relative CS risk values, but not absolute risk values. The PSPS risk model, 
WMP-Discovery2023-2025_DR_SPD_025-Q003 Page 2
however, is calibrated to produce absolute risk values that match the PG&amp;E 
Enterprise Risk Model.
b. Primary Overhead Miles represents CS primary overhead conductor miles for the 
complete CS, including both HFTD and non-HFTD miles.
HFTD Overhead Miles represents the total primary and secondary overhead 
conductor miles within HFTD for a CS.
c. The FIGURE PG&amp;E-B.1.1-3 data have been provided in Columns K and L as 
requested.
Column K, for the x-axis, is the CS HFTD (only) risk rank based on the CS Wildfire 
Risk per Primary Overhead Mile.
Column L, for the y-axis is the remaining percentage of HFTD Wildfire Risk for all 
HFTD CS after removing the CS Wildfire Risk Total (Column F). The sum of HFTD 
Wildfire Risk used as the basis for calculating percentages is 963.539.
The graphic notes 2 intersection points, which can be verified within the table of data
provided.
Row 943, GRAYS FLAT 0401904916, is the point at which 10,000 
miles of HFTD have been accounted for in the buydown curve.
Row 1,434, ELK CREEK 11012004, is the point at which 80% of 
the summed HFTD risk has been accounted for in the buydown 
curve.</t>
  </si>
  <si>
    <t xml:space="preserve">Please note that the GIS shapefiles we produced as “WMP-Discovery2023-
2025_DR_CalAdvocates_041- Q003Atch01CONF.zip” in our response to WMP_x0002_Discovery2023-2025_DR_CalAdvocates_041-Q003, are the latest GIS shapefiles 
showing our WDRM model. 
Please see “WMP-Discovery2023-2025_DR_SPD_025-Q004Atch01CONF.zip” for GIS 
shapefiles showing our WTRM model. As GIS restricts layer names to 10 characters, 
the original WTRM v2 model output names had to be truncated. Please see “WMP_x0002_Discovery2023-2025_DR_SPD_025-Q004Atch02.xlsx” for GIS layer name descriptions.
Please note that, in contrast to our WDRM, our WTRM models risk at support 
structures, not at a transmission circuit level. </t>
  </si>
  <si>
    <t>. We are providing a list of ignitions associated with all primary distribution 
components where the conductor type is insulated primary conductor in the format of 
our annual submissions. Please see “WMP-Discovery2023-2025_DR_SPD_025-
Q005Atch01.xlsx.” We added the insulated conductor attribute to the ignitions 
tracker in 2022 and this does not represent a complete list of ignitions associated 
with insulated primary conductor and components.
Both ignitions are associated with covered conductor installed after 2017 and this is 
a complete list of ignitions associated with covered conductor installed since 2017.
There may be additional older ignitions not attributed in the tracker associated with 
older insulation types and materials.
b. Please see the response to subpart (a) of this request. 
WMP-Discovery2023-2025_DR_SPD_025-Q005 Page 2
c. We do not track the upstream primary conductor types and materials for secondary 
ignitions. 
d. Please see the response to subpart (a) of this request.</t>
  </si>
  <si>
    <t>Please see “WMP-Discovery2023-2025_DR_SPD_025-Q006Atch01.pdf” for E3’s 
review of the WDRM v4 and WTRM v2.</t>
  </si>
  <si>
    <t>Column “f”, “Pixel Event Models Average Risk,” represents the average risk [p(i) * 
Consequence] per pixel risk for a Circuit Segment from the set of subset event models 
that produce pixel risk results (Animal, Third Party, Vegetation, Secondary Conductor, 
Other Equipment).
Column “h”, “Asset Event Model Risk per PriOH Mile,” represents the risk [p(i) * 
Consequence] divided by the primary overhead conductor miles for a Circuit Segment 
from the set of subset event models that directly model equipment asset risks (DPDs, 
Fuses, Support Structures, etc.).
Column “i”, “SH Wildfire Risk per PriOH Mile,” represents the risk [p(i) * Consequence] 
divided by the primary overhead conductor miles for a Circuit Segment from the System 
Hardening (SH) composite set of pixel and asset subset event models. Note that 
because columns “f” and “h” are on different bases, that cannot be summed to produce 
the result found in column “i”
All columns under the header “Event Model Wildfire Risk per PriOH Mile,” that display 
individual event subset model results are reporting the risk [p(i) * Consequence] divided 
by the primary overhead conductor miles for a Circuit Segment.
All columns under the header “Composite Risk per PriOH Mile,” that display
composite model results are reporting the risk [p(i) * Consequence] divided by the 
primary overhead conductor miles for a Circuit Segment.</t>
  </si>
  <si>
    <t>The files provided in “WMP-Discovery2023-2025_DR_CalAdvocates_041-
Q003Atch01CONF.zip” correspond with the GIS description keys provided in “WMP_x0002_Discovery2023-2025_DR_CalAdvocates_041-Q003Atch02.xlsx”. All values listed as risk 
values are the result of probability of ignition multiplied by consequence. Please see 
below for a table providing a cross reference between file names provided in “WMP_x0002_Discovery2023-2025_DR_CalAdvocates_041- Q003Atch01CONF.zip” and tabs and 
associated descriptions provided in “WMP-Discovery2023-
2025_DR_CalAdvocates_041-Q003Atch02.xlsx.”
File Name Tab Name Description Risk Type
WDRM v4 Composite - All Composite - All Composite of all 23 event 
models
Risk per PriOH Mile
WDRM v4 Composite - SH
Composite – System 
Hardening
Composite of 21 event 
models for System Hardening Risk per PriOH Mile
WDRM v4 Composite - VM Composite – Vegetation Composite of 3 vegetation 
event probability models Risk per PriOH Mile
WFC v4 Consequence Pixel WFC v4 – Consequence WFC v4 Consequence pixel 
values Consequence
WFC v3_4 Consequence 
Pixel
WFC v3.4 -
Consequence
WFC v3.4 Consequence pixel 
values used by WDRM v3 Consequence
WDRM v4 EPM Pixel Asset – Pixel Models Pixel risk values for the 11 
pixel event models Risk Value
WDRM v4 Asset – CapBank Asset – CapBank Individual capacitor bank
equipment risk values Risk Value
WMP-Discovery2023-2025_DR_SPD_025-Q008 Page 2
File Name Tab Name Description Risk Type
WDRM v4 Asset – DPD Asset – DPD Individual dynamic protection 
device equipment risk values Risk Value
WDRM v4 Asset – Fuse Asset – Fuse Individual fuse equipment risk 
values Risk Value
WDRM v4 Asset – Primary 
Conductor
Asset – Primary 
Conductor
Individual primary conductor 
equipment risk values for the 
primary conductor composite 
and the supporting 3 event 
sub-models
Risk Value
WDRM v4 Asset – Support 
Structure
Asset – Support 
Structure
Individual support structure 
equipment risk values for the 
support structure composite 
and the supporting 2 event 
sub-models
Risk Value
WDRM v4 Asset – Switch Asset – Switch Individual switch equipment 
risk values Risk Value
WDRM v4 Asset –
Transformer Asset – Transformer
Individual transformer 
equipment risk values for the 
transformer composite and 
the supporting 2 event sub_x0002_models
Risk Value
WDRM v4 Asset – Voltage 
Regulator
Asset – Voltage 
Regulator
Individual voltage regulator 
equipment risk values Risk Value</t>
  </si>
  <si>
    <t>Please see “WMP-Discovery2023-2025_DR_SPD_025-Q002Rev01Atch01CONF.xlsx”
for an updated GH-04 (10K Undergrounding) 2023-2026 workplan as of March 14, 
2025. During our meeting with SPD on March 25, 2025, SPD noted that the response 
provided on March 19, 2025 appeared to include circuit names instead of circuit 
protection zones in Column M, “Circuit Protection Zone.” This revision provides 
corrected values for Column M, “Circuit Protection Zone.”
Please note the attachment contains confidential information.</t>
  </si>
  <si>
    <t>a. Per SPD’s follow-up request, received on March 21, 2025, we are providing a list of 
ignitions associated with all primary distribution components where the conductor 
type is insulated primary conductor in the format of our annual submissions. Please 
see “WMP-Discovery2023-2025_DR_SPD_025Q005Supp01Atch01.xlsx.” We added 
the insulated conductor attribute to the ignitions tracker in 2022 and this does not 
represent a complete list of ignitions associated with insulated primary conductor 
and components.
Upon review, we identified one additional ignition that is responsive to this request. 
All ignitions are associated with covered conductor installed after 2017 and this is a 
complete list of ignitions associated with covered conductor installed since 2017.
There may be additional older ignitions not attributed in the tracker associated with 
older insulation types and materials.
WMP-Discovery2023-2025_DR_SPD_025-Q005Supp01 Page 2
With regard to ignition index no. 20220531, our records indicate that covered 
conductor was installed at the incident location prior to May 2, 2022, and was 
replaced like-for-like on May 3, 2022, after and due to the incident. 
b. Please see the response to subpart (a) of this request. 
c. We reviewed every secondary and service ignitions within the vicinity of where we 
installed covered conductor since 2017 did not identify any ignitions where the 
upstream primary system was covered conductor.
d. Please see the response to subpart (a) of this request.</t>
  </si>
  <si>
    <t>We have determined that the graphic shown as B.1.1-3 in our 2025 WMP Update was 
inadvertently generated with a non-final version of WDRM v4. The data we provided in 
our response on March 19, 2025 was drawn from our official, final WDRM v4, and the 
buydown curve generated from that data is correct. Please see the corrected graphic 
below.</t>
  </si>
  <si>
    <t>https://www.pge.com/assets/pge/docs/outages-and-safety/outage-preparedness-and-support/CalAdvocates_055.zip</t>
  </si>
  <si>
    <t>https://www.pge.com/assets/pge/docs/outages-and-safety/outage-preparedness-and-support/CalAdvocates_057.zip</t>
  </si>
  <si>
    <t>https://www.pge.com/assets/pge/docs/outages-and-safety/outage-preparedness-and-support/CalAdvocates_056.zip</t>
  </si>
  <si>
    <t>https://www.pge.com/assets/pge/docs/outages-and-safety/outage-preparedness-and-support/OEIS_026.zip</t>
  </si>
  <si>
    <t>https://www.pge.com/assets/pge/docs/outages-and-safety/outage-preparedness-and-support/SPD_023.zip</t>
  </si>
  <si>
    <t>https://www.pge.com/assets/pge/docs/outages-and-safety/outage-preparedness-and-support/SPD_024.zip</t>
  </si>
  <si>
    <t>https://www.pge.com/assets/pge/docs/outages-and-safety/outage-preparedness-and-support/SPD_025.zip</t>
  </si>
  <si>
    <t>058</t>
  </si>
  <si>
    <t>Attachment 1 is a subset of projects in the Public version of PG&amp;E’s May 2024 TPR 
Project Spreadsheet. Each of these projects was flagged as TRUE for measures 
identified in the Wildfire Mitigation Plan in Data Field 17 (Wildfire Related). PG&amp;E has 
1 PG&amp;E 2024 TPR data submission, May 1st, 2024. Available at: 
“https://pgera.azurewebsites.net/Regulation/ValidateDocAccess?docID=792173. 
WMP-Discovery2023-2025_DR_CalAdvocates_058-Q001 Page 2
provided the following language for mapping WMP programs to TPR projects for Data 
Field 17: “Replacement and/or upgrades of transmission line assets for Projects in 
programs as defined in PG&amp;E’s Wildfire Mitigation Plan (MWC 60, 70, 71, 82, 92, 93, 
and 94) with an in-service date of 2019 or later and assets with Fire Threat Tiers 2 or 3 
or Zone 1 were designated as Wildfire Mitigation Plan. A small subset of MWC 2F and 
65 Projects were designated as WMP on a project basis.” Please note that Data Field 
17 in TPR Project Spreadsheet is a mapping of WMP programs to unique projects. 
Please see the updated November 2024 TPR Project Spreadsheet, “WMP_x0002_Discovery2023-2025_DR_CalAdvocates_058-Q001Atch01.xlsx”, along with the 
corresponding Transmittal Letter, “WMP-Discovery2023-2025_DR_CalAdvocates_058-
Q001Atch02.pdf”. All projects in the TPR PS are FERC jurisdictional. Data Field 66 
(Cost-Benefit Analysis) states that PG&amp;E is still in process of evaluating and developing 
the value framework and reviewing Cost Benefit Ratios (CBRs) for transmission 
projects. At this time, PG&amp;E cannot provide pre-mitigated risk, post-mitigated risk, and 
risk points at a project level that can be used to inform prioritization or represents the 
true total benefits of the projects. PG&amp;E continues to develop its Transmission project 
framework and hopes to have refreshed CBRs for the November 2025 TPR submission.
Columns “WMP Version” and “WMP Initiative” were added to the TPR spreadsheet to 
address bullets 1 &amp; 2 of Question No. 001. Per the above, mapping for the TPR to the 
WMP section was done at a financial grouping level, and not per individual line item. For 
WMP targets, individual investments may be identified. 
We do not have the cost impact on monthly bills for a typical residential non-CARE 
customer information readily available and thus do not have information readily 
available to provide on this item.</t>
  </si>
  <si>
    <t xml:space="preserve">PG&amp;E is populating the above table based solely on the projects provided in “WMP_x0002_Discovery2023-2025_DR_CalAdvocates_058-Q001Atch01.xlsx” of this data request.
For “forecast wildfire transmission capital expenditures” in the table above, PG&amp;E 
provides the total forecast capital expenditures from the Transmission Owner Rate 
Case filing listed in “cost recover venue” column relative to the subset of transmission 
projects identified in Attachment One from Question No. 001 above. The forecast costs 
only include the amounts forecast in the rate year of the listed Transmission Owner 
filing. 
Actual wildfire transmission capital expenditures are a summation of projects provided 
in “WMP-Discovery2023-2025_DR_CalAdvocates_058-Q001Atch01.xlsx” based on an 
April 14, 2025 data pull. These actuals may vary with prior TPR submissions as those 
pulls were pulled on various prior dates. “Actual wildfire transmission capital 
expenditures” are total project expenditures, whereas “forecast wildfire transmission 
capital expenditures” are only expenditures forecast in the respective Rate Year, as 
described in the paragraph above. </t>
  </si>
  <si>
    <t>Attachment One of this data request contains a subset of transmission projects 
identified in PG&amp;E’s Transmission Project Review (TPR) data as “a measure identified 
in the Wildfire Mitigation Plan”.1
Please provide an updated version of attachment one with additional columns 
containing the following information:
• Wildfire Mitigation Plan (WMP) in which measure was identified (e.g. PG&amp;E’s 
2021WMP, 2022 WMP, etc.);
• WMP initiative this project is related to;
• Cost recovery venue (include applicable CPUC or FERC docket number);
• Current status of project (complete, in progress, deferred, etc.);
• Pre-mitigated risk of project per PG&amp;E’s Wildfire Transmission Risk Model;
• Forecast post-mitigated risk of project per PG&amp;E’s Wildfire Transmission Risk 
Model;
• Actual post-mitigated risk of project per PG&amp;E’ Wildfire Transmission Risk Model (if 
project completed);
• Total risk points reduced per PG&amp;E’s Wildfire Transmission Risk Model;
• Benefit-Cost Ratio (BCR) of the project; and
• Cost impact on monthly bill for a typical residential non-CARE customer.</t>
  </si>
  <si>
    <t>Please fill out the following table with information regarding PG&amp;E’s total forecast and 
actual capital expenditures for its wildfire-related transmission projects for 2018 through 
2024:</t>
  </si>
  <si>
    <t>https://www.pge.com/assets/pge/docs/outages-and-safety/outage-preparedness-and-support/CalAdvocates_058.zip</t>
  </si>
  <si>
    <t>8.1.2.4</t>
  </si>
  <si>
    <t>Transmission Pole/Tower Replacements and Reinforcements</t>
  </si>
  <si>
    <t>Provide number of A, B, X, E, F for Aerial, Ground and Pole Test and Treat finds during inspections in 2023, and 2024 broken down by HFTD and non‐HFTD. Include number of inspections and find rate for each tag type. Submit the same information in the same format as Table RN‐PG&amp;E‐23‐04‐7 (attached in email) for 2023 and 2024 from PG&amp;E’s 2023‐2025 Wildfire Mitigation Plan Supplemental Response to Revision Notice, except provide the actual tag finds, rather than “Forecast Tag Finds.” Indicate if helicopters or planes were used for any of the aerial inspections.</t>
  </si>
  <si>
    <t>005Rev3</t>
  </si>
  <si>
    <r>
      <t xml:space="preserve">1. Inspection count data is pulled from our inspection attainment reports. Inspection 
totals reflect only those where the asset was accessed; “CGI” inspections are 
excluded.
2. PTT inspection HFRA/Non-HFRA locations reflect current designations of assets, not 
the designation at time of inspection. 
3. Priority A notifications include major and routine emergency. Please note that the 
Ground A-Priority notification count from 2023 adds to 4,823, which is slightly higher 
than 4,817 (the value previously reported in WMP 2026-2028 Discovery SPD_014-
Q002). Five notifications were removed from the previous total because they were 
generated by other programs. Eleven notifications were added to the previous total 
because they were generated by Ground Inspections but lacked corresponding 
identification in SAP.
4. Aerial emergency tags include notifications identified in the field and during desktop 
inspection. The notifications are in SAP but not identified as from aerial inspection in SAP. 
</t>
    </r>
    <r>
      <rPr>
        <b/>
        <i/>
        <sz val="10"/>
        <color theme="1"/>
        <rFont val="Arial"/>
        <family val="2"/>
      </rPr>
      <t>“Refer to table in data request response” as public versions of DR responses will have the initial question and response tables.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</si>
</sst>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_);\(#,##0.0\);0.0_);@_)"/>
  </numFmts>
  <fonts count="23" x14ac:knownFonts="1">
    <font>
      <sz val="11"/>
      <color theme="1"/>
      <name val="Calibri"/>
      <family val="2"/>
      <scheme val="minor"/>
    </font>
    <font>
      <sz val="8"/>
      <name val="Calibri"/>
      <family val="2"/>
      <scheme val="minor"/>
    </font>
    <font>
      <sz val="10"/>
      <color rgb="FF000000"/>
      <name val="Arial"/>
      <family val="2"/>
    </font>
    <font>
      <sz val="10"/>
      <color theme="1"/>
      <name val="Arial"/>
      <family val="2"/>
    </font>
    <font>
      <u/>
      <sz val="11"/>
      <color theme="10"/>
      <name val="Calibri"/>
      <family val="2"/>
      <scheme val="minor"/>
    </font>
    <font>
      <sz val="10"/>
      <name val="Arial"/>
      <family val="2"/>
    </font>
    <font>
      <u/>
      <sz val="10"/>
      <color theme="10"/>
      <name val="Arial"/>
      <family val="2"/>
    </font>
    <font>
      <sz val="10"/>
      <name val="Calibri"/>
      <family val="2"/>
      <scheme val="minor"/>
    </font>
    <font>
      <sz val="10"/>
      <color rgb="FF000000"/>
      <name val="Times New Roman"/>
      <family val="1"/>
    </font>
    <font>
      <sz val="10"/>
      <color theme="1"/>
      <name val="Calibri"/>
      <family val="2"/>
      <scheme val="minor"/>
    </font>
    <font>
      <b/>
      <sz val="10"/>
      <color theme="1"/>
      <name val="Arial"/>
      <family val="2"/>
    </font>
    <font>
      <b/>
      <sz val="10"/>
      <color theme="0"/>
      <name val="Arial"/>
      <family val="2"/>
    </font>
    <font>
      <b/>
      <sz val="10"/>
      <name val="Arial"/>
      <family val="2"/>
    </font>
    <font>
      <u/>
      <sz val="10"/>
      <color theme="10"/>
      <name val="Calibri"/>
      <family val="2"/>
      <scheme val="minor"/>
    </font>
    <font>
      <sz val="10"/>
      <color rgb="FF000000"/>
      <name val="Calibri"/>
      <family val="2"/>
    </font>
    <font>
      <strike/>
      <sz val="10"/>
      <color theme="1"/>
      <name val="Arial"/>
      <family val="2"/>
    </font>
    <font>
      <b/>
      <sz val="14"/>
      <color theme="0"/>
      <name val="Calibri"/>
      <family val="2"/>
      <scheme val="minor"/>
    </font>
    <font>
      <sz val="10"/>
      <name val="Calibri"/>
      <family val="2"/>
    </font>
    <font>
      <u/>
      <sz val="10"/>
      <color theme="1"/>
      <name val="Arial"/>
      <family val="2"/>
    </font>
    <font>
      <sz val="10"/>
      <color theme="1"/>
      <name val="Arial"/>
      <family val="2"/>
    </font>
    <font>
      <sz val="10"/>
      <color rgb="FF000000"/>
      <name val="Arial"/>
      <family val="2"/>
    </font>
    <font>
      <sz val="10"/>
      <color rgb="FFFF0000"/>
      <name val="Arial"/>
      <family val="2"/>
    </font>
    <font>
      <b/>
      <i/>
      <sz val="10"/>
      <color theme="1"/>
      <name val="Arial"/>
      <family val="2"/>
    </font>
  </fonts>
  <fills count="20">
    <fill>
      <patternFill patternType="none"/>
    </fill>
    <fill>
      <patternFill patternType="gray125"/>
    </fill>
    <fill>
      <patternFill patternType="solid">
        <fgColor rgb="FFC00000"/>
        <bgColor indexed="64"/>
      </patternFill>
    </fill>
    <fill>
      <patternFill patternType="solid">
        <fgColor rgb="FF0070C0"/>
        <bgColor indexed="64"/>
      </patternFill>
    </fill>
    <fill>
      <patternFill patternType="solid">
        <fgColor theme="0" tint="-0.34998626667073579"/>
        <bgColor indexed="64"/>
      </patternFill>
    </fill>
    <fill>
      <patternFill patternType="solid">
        <fgColor theme="9"/>
        <bgColor indexed="64"/>
      </patternFill>
    </fill>
    <fill>
      <patternFill patternType="solid">
        <fgColor theme="4" tint="0.79998168889431442"/>
        <bgColor indexed="64"/>
      </patternFill>
    </fill>
    <fill>
      <patternFill patternType="solid">
        <fgColor rgb="FFFFFF00"/>
        <bgColor indexed="64"/>
      </patternFill>
    </fill>
    <fill>
      <patternFill patternType="solid">
        <fgColor theme="8" tint="0.79998168889431442"/>
        <bgColor indexed="64"/>
      </patternFill>
    </fill>
    <fill>
      <patternFill patternType="solid">
        <fgColor theme="5" tint="-0.249977111117893"/>
        <bgColor indexed="64"/>
      </patternFill>
    </fill>
    <fill>
      <patternFill patternType="solid">
        <fgColor theme="0"/>
        <bgColor indexed="64"/>
      </patternFill>
    </fill>
    <fill>
      <patternFill patternType="solid">
        <fgColor theme="0"/>
        <bgColor rgb="FFD9E1F2"/>
      </patternFill>
    </fill>
    <fill>
      <patternFill patternType="solid">
        <fgColor theme="5"/>
        <bgColor indexed="64"/>
      </patternFill>
    </fill>
    <fill>
      <patternFill patternType="solid">
        <fgColor theme="0" tint="-0.14999847407452621"/>
        <bgColor indexed="64"/>
      </patternFill>
    </fill>
    <fill>
      <patternFill patternType="solid">
        <fgColor rgb="FF92D050"/>
        <bgColor indexed="64"/>
      </patternFill>
    </fill>
    <fill>
      <patternFill patternType="solid">
        <fgColor theme="7" tint="-0.249977111117893"/>
        <bgColor indexed="64"/>
      </patternFill>
    </fill>
    <fill>
      <patternFill patternType="solid">
        <fgColor rgb="FFFFFFFF"/>
        <bgColor indexed="64"/>
      </patternFill>
    </fill>
    <fill>
      <patternFill patternType="solid">
        <fgColor rgb="FFD9D9D9"/>
        <bgColor indexed="64"/>
      </patternFill>
    </fill>
    <fill>
      <patternFill patternType="solid">
        <fgColor rgb="FFDDEBF7"/>
        <bgColor indexed="64"/>
      </patternFill>
    </fill>
    <fill>
      <patternFill patternType="solid">
        <fgColor theme="7"/>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bottom/>
      <diagonal/>
    </border>
    <border>
      <left/>
      <right style="thin">
        <color indexed="64"/>
      </right>
      <top/>
      <bottom style="thin">
        <color indexed="64"/>
      </bottom>
      <diagonal/>
    </border>
  </borders>
  <cellStyleXfs count="9">
    <xf numFmtId="0" fontId="0" fillId="0" borderId="0"/>
    <xf numFmtId="0" fontId="4" fillId="0" borderId="0" applyNumberFormat="0" applyFill="0" applyBorder="0" applyAlignment="0" applyProtection="0"/>
    <xf numFmtId="0" fontId="2" fillId="0" borderId="0"/>
    <xf numFmtId="0" fontId="8" fillId="0" borderId="0"/>
    <xf numFmtId="0" fontId="3" fillId="0" borderId="0"/>
    <xf numFmtId="9" fontId="3" fillId="0" borderId="0" applyFont="0" applyFill="0" applyBorder="0" applyAlignment="0" applyProtection="0"/>
    <xf numFmtId="0" fontId="4" fillId="0" borderId="0" applyNumberFormat="0" applyFill="0" applyBorder="0" applyAlignment="0" applyProtection="0"/>
    <xf numFmtId="0" fontId="2" fillId="0" borderId="0"/>
    <xf numFmtId="164" fontId="5" fillId="0" borderId="0"/>
  </cellStyleXfs>
  <cellXfs count="174">
    <xf numFmtId="0" fontId="0" fillId="0" borderId="0" xfId="0"/>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14" fontId="3" fillId="0" borderId="1" xfId="0" applyNumberFormat="1" applyFont="1" applyBorder="1" applyAlignment="1">
      <alignment horizontal="center" vertical="center"/>
    </xf>
    <xf numFmtId="0" fontId="6" fillId="0" borderId="1" xfId="1" applyFont="1" applyBorder="1" applyAlignment="1">
      <alignment horizontal="center" vertical="center" wrapText="1"/>
    </xf>
    <xf numFmtId="49" fontId="3" fillId="0" borderId="1" xfId="0" applyNumberFormat="1" applyFont="1" applyBorder="1" applyAlignment="1">
      <alignment horizontal="center" vertical="center"/>
    </xf>
    <xf numFmtId="49" fontId="3" fillId="0" borderId="1" xfId="0" applyNumberFormat="1" applyFont="1" applyBorder="1" applyAlignment="1">
      <alignment horizontal="center" vertical="center" wrapText="1"/>
    </xf>
    <xf numFmtId="0" fontId="11" fillId="3" borderId="1" xfId="0" applyFont="1" applyFill="1" applyBorder="1" applyAlignment="1">
      <alignment horizontal="center" vertical="center" wrapText="1"/>
    </xf>
    <xf numFmtId="0" fontId="12" fillId="7" borderId="1" xfId="0" applyFont="1" applyFill="1" applyBorder="1" applyAlignment="1">
      <alignment horizontal="center" vertical="center" wrapText="1"/>
    </xf>
    <xf numFmtId="0" fontId="3" fillId="0" borderId="1" xfId="0" applyFont="1" applyBorder="1" applyAlignment="1">
      <alignment horizontal="left" vertical="center"/>
    </xf>
    <xf numFmtId="0" fontId="3" fillId="0" borderId="1" xfId="0" applyFont="1" applyBorder="1" applyAlignment="1">
      <alignment horizontal="left" vertical="center" wrapText="1"/>
    </xf>
    <xf numFmtId="0" fontId="2" fillId="0" borderId="1" xfId="0" applyFont="1" applyBorder="1" applyAlignment="1">
      <alignment horizontal="center" vertical="center" wrapText="1"/>
    </xf>
    <xf numFmtId="0" fontId="3" fillId="0" borderId="1" xfId="0" applyFont="1" applyBorder="1" applyAlignment="1">
      <alignment vertical="center"/>
    </xf>
    <xf numFmtId="14" fontId="3" fillId="0" borderId="1" xfId="0" applyNumberFormat="1" applyFont="1" applyBorder="1" applyAlignment="1">
      <alignment horizontal="center" vertical="center" wrapText="1"/>
    </xf>
    <xf numFmtId="0" fontId="7"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3" fillId="0" borderId="1" xfId="0" applyFont="1" applyBorder="1" applyAlignment="1">
      <alignment vertical="center" wrapText="1"/>
    </xf>
    <xf numFmtId="14" fontId="4" fillId="0" borderId="1" xfId="1" applyNumberFormat="1" applyBorder="1" applyAlignment="1">
      <alignment horizontal="center" vertical="center" wrapText="1"/>
    </xf>
    <xf numFmtId="14" fontId="4" fillId="0" borderId="1" xfId="1" applyNumberFormat="1" applyFill="1" applyBorder="1" applyAlignment="1">
      <alignment horizontal="center" vertical="center" wrapText="1"/>
    </xf>
    <xf numFmtId="0" fontId="15" fillId="0" borderId="1" xfId="0" applyFont="1" applyBorder="1" applyAlignment="1">
      <alignment horizontal="center" vertical="center" wrapText="1"/>
    </xf>
    <xf numFmtId="0" fontId="4" fillId="0" borderId="1" xfId="1" applyBorder="1" applyAlignment="1">
      <alignment horizontal="center" vertical="center" wrapText="1"/>
    </xf>
    <xf numFmtId="0" fontId="9" fillId="0" borderId="1" xfId="0" applyFont="1" applyBorder="1" applyAlignment="1">
      <alignment horizontal="center" vertical="center"/>
    </xf>
    <xf numFmtId="0" fontId="11" fillId="9" borderId="1" xfId="0" applyFont="1" applyFill="1" applyBorder="1" applyAlignment="1">
      <alignment vertical="center" wrapText="1"/>
    </xf>
    <xf numFmtId="0" fontId="16" fillId="9" borderId="1" xfId="0" applyFont="1" applyFill="1" applyBorder="1" applyAlignment="1">
      <alignment vertical="center"/>
    </xf>
    <xf numFmtId="0" fontId="10" fillId="4" borderId="1" xfId="0" applyFont="1" applyFill="1" applyBorder="1" applyAlignment="1">
      <alignment horizontal="center" vertical="center"/>
    </xf>
    <xf numFmtId="0" fontId="10" fillId="6" borderId="1" xfId="0" applyFont="1" applyFill="1" applyBorder="1" applyAlignment="1">
      <alignment horizontal="center" vertical="center"/>
    </xf>
    <xf numFmtId="0" fontId="10" fillId="3" borderId="1" xfId="0" applyFont="1" applyFill="1" applyBorder="1" applyAlignment="1">
      <alignment horizontal="center" vertical="center"/>
    </xf>
    <xf numFmtId="0" fontId="10" fillId="2" borderId="1"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10" fillId="2" borderId="1" xfId="0" applyFont="1" applyFill="1" applyBorder="1" applyAlignment="1">
      <alignment horizontal="center" vertical="center"/>
    </xf>
    <xf numFmtId="0" fontId="10" fillId="5" borderId="1" xfId="0" applyFont="1" applyFill="1" applyBorder="1" applyAlignment="1">
      <alignment horizontal="center" vertical="center"/>
    </xf>
    <xf numFmtId="0" fontId="11" fillId="2" borderId="1" xfId="0" applyFont="1" applyFill="1" applyBorder="1" applyAlignment="1">
      <alignment horizontal="center" vertical="center" wrapText="1"/>
    </xf>
    <xf numFmtId="0" fontId="11" fillId="4" borderId="1" xfId="0" applyFont="1" applyFill="1" applyBorder="1" applyAlignment="1">
      <alignment horizontal="center" vertical="center" wrapText="1"/>
    </xf>
    <xf numFmtId="0" fontId="11" fillId="5" borderId="1" xfId="0" applyFont="1" applyFill="1" applyBorder="1" applyAlignment="1">
      <alignment horizontal="center" vertical="center" wrapText="1"/>
    </xf>
    <xf numFmtId="0" fontId="10" fillId="6" borderId="1" xfId="0" applyFont="1" applyFill="1" applyBorder="1" applyAlignment="1">
      <alignment horizontal="center" vertical="center" wrapText="1"/>
    </xf>
    <xf numFmtId="0" fontId="17" fillId="0" borderId="1" xfId="0" applyFont="1" applyBorder="1" applyAlignment="1" applyProtection="1">
      <alignment horizontal="center" vertical="center" wrapText="1"/>
      <protection locked="0"/>
    </xf>
    <xf numFmtId="0" fontId="9" fillId="0" borderId="1" xfId="0" applyFont="1" applyBorder="1" applyAlignment="1">
      <alignment vertical="center"/>
    </xf>
    <xf numFmtId="0" fontId="18" fillId="0" borderId="1" xfId="0" applyFont="1" applyBorder="1" applyAlignment="1">
      <alignment horizontal="center" vertical="center"/>
    </xf>
    <xf numFmtId="0" fontId="18" fillId="0" borderId="1" xfId="0" applyFont="1" applyBorder="1" applyAlignment="1">
      <alignment vertical="center" wrapText="1"/>
    </xf>
    <xf numFmtId="0" fontId="18" fillId="0" borderId="1" xfId="0" applyFont="1" applyBorder="1" applyAlignment="1">
      <alignment vertical="center"/>
    </xf>
    <xf numFmtId="0" fontId="18" fillId="0" borderId="1" xfId="0" applyFont="1" applyBorder="1" applyAlignment="1">
      <alignment horizontal="left" vertical="center"/>
    </xf>
    <xf numFmtId="0" fontId="0" fillId="0" borderId="1" xfId="0" applyBorder="1" applyAlignment="1">
      <alignment vertical="center"/>
    </xf>
    <xf numFmtId="0" fontId="2" fillId="0" borderId="1" xfId="0" applyFont="1" applyBorder="1" applyAlignment="1">
      <alignment horizontal="center" vertical="center"/>
    </xf>
    <xf numFmtId="0" fontId="7" fillId="0" borderId="1" xfId="0" applyFont="1" applyBorder="1" applyAlignment="1" applyProtection="1">
      <alignment horizontal="center" vertical="center" wrapText="1"/>
      <protection locked="0"/>
    </xf>
    <xf numFmtId="0" fontId="5" fillId="0" borderId="1" xfId="0" applyFont="1" applyBorder="1" applyAlignment="1" applyProtection="1">
      <alignment horizontal="center" vertical="top" wrapText="1"/>
      <protection locked="0"/>
    </xf>
    <xf numFmtId="0" fontId="5" fillId="0" borderId="1" xfId="0" applyFont="1" applyBorder="1" applyAlignment="1" applyProtection="1">
      <alignment horizontal="center" vertical="center" wrapText="1"/>
      <protection locked="0"/>
    </xf>
    <xf numFmtId="0" fontId="4" fillId="0" borderId="1" xfId="1" applyBorder="1" applyAlignment="1">
      <alignment horizontal="center" wrapText="1"/>
    </xf>
    <xf numFmtId="0" fontId="5" fillId="0" borderId="1" xfId="0" applyFont="1" applyBorder="1" applyAlignment="1">
      <alignment horizontal="center" vertical="center" wrapText="1"/>
    </xf>
    <xf numFmtId="0" fontId="3" fillId="10" borderId="1" xfId="0" applyFont="1" applyFill="1" applyBorder="1" applyAlignment="1">
      <alignment horizontal="left" vertical="center" wrapText="1"/>
    </xf>
    <xf numFmtId="0" fontId="4" fillId="0" borderId="1" xfId="1" applyBorder="1"/>
    <xf numFmtId="0" fontId="4" fillId="0" borderId="1" xfId="1" applyBorder="1" applyAlignment="1">
      <alignment wrapText="1"/>
    </xf>
    <xf numFmtId="0" fontId="18" fillId="0" borderId="1" xfId="0" applyFont="1" applyBorder="1" applyAlignment="1">
      <alignment horizontal="center" vertical="center" wrapText="1"/>
    </xf>
    <xf numFmtId="0" fontId="5" fillId="0" borderId="1" xfId="0" applyFont="1" applyBorder="1" applyAlignment="1">
      <alignment horizontal="center" vertical="center"/>
    </xf>
    <xf numFmtId="0" fontId="0" fillId="10" borderId="1" xfId="0" applyFill="1" applyBorder="1" applyAlignment="1">
      <alignment horizontal="left" vertical="center" wrapText="1"/>
    </xf>
    <xf numFmtId="0" fontId="2" fillId="10" borderId="1" xfId="0" applyFont="1" applyFill="1" applyBorder="1" applyAlignment="1">
      <alignment horizontal="left" vertical="center" wrapText="1"/>
    </xf>
    <xf numFmtId="0" fontId="3" fillId="10" borderId="1" xfId="0" applyFont="1" applyFill="1" applyBorder="1" applyAlignment="1">
      <alignment horizontal="left" vertical="center"/>
    </xf>
    <xf numFmtId="0" fontId="5" fillId="10" borderId="1" xfId="0" applyFont="1" applyFill="1" applyBorder="1" applyAlignment="1">
      <alignment horizontal="left" vertical="center" wrapText="1"/>
    </xf>
    <xf numFmtId="0" fontId="3" fillId="0" borderId="3" xfId="0" applyFont="1" applyBorder="1" applyAlignment="1">
      <alignment vertical="center"/>
    </xf>
    <xf numFmtId="0" fontId="5" fillId="0" borderId="1" xfId="1" applyFont="1" applyBorder="1" applyAlignment="1">
      <alignment horizontal="center" vertical="center" wrapText="1"/>
    </xf>
    <xf numFmtId="0" fontId="5" fillId="10" borderId="1" xfId="0" applyFont="1" applyFill="1" applyBorder="1" applyAlignment="1">
      <alignment horizontal="center" vertical="center" wrapText="1"/>
    </xf>
    <xf numFmtId="0" fontId="5" fillId="11" borderId="1" xfId="0" applyFont="1" applyFill="1" applyBorder="1" applyAlignment="1">
      <alignment horizontal="center" vertical="center" wrapText="1"/>
    </xf>
    <xf numFmtId="0" fontId="5" fillId="10" borderId="1" xfId="0" applyFont="1" applyFill="1" applyBorder="1" applyAlignment="1" applyProtection="1">
      <alignment horizontal="center" vertical="center" wrapText="1"/>
      <protection locked="0"/>
    </xf>
    <xf numFmtId="0" fontId="18" fillId="0" borderId="3" xfId="0" applyFont="1" applyBorder="1" applyAlignment="1">
      <alignment vertical="center"/>
    </xf>
    <xf numFmtId="0" fontId="3" fillId="0" borderId="3" xfId="0" applyFont="1" applyBorder="1" applyAlignment="1">
      <alignment vertical="center" wrapText="1"/>
    </xf>
    <xf numFmtId="0" fontId="9" fillId="0" borderId="3" xfId="0" applyFont="1" applyBorder="1" applyAlignment="1">
      <alignment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49" fontId="3" fillId="0" borderId="4" xfId="0" applyNumberFormat="1" applyFont="1" applyBorder="1" applyAlignment="1">
      <alignment horizontal="center" vertical="center" wrapText="1"/>
    </xf>
    <xf numFmtId="0" fontId="3" fillId="0" borderId="4" xfId="0" applyFont="1" applyBorder="1" applyAlignment="1">
      <alignment horizontal="center" vertical="center" wrapText="1"/>
    </xf>
    <xf numFmtId="0" fontId="3" fillId="0" borderId="4" xfId="0" applyFont="1" applyBorder="1" applyAlignment="1">
      <alignment vertical="center" wrapText="1"/>
    </xf>
    <xf numFmtId="0" fontId="3" fillId="0" borderId="4" xfId="0" applyFont="1" applyBorder="1" applyAlignment="1">
      <alignment vertical="center"/>
    </xf>
    <xf numFmtId="0" fontId="5" fillId="0" borderId="1" xfId="0" applyFont="1" applyBorder="1" applyAlignment="1">
      <alignment horizontal="left" vertical="center" wrapText="1"/>
    </xf>
    <xf numFmtId="0" fontId="7" fillId="0" borderId="1" xfId="0" applyFont="1" applyBorder="1" applyAlignment="1">
      <alignment horizontal="left" vertical="center" wrapText="1"/>
    </xf>
    <xf numFmtId="0" fontId="3" fillId="0" borderId="1" xfId="0" applyFont="1" applyBorder="1" applyAlignment="1">
      <alignment horizontal="center" wrapText="1"/>
    </xf>
    <xf numFmtId="14" fontId="19" fillId="0" borderId="1" xfId="0" applyNumberFormat="1" applyFont="1" applyBorder="1" applyAlignment="1">
      <alignment horizontal="center" vertical="center"/>
    </xf>
    <xf numFmtId="0" fontId="19" fillId="0" borderId="1" xfId="0" applyFont="1" applyBorder="1" applyAlignment="1">
      <alignment horizontal="center" vertical="center" wrapText="1"/>
    </xf>
    <xf numFmtId="0" fontId="19" fillId="0" borderId="1" xfId="0" applyFont="1" applyBorder="1" applyAlignment="1">
      <alignment horizontal="center" vertical="center"/>
    </xf>
    <xf numFmtId="49" fontId="19" fillId="0" borderId="1" xfId="0" applyNumberFormat="1" applyFont="1" applyBorder="1" applyAlignment="1">
      <alignment horizontal="center" vertical="center" wrapText="1"/>
    </xf>
    <xf numFmtId="0" fontId="19" fillId="0" borderId="1" xfId="0" applyFont="1" applyBorder="1" applyAlignment="1">
      <alignment vertical="center" wrapText="1"/>
    </xf>
    <xf numFmtId="0" fontId="19" fillId="0" borderId="1" xfId="0" applyFont="1" applyBorder="1" applyAlignment="1">
      <alignment vertical="center"/>
    </xf>
    <xf numFmtId="0" fontId="19" fillId="0" borderId="1" xfId="0" applyFont="1" applyBorder="1" applyAlignment="1">
      <alignment horizontal="left" vertical="center" wrapText="1"/>
    </xf>
    <xf numFmtId="0" fontId="3" fillId="7" borderId="1" xfId="0" applyFont="1" applyFill="1" applyBorder="1" applyAlignment="1">
      <alignment vertical="center" wrapText="1"/>
    </xf>
    <xf numFmtId="0" fontId="20" fillId="0" borderId="1" xfId="0" applyFont="1" applyBorder="1" applyAlignment="1">
      <alignment horizontal="center" vertical="center" wrapText="1"/>
    </xf>
    <xf numFmtId="0" fontId="13" fillId="0" borderId="1" xfId="1" applyFont="1" applyFill="1" applyBorder="1" applyAlignment="1">
      <alignment vertical="center"/>
    </xf>
    <xf numFmtId="0" fontId="3" fillId="7" borderId="1" xfId="0" applyFont="1" applyFill="1" applyBorder="1" applyAlignment="1">
      <alignment horizontal="center" vertical="center" wrapText="1"/>
    </xf>
    <xf numFmtId="0" fontId="5" fillId="7" borderId="1" xfId="0" applyFont="1" applyFill="1" applyBorder="1" applyAlignment="1">
      <alignment horizontal="center" vertical="center"/>
    </xf>
    <xf numFmtId="0" fontId="5" fillId="7" borderId="1" xfId="0" applyFont="1" applyFill="1" applyBorder="1" applyAlignment="1">
      <alignment horizontal="center" vertical="center" wrapText="1"/>
    </xf>
    <xf numFmtId="0" fontId="21" fillId="0" borderId="1" xfId="0" applyFont="1" applyBorder="1" applyAlignment="1">
      <alignment horizontal="center" vertical="center" wrapText="1"/>
    </xf>
    <xf numFmtId="0" fontId="5" fillId="12" borderId="1" xfId="0" applyFont="1" applyFill="1" applyBorder="1" applyAlignment="1">
      <alignment horizontal="center" vertical="center"/>
    </xf>
    <xf numFmtId="0" fontId="5" fillId="12" borderId="1" xfId="0" applyFont="1" applyFill="1" applyBorder="1" applyAlignment="1">
      <alignment horizontal="center" vertical="center" wrapText="1"/>
    </xf>
    <xf numFmtId="0" fontId="3" fillId="12" borderId="1" xfId="0" applyFont="1" applyFill="1" applyBorder="1" applyAlignment="1">
      <alignment horizontal="center" vertical="center"/>
    </xf>
    <xf numFmtId="0" fontId="5" fillId="13" borderId="1" xfId="0" applyFont="1" applyFill="1" applyBorder="1" applyAlignment="1">
      <alignment horizontal="center" vertical="center"/>
    </xf>
    <xf numFmtId="0" fontId="5" fillId="13" borderId="1" xfId="0" applyFont="1" applyFill="1" applyBorder="1" applyAlignment="1">
      <alignment horizontal="center" vertical="center" wrapText="1"/>
    </xf>
    <xf numFmtId="0" fontId="3" fillId="13" borderId="1" xfId="0" applyFont="1" applyFill="1" applyBorder="1" applyAlignment="1">
      <alignment horizontal="center" vertical="center" wrapText="1"/>
    </xf>
    <xf numFmtId="0" fontId="3" fillId="12" borderId="1" xfId="0" applyFont="1" applyFill="1" applyBorder="1" applyAlignment="1">
      <alignment horizontal="center" vertical="center" wrapText="1"/>
    </xf>
    <xf numFmtId="0" fontId="5" fillId="14" borderId="1" xfId="0" applyFont="1" applyFill="1" applyBorder="1" applyAlignment="1">
      <alignment horizontal="center" vertical="center"/>
    </xf>
    <xf numFmtId="0" fontId="5" fillId="14" borderId="1" xfId="0" applyFont="1" applyFill="1" applyBorder="1" applyAlignment="1">
      <alignment horizontal="center" vertical="center" wrapText="1"/>
    </xf>
    <xf numFmtId="0" fontId="3" fillId="14" borderId="1" xfId="0" applyFont="1" applyFill="1" applyBorder="1" applyAlignment="1">
      <alignment horizontal="center" vertical="center" wrapText="1"/>
    </xf>
    <xf numFmtId="0" fontId="5" fillId="8" borderId="1" xfId="0" applyFont="1" applyFill="1" applyBorder="1" applyAlignment="1">
      <alignment horizontal="center" vertical="center"/>
    </xf>
    <xf numFmtId="0" fontId="5" fillId="8" borderId="1" xfId="0" applyFont="1" applyFill="1" applyBorder="1" applyAlignment="1">
      <alignment horizontal="center" vertical="center" wrapText="1"/>
    </xf>
    <xf numFmtId="0" fontId="3" fillId="8" borderId="1" xfId="0" applyFont="1" applyFill="1" applyBorder="1" applyAlignment="1">
      <alignment horizontal="center" vertical="center" wrapText="1"/>
    </xf>
    <xf numFmtId="0" fontId="5" fillId="15" borderId="1" xfId="0" applyFont="1" applyFill="1" applyBorder="1" applyAlignment="1">
      <alignment horizontal="center" vertical="center"/>
    </xf>
    <xf numFmtId="0" fontId="5" fillId="15" borderId="1" xfId="0" applyFont="1" applyFill="1" applyBorder="1" applyAlignment="1">
      <alignment horizontal="center" vertical="center" wrapText="1"/>
    </xf>
    <xf numFmtId="0" fontId="3" fillId="15" borderId="1" xfId="0" applyFont="1" applyFill="1" applyBorder="1" applyAlignment="1">
      <alignment horizontal="center" vertical="center"/>
    </xf>
    <xf numFmtId="0" fontId="3" fillId="15" borderId="1" xfId="0" applyFont="1" applyFill="1" applyBorder="1" applyAlignment="1">
      <alignment horizontal="center" vertical="center" wrapText="1"/>
    </xf>
    <xf numFmtId="0" fontId="5" fillId="19" borderId="1" xfId="0" applyFont="1" applyFill="1" applyBorder="1" applyAlignment="1">
      <alignment horizontal="center" vertical="center"/>
    </xf>
    <xf numFmtId="0" fontId="5" fillId="19" borderId="1" xfId="0" applyFont="1" applyFill="1" applyBorder="1" applyAlignment="1">
      <alignment horizontal="center" vertical="center" wrapText="1"/>
    </xf>
    <xf numFmtId="0" fontId="3" fillId="0" borderId="4" xfId="0" applyFont="1" applyBorder="1" applyAlignment="1">
      <alignment horizontal="left" vertical="center"/>
    </xf>
    <xf numFmtId="0" fontId="2" fillId="16" borderId="1" xfId="0" applyFont="1" applyFill="1" applyBorder="1" applyAlignment="1">
      <alignment horizontal="center" vertical="center" wrapText="1"/>
    </xf>
    <xf numFmtId="0" fontId="2" fillId="17" borderId="1" xfId="0" applyFont="1" applyFill="1" applyBorder="1" applyAlignment="1">
      <alignment horizontal="center" vertical="center" wrapText="1"/>
    </xf>
    <xf numFmtId="0" fontId="2" fillId="18" borderId="1" xfId="0" applyFont="1" applyFill="1" applyBorder="1" applyAlignment="1">
      <alignment horizontal="center" vertical="center" wrapText="1"/>
    </xf>
    <xf numFmtId="14" fontId="3" fillId="0" borderId="4" xfId="0" applyNumberFormat="1" applyFont="1" applyBorder="1" applyAlignment="1">
      <alignment horizontal="center" vertical="center"/>
    </xf>
    <xf numFmtId="0" fontId="4" fillId="0" borderId="4" xfId="1" applyBorder="1" applyAlignment="1">
      <alignment horizontal="center" vertical="center" wrapText="1"/>
    </xf>
    <xf numFmtId="0" fontId="3" fillId="0" borderId="1" xfId="0" quotePrefix="1" applyFont="1" applyBorder="1" applyAlignment="1">
      <alignment horizontal="center" vertical="center"/>
    </xf>
    <xf numFmtId="49" fontId="3" fillId="0" borderId="1" xfId="0" quotePrefix="1" applyNumberFormat="1" applyFont="1" applyBorder="1" applyAlignment="1">
      <alignment horizontal="center" vertical="center" wrapText="1"/>
    </xf>
    <xf numFmtId="0" fontId="3" fillId="0" borderId="1" xfId="0" applyFont="1" applyBorder="1" applyAlignment="1">
      <alignment vertical="top" wrapText="1"/>
    </xf>
    <xf numFmtId="0" fontId="10" fillId="3" borderId="5" xfId="0" applyFont="1" applyFill="1" applyBorder="1" applyAlignment="1">
      <alignment horizontal="center" vertical="center"/>
    </xf>
    <xf numFmtId="0" fontId="11" fillId="3" borderId="5" xfId="0" applyFont="1" applyFill="1" applyBorder="1" applyAlignment="1">
      <alignment horizontal="center" vertical="center" wrapText="1"/>
    </xf>
    <xf numFmtId="0" fontId="5" fillId="13" borderId="5" xfId="0" applyFont="1" applyFill="1" applyBorder="1" applyAlignment="1">
      <alignment horizontal="center" vertical="center"/>
    </xf>
    <xf numFmtId="0" fontId="5" fillId="12" borderId="5" xfId="0" applyFont="1" applyFill="1" applyBorder="1" applyAlignment="1">
      <alignment horizontal="center" vertical="center"/>
    </xf>
    <xf numFmtId="0" fontId="5" fillId="0" borderId="5" xfId="0" applyFont="1" applyBorder="1" applyAlignment="1">
      <alignment horizontal="center" vertical="center"/>
    </xf>
    <xf numFmtId="0" fontId="5" fillId="15" borderId="5" xfId="0" applyFont="1" applyFill="1" applyBorder="1" applyAlignment="1">
      <alignment horizontal="center" vertical="center"/>
    </xf>
    <xf numFmtId="0" fontId="5" fillId="19" borderId="5" xfId="0" applyFont="1" applyFill="1" applyBorder="1" applyAlignment="1">
      <alignment horizontal="center" vertical="center"/>
    </xf>
    <xf numFmtId="0" fontId="5" fillId="14" borderId="5" xfId="0" applyFont="1" applyFill="1" applyBorder="1" applyAlignment="1">
      <alignment horizontal="center" vertical="center"/>
    </xf>
    <xf numFmtId="0" fontId="5" fillId="8" borderId="5" xfId="0" applyFont="1" applyFill="1" applyBorder="1" applyAlignment="1">
      <alignment horizontal="center" vertical="center"/>
    </xf>
    <xf numFmtId="0" fontId="5" fillId="7" borderId="5" xfId="0" applyFont="1" applyFill="1" applyBorder="1" applyAlignment="1">
      <alignment horizontal="center" vertical="center"/>
    </xf>
    <xf numFmtId="0" fontId="5" fillId="7" borderId="5" xfId="0" applyFont="1" applyFill="1" applyBorder="1" applyAlignment="1">
      <alignment horizontal="center" vertical="center" wrapText="1"/>
    </xf>
    <xf numFmtId="0" fontId="5" fillId="19" borderId="5" xfId="0" applyFont="1" applyFill="1" applyBorder="1" applyAlignment="1">
      <alignment horizontal="center" vertical="center" wrapText="1"/>
    </xf>
    <xf numFmtId="0" fontId="5" fillId="0" borderId="5" xfId="0" applyFont="1" applyBorder="1" applyAlignment="1">
      <alignment horizontal="center" vertical="center" wrapText="1"/>
    </xf>
    <xf numFmtId="0" fontId="5" fillId="14" borderId="5" xfId="0" applyFont="1" applyFill="1" applyBorder="1" applyAlignment="1">
      <alignment horizontal="center" vertical="center" wrapText="1"/>
    </xf>
    <xf numFmtId="0" fontId="5" fillId="13" borderId="5" xfId="0" applyFont="1" applyFill="1" applyBorder="1" applyAlignment="1">
      <alignment horizontal="center" vertical="center" wrapText="1"/>
    </xf>
    <xf numFmtId="0" fontId="5" fillId="8" borderId="5" xfId="0" applyFont="1" applyFill="1" applyBorder="1" applyAlignment="1">
      <alignment horizontal="center" vertical="center" wrapText="1"/>
    </xf>
    <xf numFmtId="0" fontId="5" fillId="12" borderId="5" xfId="0" applyFont="1" applyFill="1" applyBorder="1" applyAlignment="1">
      <alignment horizontal="center" vertical="center" wrapText="1"/>
    </xf>
    <xf numFmtId="0" fontId="5" fillId="11" borderId="5" xfId="0" applyFont="1" applyFill="1" applyBorder="1" applyAlignment="1">
      <alignment horizontal="center" vertical="center" wrapText="1"/>
    </xf>
    <xf numFmtId="0" fontId="5" fillId="10" borderId="5" xfId="0" applyFont="1" applyFill="1" applyBorder="1" applyAlignment="1">
      <alignment horizontal="center" vertical="center" wrapText="1"/>
    </xf>
    <xf numFmtId="0" fontId="5" fillId="15" borderId="5" xfId="0" applyFont="1" applyFill="1" applyBorder="1" applyAlignment="1">
      <alignment horizontal="center" vertical="center" wrapText="1"/>
    </xf>
    <xf numFmtId="0" fontId="3" fillId="0" borderId="5" xfId="0" applyFont="1" applyBorder="1" applyAlignment="1">
      <alignment horizontal="center" vertical="center" wrapText="1"/>
    </xf>
    <xf numFmtId="0" fontId="3" fillId="8" borderId="5" xfId="0" applyFont="1" applyFill="1" applyBorder="1" applyAlignment="1">
      <alignment horizontal="center" vertical="center" wrapText="1"/>
    </xf>
    <xf numFmtId="0" fontId="3" fillId="7" borderId="5" xfId="0" applyFont="1" applyFill="1" applyBorder="1" applyAlignment="1">
      <alignment horizontal="center" vertical="center" wrapText="1"/>
    </xf>
    <xf numFmtId="0" fontId="3" fillId="15" borderId="5" xfId="0" applyFont="1" applyFill="1" applyBorder="1" applyAlignment="1">
      <alignment horizontal="center" vertical="center"/>
    </xf>
    <xf numFmtId="0" fontId="3" fillId="15" borderId="5" xfId="0" applyFont="1" applyFill="1" applyBorder="1" applyAlignment="1">
      <alignment horizontal="center" vertical="center" wrapText="1"/>
    </xf>
    <xf numFmtId="0" fontId="3" fillId="0" borderId="5" xfId="0" applyFont="1" applyBorder="1" applyAlignment="1">
      <alignment horizontal="center" vertical="center"/>
    </xf>
    <xf numFmtId="0" fontId="7" fillId="0" borderId="5" xfId="0" applyFont="1" applyBorder="1" applyAlignment="1">
      <alignment horizontal="center" vertical="center" wrapText="1"/>
    </xf>
    <xf numFmtId="0" fontId="3" fillId="14" borderId="5" xfId="0" applyFont="1" applyFill="1" applyBorder="1" applyAlignment="1">
      <alignment horizontal="center" vertical="center" wrapText="1"/>
    </xf>
    <xf numFmtId="0" fontId="2" fillId="0" borderId="5" xfId="0" applyFont="1" applyBorder="1" applyAlignment="1">
      <alignment horizontal="center" vertical="center" wrapText="1"/>
    </xf>
    <xf numFmtId="0" fontId="3" fillId="12" borderId="5" xfId="0" applyFont="1" applyFill="1" applyBorder="1" applyAlignment="1">
      <alignment horizontal="center" vertical="center" wrapText="1"/>
    </xf>
    <xf numFmtId="0" fontId="20" fillId="0" borderId="5" xfId="0" applyFont="1" applyBorder="1" applyAlignment="1">
      <alignment horizontal="center" vertical="center" wrapText="1"/>
    </xf>
    <xf numFmtId="0" fontId="3" fillId="13" borderId="5" xfId="0" applyFont="1" applyFill="1" applyBorder="1" applyAlignment="1">
      <alignment horizontal="center" vertical="center" wrapText="1"/>
    </xf>
    <xf numFmtId="0" fontId="3" fillId="12" borderId="5" xfId="0" applyFont="1" applyFill="1" applyBorder="1" applyAlignment="1">
      <alignment horizontal="center" vertical="center"/>
    </xf>
    <xf numFmtId="0" fontId="2" fillId="17" borderId="5" xfId="0" applyFont="1" applyFill="1" applyBorder="1" applyAlignment="1">
      <alignment horizontal="center" vertical="center" wrapText="1"/>
    </xf>
    <xf numFmtId="0" fontId="2" fillId="18" borderId="5" xfId="0" applyFont="1" applyFill="1" applyBorder="1" applyAlignment="1">
      <alignment horizontal="center" vertical="center" wrapText="1"/>
    </xf>
    <xf numFmtId="0" fontId="3" fillId="0" borderId="6" xfId="0" applyFont="1" applyBorder="1" applyAlignment="1">
      <alignment horizontal="center" vertical="center" wrapText="1"/>
    </xf>
    <xf numFmtId="0" fontId="3" fillId="0" borderId="3" xfId="0" applyFont="1" applyBorder="1" applyAlignment="1">
      <alignment horizontal="center" vertical="center" wrapText="1"/>
    </xf>
    <xf numFmtId="0" fontId="3" fillId="0" borderId="0" xfId="0" applyFont="1" applyAlignment="1">
      <alignment vertical="center"/>
    </xf>
    <xf numFmtId="0" fontId="9" fillId="0" borderId="0" xfId="0" applyFont="1" applyAlignment="1">
      <alignment vertical="center"/>
    </xf>
    <xf numFmtId="0" fontId="3" fillId="0" borderId="0" xfId="0" applyFont="1" applyAlignment="1">
      <alignment vertical="center" wrapText="1"/>
    </xf>
    <xf numFmtId="0" fontId="18" fillId="0" borderId="0" xfId="0" applyFont="1" applyAlignment="1">
      <alignment vertical="center"/>
    </xf>
    <xf numFmtId="0" fontId="3" fillId="0" borderId="0" xfId="0" applyFont="1" applyAlignment="1">
      <alignment horizontal="center" vertical="center" wrapText="1"/>
    </xf>
    <xf numFmtId="0" fontId="3" fillId="0" borderId="0" xfId="0" applyFont="1" applyAlignment="1">
      <alignment horizontal="center" vertical="center"/>
    </xf>
    <xf numFmtId="0" fontId="3" fillId="0" borderId="7" xfId="0" applyFont="1" applyBorder="1" applyAlignment="1">
      <alignment vertical="center"/>
    </xf>
    <xf numFmtId="0" fontId="3" fillId="0" borderId="2" xfId="0" applyFont="1" applyBorder="1" applyAlignment="1">
      <alignment vertical="center"/>
    </xf>
    <xf numFmtId="0" fontId="3" fillId="0" borderId="8" xfId="0" applyFont="1" applyBorder="1" applyAlignment="1">
      <alignment vertical="center"/>
    </xf>
    <xf numFmtId="0" fontId="3" fillId="0" borderId="9" xfId="0" applyFont="1" applyBorder="1" applyAlignment="1">
      <alignment vertical="center"/>
    </xf>
    <xf numFmtId="0" fontId="9" fillId="0" borderId="10" xfId="0" applyFont="1" applyBorder="1" applyAlignment="1">
      <alignment vertical="center"/>
    </xf>
    <xf numFmtId="0" fontId="9" fillId="0" borderId="4" xfId="0" applyFont="1" applyBorder="1" applyAlignment="1">
      <alignment vertical="center"/>
    </xf>
    <xf numFmtId="0" fontId="3" fillId="0" borderId="10" xfId="0" applyFont="1" applyBorder="1" applyAlignment="1">
      <alignment vertical="center"/>
    </xf>
    <xf numFmtId="0" fontId="11" fillId="9" borderId="1" xfId="0" applyFont="1" applyFill="1" applyBorder="1" applyAlignment="1">
      <alignment horizontal="center" vertical="center" wrapText="1"/>
    </xf>
    <xf numFmtId="0" fontId="10" fillId="3" borderId="1" xfId="0" applyFont="1" applyFill="1" applyBorder="1" applyAlignment="1">
      <alignment horizontal="center" vertical="center"/>
    </xf>
    <xf numFmtId="0" fontId="10" fillId="3" borderId="1" xfId="0" applyFont="1" applyFill="1" applyBorder="1" applyAlignment="1">
      <alignment horizontal="center" vertical="center" wrapText="1"/>
    </xf>
    <xf numFmtId="0" fontId="10" fillId="2" borderId="1" xfId="0" applyFont="1" applyFill="1" applyBorder="1" applyAlignment="1">
      <alignment horizontal="center" vertical="center"/>
    </xf>
    <xf numFmtId="0" fontId="10" fillId="2" borderId="1" xfId="0" applyFont="1" applyFill="1" applyBorder="1" applyAlignment="1">
      <alignment horizontal="center" vertical="center" wrapText="1"/>
    </xf>
    <xf numFmtId="0" fontId="10" fillId="4" borderId="1" xfId="0" applyFont="1" applyFill="1" applyBorder="1" applyAlignment="1">
      <alignment horizontal="center" vertical="center"/>
    </xf>
    <xf numFmtId="0" fontId="10" fillId="5" borderId="1" xfId="0" applyFont="1" applyFill="1" applyBorder="1" applyAlignment="1">
      <alignment horizontal="center" vertical="center"/>
    </xf>
    <xf numFmtId="0" fontId="10" fillId="6" borderId="1" xfId="0" applyFont="1" applyFill="1" applyBorder="1" applyAlignment="1">
      <alignment horizontal="center" vertical="center"/>
    </xf>
  </cellXfs>
  <cellStyles count="9">
    <cellStyle name="Hyperlink" xfId="1" builtinId="8"/>
    <cellStyle name="Hyperlink 2" xfId="6" xr:uid="{4D171D36-3BD8-4D4E-8E5B-A0BF7736FAA3}"/>
    <cellStyle name="Normal" xfId="0" builtinId="0"/>
    <cellStyle name="Normal 11" xfId="2" xr:uid="{B80F387D-A6F3-4A91-88DE-5984097E7C96}"/>
    <cellStyle name="Normal 2" xfId="3" xr:uid="{0B3994B2-4F2B-41D5-96EA-173822B5CC7C}"/>
    <cellStyle name="Normal 3" xfId="4" xr:uid="{13D7124C-A631-4DD2-A1CD-6B9399B75AAD}"/>
    <cellStyle name="Normal 4" xfId="7" xr:uid="{6BC235B3-FCB8-481F-8A46-6426594FA67B}"/>
    <cellStyle name="Normal 5" xfId="8" xr:uid="{76FCF8F4-523C-4EB6-89C9-EFA958A29FC9}"/>
    <cellStyle name="Percent 2" xfId="5" xr:uid="{F2DE9CEA-7C81-454A-9B36-D1343860DF13}"/>
  </cellStyles>
  <dxfs count="0"/>
  <tableStyles count="0" defaultTableStyle="TableStyleMedium2" defaultPivotStyle="PivotStyleLight16"/>
  <colors>
    <mruColors>
      <color rgb="FF398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Aaron View" id="{00991706-EE55-4BFC-9C0A-4A9EEE6019E8}"/>
  <namedSheetView name="Amani's View" id="{08B32401-2D77-48CE-93B0-F2A7015DC287}"/>
  <namedSheetView name="Amy's View" id="{6535A13D-7103-421B-8905-D7E9F0DFA07B}"/>
  <namedSheetView name="Andrew's View" id="{8E542894-F09C-4CFB-B647-8B415845AFF3}"/>
  <namedSheetView name="Ann View" id="{ABDE8904-8189-4472-BEA7-1D8AEFAB420B}"/>
  <namedSheetView name="Brian View" id="{08FA7411-5384-4AEE-AFA2-D91D4D8E6106}"/>
  <namedSheetView name="Carmen's View" id="{E96FEC98-1A66-4F69-A836-C307C5D1A9F7}"/>
  <namedSheetView name="Charles  View" id="{292A0F5B-2CD1-4137-8B56-DB79CD116F8C}"/>
  <namedSheetView name="CS Reporting Filter" id="{AAD6054F-6D04-4906-991C-DEB73072C094}"/>
  <namedSheetView name="James View" id="{56B35BB2-1C41-485D-ADA6-16537FBF33E4}"/>
  <namedSheetView name="Joel View" id="{9DB2E91C-A970-4697-BF41-240594C1EBF1}"/>
  <namedSheetView name="Kenny View" id="{E189DF0C-4E84-4564-BA9E-44AB58E3D194}"/>
  <namedSheetView name="Law" id="{BD2E068E-42D1-496D-B106-F2795955100D}"/>
  <namedSheetView name="Mandy's View" id="{AA5DC635-BD91-48F5-A405-51C57FEEBF98}"/>
  <namedSheetView name="Nelson's" id="{1C7CAD48-B6F4-413A-8E62-978A20AD20CE}"/>
  <namedSheetView name="Spencer View" id="{91919C3A-02CB-4675-B179-FA6C6250D366}"/>
  <namedSheetView name="View1" id="{24F0DE1E-5CAC-48A7-B0BB-155BA8AA9DAB}"/>
  <namedSheetView name="View2" id="{C7F47C93-6C7E-4379-AB14-1CCB12A4C483}"/>
  <namedSheetView name="View3" id="{0E93DDCB-E09A-41A6-85A5-4814D4E39575}"/>
  <namedSheetView name="View4" id="{0B995EC7-AE86-4652-BE1B-3208DCD76A30}"/>
  <namedSheetView name="View5" id="{B5A99503-8484-4B4B-A603-A975303F07F6}"/>
  <namedSheetView name="View-007" id="{78CF58C0-71A1-4373-BF21-0166A18C3B40}"/>
</namedSheetViews>
</file>

<file path=xl/namedSheetViews/namedSheetView2.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Aaron View" id="{F7A929BC-5560-4C19-B4A1-5323EFA3D97C}"/>
  <namedSheetView name="Amani's View" id="{20392D67-FA08-45AD-9E88-ED7048CD9DFF}"/>
  <namedSheetView name="Amy's View" id="{95113CB4-CBF7-4DF0-9268-EFECF9696B80}"/>
  <namedSheetView name="Andrew's View" id="{6D296ABE-4DA5-44A5-906F-C3E894867BF0}"/>
  <namedSheetView name="Ann View" id="{893D057D-8D51-4680-ACA1-A204BBC90F29}"/>
  <namedSheetView name="Brian View" id="{08F81F92-0294-48FB-8773-859CF380C75D}"/>
  <namedSheetView name="Carmen's View" id="{B84F4C76-9944-4086-89B7-D1730B99D92B}"/>
  <namedSheetView name="Charles  View" id="{8754956A-2954-41BB-B65E-6182B76F3C6C}"/>
  <namedSheetView name="CS Reporting Filter" id="{F8D9F2B1-BCF3-45CE-BE94-110473788E02}"/>
  <namedSheetView name="James View" id="{79FA797A-7B6A-4BE8-9835-19B903BB4D47}"/>
  <namedSheetView name="Joel View" id="{4DE61737-6AD7-4B8C-B306-B4C6CB81A528}"/>
  <namedSheetView name="Kenny View" id="{26D8C003-6811-46DD-A4E9-EB18FCA20A94}"/>
  <namedSheetView name="Law" id="{3F9158D1-C56C-4A72-BE12-C71DDAA5D837}"/>
  <namedSheetView name="Mandy's View" id="{DE2A6113-E221-40F1-86D1-AB988E8A0B33}"/>
  <namedSheetView name="Nelson's" id="{F940D320-3259-4B54-A43B-587632947087}"/>
  <namedSheetView name="Spencer View" id="{D1ADBB79-7C70-449D-B4FF-22DF94CBD2E6}"/>
  <namedSheetView name="View1" id="{72B66D37-DE12-4376-9265-8BC5FC46D501}"/>
  <namedSheetView name="View2" id="{E779F3C3-DD6F-44CD-95A3-21043FC167F8}"/>
  <namedSheetView name="View3" id="{18A16E50-62CD-4982-BDA0-0D08C2205EBA}"/>
  <namedSheetView name="View4" id="{EA094A74-1D6F-4772-9640-F6D19C7A8588}"/>
  <namedSheetView name="View5" id="{6C25310B-A05E-445C-BB59-2F539F592C33}"/>
  <namedSheetView name="View-007" id="{CFC1E625-AE41-4C7D-A41D-008A30D61CE8}"/>
</namedSheetView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www.pge.com/pge_global/common/pdfs/safety/emergency-preparedness/natural-disaster/wildfires/wildfire-mitigation-plan/reference-docs/2023/CalAdvocates_020.zip" TargetMode="External"/><Relationship Id="rId671" Type="http://schemas.openxmlformats.org/officeDocument/2006/relationships/hyperlink" Target="https://regulatorysup.utility.pge.com/WebDocs/search/details.aspx?DocId=748583" TargetMode="External"/><Relationship Id="rId769" Type="http://schemas.openxmlformats.org/officeDocument/2006/relationships/hyperlink" Target="https://regulatorysup.utility.pge.com/WebDocs/search/details.aspx?DocId=766723" TargetMode="External"/><Relationship Id="rId976" Type="http://schemas.openxmlformats.org/officeDocument/2006/relationships/hyperlink" Target="https://www.pge.com/assets/pge/docs/outages-and-safety/outage-preparedness-and-support/OEIS_016.zip" TargetMode="External"/><Relationship Id="rId21" Type="http://schemas.openxmlformats.org/officeDocument/2006/relationships/hyperlink" Target="https://www.pge.com/pge_global/common/pdfs/safety/emergency-preparedness/natural-disaster/wildfires/wildfire-mitigation-plan/reference-docs/2023/CalAdvocates_014.zip" TargetMode="External"/><Relationship Id="rId324" Type="http://schemas.openxmlformats.org/officeDocument/2006/relationships/hyperlink" Target="https://regulatorysup.utility.pge.com/WebDocs/search/details.aspx?DocId=743734" TargetMode="External"/><Relationship Id="rId531" Type="http://schemas.openxmlformats.org/officeDocument/2006/relationships/hyperlink" Target="https://regulatorysup.utility.pge.com/WebDocs/search/details.aspx?DocId=743524" TargetMode="External"/><Relationship Id="rId629" Type="http://schemas.openxmlformats.org/officeDocument/2006/relationships/hyperlink" Target="https://regulatorysup.utility.pge.com/WebDocs/search/details.aspx?DocId=743772" TargetMode="External"/><Relationship Id="rId1161" Type="http://schemas.openxmlformats.org/officeDocument/2006/relationships/printerSettings" Target="../printerSettings/printerSettings1.bin"/><Relationship Id="rId170" Type="http://schemas.openxmlformats.org/officeDocument/2006/relationships/hyperlink" Target="https://www.pge.com/pge_global/common/pdfs/safety/emergency-preparedness/natural-disaster/wildfires/wildfire-mitigation-plan/reference-docs/2023/CalAdvocates_022.zip" TargetMode="External"/><Relationship Id="rId836" Type="http://schemas.openxmlformats.org/officeDocument/2006/relationships/hyperlink" Target="https://www.pge.com/assets/pge/docs/outages-and-safety/outage-preparedness-and-support/CalAdvocates_036.zip" TargetMode="External"/><Relationship Id="rId1021" Type="http://schemas.openxmlformats.org/officeDocument/2006/relationships/hyperlink" Target="https://www.pge.com/assets/pge/docs/outages-and-safety/outage-preparedness-and-support/CalAdvocates_048.zip" TargetMode="External"/><Relationship Id="rId1119" Type="http://schemas.openxmlformats.org/officeDocument/2006/relationships/hyperlink" Target="https://www.pge.com/assets/pge/docs/outages-and-safety/outage-preparedness-and-support/OEIS_016.zip" TargetMode="External"/><Relationship Id="rId268" Type="http://schemas.openxmlformats.org/officeDocument/2006/relationships/hyperlink" Target="https://regulatorysup.utility.pge.com/WebDocs/search/details.aspx?DocId=742600" TargetMode="External"/><Relationship Id="rId475" Type="http://schemas.openxmlformats.org/officeDocument/2006/relationships/hyperlink" Target="https://regulatorysup.utility.pge.com/WebDocs/search/details.aspx?DocId=748300" TargetMode="External"/><Relationship Id="rId682" Type="http://schemas.openxmlformats.org/officeDocument/2006/relationships/hyperlink" Target="https://regulatorysup.utility.pge.com/WebDocs/search/details.aspx?DocId=748679" TargetMode="External"/><Relationship Id="rId903" Type="http://schemas.openxmlformats.org/officeDocument/2006/relationships/hyperlink" Target="https://www.pge.com/assets/pge/docs/outages-and-safety/outage-preparedness-and-support/MGRA_010.zip" TargetMode="External"/><Relationship Id="rId32" Type="http://schemas.openxmlformats.org/officeDocument/2006/relationships/hyperlink" Target="https://www.pge.com/pge_global/common/pdfs/safety/emergency-preparedness/natural-disaster/wildfires/wildfire-mitigation-plan/reference-docs/2023/CalAdvocates_014.zip" TargetMode="External"/><Relationship Id="rId128" Type="http://schemas.openxmlformats.org/officeDocument/2006/relationships/hyperlink" Target="https://www.pge.com/pge_global/common/pdfs/safety/emergency-preparedness/natural-disaster/wildfires/wildfire-mitigation-plan/reference-docs/2023/CalAdvocates_019.zip" TargetMode="External"/><Relationship Id="rId335" Type="http://schemas.openxmlformats.org/officeDocument/2006/relationships/hyperlink" Target="https://regulatorysup.utility.pge.com/WebDocs/search/details.aspx?DocId=743746" TargetMode="External"/><Relationship Id="rId542" Type="http://schemas.openxmlformats.org/officeDocument/2006/relationships/hyperlink" Target="https://regulatorysup.utility.pge.com/WebDocs/search/details.aspx?DocId=744144" TargetMode="External"/><Relationship Id="rId987" Type="http://schemas.openxmlformats.org/officeDocument/2006/relationships/hyperlink" Target="https://www.pge.com/assets/pge/docs/outages-and-safety/outage-preparedness-and-support/MGRA_014.zip" TargetMode="External"/><Relationship Id="rId181" Type="http://schemas.openxmlformats.org/officeDocument/2006/relationships/hyperlink" Target="https://www.pge.com/pge_global/common/pdfs/safety/emergency-preparedness/natural-disaster/wildfires/wildfire-mitigation-plan/reference-docs/2023/CalAdvocates_019.zip" TargetMode="External"/><Relationship Id="rId402" Type="http://schemas.openxmlformats.org/officeDocument/2006/relationships/hyperlink" Target="https://regulatorysup.utility.pge.com/WebDocs/search/details.aspx?DocId=745419" TargetMode="External"/><Relationship Id="rId847" Type="http://schemas.openxmlformats.org/officeDocument/2006/relationships/hyperlink" Target="https://www.pge.com/assets/pge/docs/outages-and-safety/outage-preparedness-and-support/CalAdvocates_039.zip" TargetMode="External"/><Relationship Id="rId1032" Type="http://schemas.openxmlformats.org/officeDocument/2006/relationships/hyperlink" Target="https://www.pge.com/assets/pge/docs/outages-and-safety/outage-preparedness-and-support/SPD_016.zip" TargetMode="External"/><Relationship Id="rId279" Type="http://schemas.openxmlformats.org/officeDocument/2006/relationships/hyperlink" Target="https://regulatorysup.utility.pge.com/WebDocs/search/details.aspx?DocId=742617" TargetMode="External"/><Relationship Id="rId486" Type="http://schemas.openxmlformats.org/officeDocument/2006/relationships/hyperlink" Target="https://regulatorysup.utility.pge.com/WebDocs/search/details.aspx?DocId=748204" TargetMode="External"/><Relationship Id="rId693" Type="http://schemas.openxmlformats.org/officeDocument/2006/relationships/hyperlink" Target="https://regulatorysup.utility.pge.com/WebDocs/search/details.aspx?DocId=751569" TargetMode="External"/><Relationship Id="rId707" Type="http://schemas.openxmlformats.org/officeDocument/2006/relationships/hyperlink" Target="https://regulatorysup.utility.pge.com/WebDocs/search/details.aspx?DocId=745296" TargetMode="External"/><Relationship Id="rId914" Type="http://schemas.openxmlformats.org/officeDocument/2006/relationships/hyperlink" Target="https://www.pge.com/assets/pge/docs/outages-and-safety/outage-preparedness-and-support/MGRA_009.zip" TargetMode="External"/><Relationship Id="rId43" Type="http://schemas.openxmlformats.org/officeDocument/2006/relationships/hyperlink" Target="https://www.pge.com/pge_global/common/pdfs/safety/emergency-preparedness/natural-disaster/wildfires/wildfire-mitigation-plan/reference-docs/2023/CalAdvocates_015.zip" TargetMode="External"/><Relationship Id="rId139" Type="http://schemas.openxmlformats.org/officeDocument/2006/relationships/hyperlink" Target="https://www.pge.com/pge_global/common/pdfs/safety/emergency-preparedness/natural-disaster/wildfires/wildfire-mitigation-plan/reference-docs/2023/TURN_008.zip" TargetMode="External"/><Relationship Id="rId346" Type="http://schemas.openxmlformats.org/officeDocument/2006/relationships/hyperlink" Target="https://regulatorysup.utility.pge.com/WebDocs/search/details.aspx?DocId=743758" TargetMode="External"/><Relationship Id="rId553" Type="http://schemas.openxmlformats.org/officeDocument/2006/relationships/hyperlink" Target="https://regulatorysup.utility.pge.com/WebDocs/search/details.aspx?DocId=747151" TargetMode="External"/><Relationship Id="rId760" Type="http://schemas.openxmlformats.org/officeDocument/2006/relationships/hyperlink" Target="https://www.pge.com/pge_global/common/pdfs/safety/emergency-preparedness/natural-disaster/wildfires/wildfire-mitigation-plan/reference-docs/2023/CalAdvocates_029.zip" TargetMode="External"/><Relationship Id="rId998" Type="http://schemas.openxmlformats.org/officeDocument/2006/relationships/hyperlink" Target="https://www.pge.com/assets/pge/docs/outages-and-safety/outage-preparedness-and-support/SPD_013.zip" TargetMode="External"/><Relationship Id="rId192" Type="http://schemas.openxmlformats.org/officeDocument/2006/relationships/hyperlink" Target="https://www.pge.com/pge_global/common/pdfs/safety/emergency-preparedness/natural-disaster/wildfires/wildfire-mitigation-plan/reference-docs/2023/SPD_004.zip" TargetMode="External"/><Relationship Id="rId206" Type="http://schemas.openxmlformats.org/officeDocument/2006/relationships/hyperlink" Target="https://www.pge.com/pge_global/common/pdfs/safety/emergency-preparedness/natural-disaster/wildfires/wildfire-mitigation-plan/reference-docs/2023/TURN_011.zip" TargetMode="External"/><Relationship Id="rId413" Type="http://schemas.openxmlformats.org/officeDocument/2006/relationships/hyperlink" Target="https://regulatorysup.utility.pge.com/WebDocs/search/details.aspx?DocId=744233" TargetMode="External"/><Relationship Id="rId858" Type="http://schemas.openxmlformats.org/officeDocument/2006/relationships/hyperlink" Target="https://www.pge.com/assets/pge/docs/outages-and-safety/outage-preparedness-and-support/CalAdvocates_039.zip" TargetMode="External"/><Relationship Id="rId1043" Type="http://schemas.openxmlformats.org/officeDocument/2006/relationships/hyperlink" Target="https://www.pge.com/assets/pge/docs/outages-and-safety/outage-preparedness-and-support/SPD_017.zip" TargetMode="External"/><Relationship Id="rId497" Type="http://schemas.openxmlformats.org/officeDocument/2006/relationships/hyperlink" Target="https://regulatorysup.utility.pge.com/WebDocs/search/details.aspx?DocId=745596" TargetMode="External"/><Relationship Id="rId620" Type="http://schemas.openxmlformats.org/officeDocument/2006/relationships/hyperlink" Target="https://regulatorysup.utility.pge.com/WebDocs/search/details.aspx?DocId=764956" TargetMode="External"/><Relationship Id="rId718" Type="http://schemas.openxmlformats.org/officeDocument/2006/relationships/hyperlink" Target="https://regulatorysup.utility.pge.com/WebDocs/search/details.aspx?DocId=747305" TargetMode="External"/><Relationship Id="rId925" Type="http://schemas.openxmlformats.org/officeDocument/2006/relationships/hyperlink" Target="https://www.pge.com/assets/pge/docs/outages-and-safety/outage-preparedness-and-support/CalAdvocates_038.zip" TargetMode="External"/><Relationship Id="rId357" Type="http://schemas.openxmlformats.org/officeDocument/2006/relationships/hyperlink" Target="https://regulatorysup.utility.pge.com/WebDocs/search/details.aspx?DocId=743903" TargetMode="External"/><Relationship Id="rId1110" Type="http://schemas.openxmlformats.org/officeDocument/2006/relationships/hyperlink" Target="https://www.pge.com/assets/pge/docs/outages-and-safety/outage-preparedness-and-support/CalAdvocates_053.zip" TargetMode="External"/><Relationship Id="rId54" Type="http://schemas.openxmlformats.org/officeDocument/2006/relationships/hyperlink" Target="https://www.pge.com/pge_global/common/pdfs/safety/emergency-preparedness/natural-disaster/wildfires/wildfire-mitigation-plan/reference-docs/2023/CalAdvocates_015.zip" TargetMode="External"/><Relationship Id="rId217" Type="http://schemas.openxmlformats.org/officeDocument/2006/relationships/hyperlink" Target="https://www.pge.com/pge_global/common/pdfs/safety/emergency-preparedness/natural-disaster/wildfires/wildfire-mitigation-plan/reference-docs/2023/MGRA_006.zip" TargetMode="External"/><Relationship Id="rId564" Type="http://schemas.openxmlformats.org/officeDocument/2006/relationships/hyperlink" Target="https://regulatorysup.utility.pge.com/WebDocs/search/details.aspx?DocId=748533" TargetMode="External"/><Relationship Id="rId771" Type="http://schemas.openxmlformats.org/officeDocument/2006/relationships/hyperlink" Target="https://regulatorysup.utility.pge.com/WebDocs/search/details.aspx?DocId=766726" TargetMode="External"/><Relationship Id="rId869" Type="http://schemas.openxmlformats.org/officeDocument/2006/relationships/hyperlink" Target="https://www.pge.com/assets/pge/docs/outages-and-safety/outage-preparedness-and-support/MGRA_008.zip" TargetMode="External"/><Relationship Id="rId424" Type="http://schemas.openxmlformats.org/officeDocument/2006/relationships/hyperlink" Target="https://regulatorysup.utility.pge.com/WebDocs/search/details.aspx?DocId=746970" TargetMode="External"/><Relationship Id="rId631" Type="http://schemas.openxmlformats.org/officeDocument/2006/relationships/hyperlink" Target="https://regulatorysup.utility.pge.com/WebDocs/search/details.aspx?DocId=743777" TargetMode="External"/><Relationship Id="rId729" Type="http://schemas.openxmlformats.org/officeDocument/2006/relationships/hyperlink" Target="https://regulatorysup.utility.pge.com/WebDocs/search/details.aspx?DocId=747436" TargetMode="External"/><Relationship Id="rId1054" Type="http://schemas.openxmlformats.org/officeDocument/2006/relationships/hyperlink" Target="https://www.pge.com/assets/pge/docs/outages-and-safety/outage-preparedness-and-support/CalAdvocates_039.zip" TargetMode="External"/><Relationship Id="rId270" Type="http://schemas.openxmlformats.org/officeDocument/2006/relationships/hyperlink" Target="https://regulatorysup.utility.pge.com/WebDocs/search/details.aspx?DocId=742603" TargetMode="External"/><Relationship Id="rId936" Type="http://schemas.openxmlformats.org/officeDocument/2006/relationships/hyperlink" Target="https://www.pge.com/assets/pge/docs/outages-and-safety/outage-preparedness-and-support/CalAdvocates_043.zip" TargetMode="External"/><Relationship Id="rId1121" Type="http://schemas.openxmlformats.org/officeDocument/2006/relationships/hyperlink" Target="https://www.pge.com/assets/pge/docs/outages-and-safety/outage-preparedness-and-support/CalAdvocates_054.zip" TargetMode="External"/><Relationship Id="rId65" Type="http://schemas.openxmlformats.org/officeDocument/2006/relationships/hyperlink" Target="https://www.pge.com/pge_global/common/pdfs/safety/emergency-preparedness/natural-disaster/wildfires/wildfire-mitigation-plan/reference-docs/2023/SPD_003.zip" TargetMode="External"/><Relationship Id="rId130" Type="http://schemas.openxmlformats.org/officeDocument/2006/relationships/hyperlink" Target="https://www.pge.com/pge_global/common/pdfs/safety/emergency-preparedness/natural-disaster/wildfires/wildfire-mitigation-plan/reference-docs/2023/CalAdvocates_019.zip" TargetMode="External"/><Relationship Id="rId368" Type="http://schemas.openxmlformats.org/officeDocument/2006/relationships/hyperlink" Target="https://regulatorysup.utility.pge.com/WebDocs/search/details.aspx?DocId=744058" TargetMode="External"/><Relationship Id="rId575" Type="http://schemas.openxmlformats.org/officeDocument/2006/relationships/hyperlink" Target="https://regulatorysup.utility.pge.com/WebDocs/search/details.aspx?DocId=743489" TargetMode="External"/><Relationship Id="rId782" Type="http://schemas.openxmlformats.org/officeDocument/2006/relationships/hyperlink" Target="https://regulatorysup.utility.pge.com/WebDocs/search/details.aspx?DocId=766212" TargetMode="External"/><Relationship Id="rId228" Type="http://schemas.openxmlformats.org/officeDocument/2006/relationships/hyperlink" Target="https://www.pge.com/pge_global/common/pdfs/safety/emergency-preparedness/natural-disaster/wildfires/wildfire-mitigation-plan/reference-docs/2023/OEIS_008.zip" TargetMode="External"/><Relationship Id="rId435" Type="http://schemas.openxmlformats.org/officeDocument/2006/relationships/hyperlink" Target="https://regulatorysup.utility.pge.com/WebDocs/search/details.aspx?DocId=747213" TargetMode="External"/><Relationship Id="rId642" Type="http://schemas.openxmlformats.org/officeDocument/2006/relationships/hyperlink" Target="https://regulatorysup.utility.pge.com/WebDocs/search/details.aspx?DocId=757620" TargetMode="External"/><Relationship Id="rId1065" Type="http://schemas.openxmlformats.org/officeDocument/2006/relationships/hyperlink" Target="https://www.pge.com/assets/pge/docs/outages-and-safety/outage-preparedness-and-support/CalAdvocates_050.zip" TargetMode="External"/><Relationship Id="rId281" Type="http://schemas.openxmlformats.org/officeDocument/2006/relationships/hyperlink" Target="https://regulatorysup.utility.pge.com/WebDocs/search/details.aspx?DocId=742625" TargetMode="External"/><Relationship Id="rId502" Type="http://schemas.openxmlformats.org/officeDocument/2006/relationships/hyperlink" Target="https://regulatorysup.utility.pge.com/WebDocs/search/details.aspx?DocId=757651" TargetMode="External"/><Relationship Id="rId947" Type="http://schemas.openxmlformats.org/officeDocument/2006/relationships/hyperlink" Target="https://www.pge.com/assets/pge/docs/outages-and-safety/outage-preparedness-and-support/CalAdvocates_044.zip" TargetMode="External"/><Relationship Id="rId1132" Type="http://schemas.openxmlformats.org/officeDocument/2006/relationships/hyperlink" Target="https://www.pge.com/assets/pge/docs/outages-and-safety/outage-preparedness-and-support/OEIS_026.zip" TargetMode="External"/><Relationship Id="rId76" Type="http://schemas.openxmlformats.org/officeDocument/2006/relationships/hyperlink" Target="https://www.pge.com/pge_global/common/pdfs/safety/emergency-preparedness/natural-disaster/wildfires/wildfire-mitigation-plan/reference-docs/2023/CalAdvocates_016.zip" TargetMode="External"/><Relationship Id="rId141" Type="http://schemas.openxmlformats.org/officeDocument/2006/relationships/hyperlink" Target="https://www.pge.com/pge_global/common/pdfs/safety/emergency-preparedness/natural-disaster/wildfires/wildfire-mitigation-plan/reference-docs/2023/TURN_008.zip" TargetMode="External"/><Relationship Id="rId379" Type="http://schemas.openxmlformats.org/officeDocument/2006/relationships/hyperlink" Target="https://regulatorysup.utility.pge.com/WebDocs/search/details.aspx?DocId=745396" TargetMode="External"/><Relationship Id="rId586" Type="http://schemas.openxmlformats.org/officeDocument/2006/relationships/hyperlink" Target="https://regulatorysup.utility.pge.com/WebDocs/search/details.aspx?DocId=763474" TargetMode="External"/><Relationship Id="rId793" Type="http://schemas.openxmlformats.org/officeDocument/2006/relationships/hyperlink" Target="https://regulatorysup.utility.pge.com/WebDocs/search/details.aspx?DocId=769302" TargetMode="External"/><Relationship Id="rId807" Type="http://schemas.openxmlformats.org/officeDocument/2006/relationships/hyperlink" Target="https://www.pge.com/pge_global/common/pdfs/safety/emergency-preparedness/natural-disaster/wildfires/wildfire-mitigation-plan/reference-docs/2023/CalAdvocates_030.zip" TargetMode="External"/><Relationship Id="rId7" Type="http://schemas.openxmlformats.org/officeDocument/2006/relationships/hyperlink" Target="https://www.pge.com/pge_global/common/pdfs/safety/emergency-preparedness/natural-disaster/wildfires/wildfire-mitigation-plan/reference-docs/2023/CalAdvocates_009.zip" TargetMode="External"/><Relationship Id="rId239" Type="http://schemas.openxmlformats.org/officeDocument/2006/relationships/hyperlink" Target="https://www.pge.com/pge_global/common/pdfs/safety/emergency-preparedness/natural-disaster/wildfires/wildfire-mitigation-plan/reference-docs/2023/SPD_005.zip" TargetMode="External"/><Relationship Id="rId446" Type="http://schemas.openxmlformats.org/officeDocument/2006/relationships/hyperlink" Target="https://regulatorysup.utility.pge.com/WebDocs/search/details.aspx?DocId=747636" TargetMode="External"/><Relationship Id="rId653" Type="http://schemas.openxmlformats.org/officeDocument/2006/relationships/hyperlink" Target="https://regulatorysup.utility.pge.com/WebDocs/search/details.aspx?DocId=747369" TargetMode="External"/><Relationship Id="rId1076" Type="http://schemas.openxmlformats.org/officeDocument/2006/relationships/hyperlink" Target="https://www.pge.com/assets/pge/docs/outages-and-safety/outage-preparedness-and-support/CalAdvocates_052.zip" TargetMode="External"/><Relationship Id="rId292" Type="http://schemas.openxmlformats.org/officeDocument/2006/relationships/hyperlink" Target="https://regulatorysup.utility.pge.com/WebDocs/search/details.aspx?DocId=743263" TargetMode="External"/><Relationship Id="rId306" Type="http://schemas.openxmlformats.org/officeDocument/2006/relationships/hyperlink" Target="https://regulatorysup.utility.pge.com/WebDocs/search/details.aspx?DocId=743547" TargetMode="External"/><Relationship Id="rId860" Type="http://schemas.openxmlformats.org/officeDocument/2006/relationships/hyperlink" Target="https://www.pge.com/assets/pge/docs/outages-and-safety/outage-preparedness-and-support/CalAdvocates_039.zip" TargetMode="External"/><Relationship Id="rId958" Type="http://schemas.openxmlformats.org/officeDocument/2006/relationships/hyperlink" Target="https://www.pge.com/assets/pge/docs/outages-and-safety/outage-preparedness-and-support/CalAdvocates_046.zip" TargetMode="External"/><Relationship Id="rId1143" Type="http://schemas.openxmlformats.org/officeDocument/2006/relationships/hyperlink" Target="https://www.pge.com/assets/pge/docs/outages-and-safety/outage-preparedness-and-support/SPD_024.zip" TargetMode="External"/><Relationship Id="rId87" Type="http://schemas.openxmlformats.org/officeDocument/2006/relationships/hyperlink" Target="https://www.pge.com/pge_global/common/pdfs/safety/emergency-preparedness/natural-disaster/wildfires/wildfire-mitigation-plan/reference-docs/2023/TURN_006.zip" TargetMode="External"/><Relationship Id="rId513" Type="http://schemas.openxmlformats.org/officeDocument/2006/relationships/hyperlink" Target="https://regulatorysup.utility.pge.com/WebDocs/search/details.aspx?DocId=752689" TargetMode="External"/><Relationship Id="rId597" Type="http://schemas.openxmlformats.org/officeDocument/2006/relationships/hyperlink" Target="https://regulatorysup.utility.pge.com/WebDocs/search/details.aspx?DocId=763182" TargetMode="External"/><Relationship Id="rId720" Type="http://schemas.openxmlformats.org/officeDocument/2006/relationships/hyperlink" Target="https://regulatorysup.utility.pge.com/WebDocs/search/details.aspx?DocId=747307" TargetMode="External"/><Relationship Id="rId818" Type="http://schemas.openxmlformats.org/officeDocument/2006/relationships/hyperlink" Target="https://www.pge.com/content/dam/pge/docs/outages-and-safety/outage-preparedness-and-support/CalAdvocates_032.zip" TargetMode="External"/><Relationship Id="rId152" Type="http://schemas.openxmlformats.org/officeDocument/2006/relationships/hyperlink" Target="https://www.pge.com/pge_global/common/pdfs/safety/emergency-preparedness/natural-disaster/wildfires/wildfire-mitigation-plan/reference-docs/2023/CalAdvocates_014.zip" TargetMode="External"/><Relationship Id="rId457" Type="http://schemas.openxmlformats.org/officeDocument/2006/relationships/hyperlink" Target="https://regulatorysup.utility.pge.com/WebDocs/search/details.aspx?DocId=747646" TargetMode="External"/><Relationship Id="rId1003" Type="http://schemas.openxmlformats.org/officeDocument/2006/relationships/hyperlink" Target="https://www.pge.com/assets/pge/docs/outages-and-safety/outage-preparedness-and-support/SPD_014.zip" TargetMode="External"/><Relationship Id="rId1087" Type="http://schemas.openxmlformats.org/officeDocument/2006/relationships/hyperlink" Target="https://www.pge.com/assets/pge/docs/outages-and-safety/outage-preparedness-and-support/SPD_018.zip" TargetMode="External"/><Relationship Id="rId664" Type="http://schemas.openxmlformats.org/officeDocument/2006/relationships/hyperlink" Target="https://regulatorysup.utility.pge.com/WebDocs/search/details.aspx?DocId=747397" TargetMode="External"/><Relationship Id="rId871" Type="http://schemas.openxmlformats.org/officeDocument/2006/relationships/hyperlink" Target="https://www.pge.com/assets/pge/docs/outages-and-safety/outage-preparedness-and-support/MGRA_008.zip" TargetMode="External"/><Relationship Id="rId969" Type="http://schemas.openxmlformats.org/officeDocument/2006/relationships/hyperlink" Target="https://www.pge.com/assets/pge/docs/outages-and-safety/outage-preparedness-and-support/MGRA_008.zip" TargetMode="External"/><Relationship Id="rId14" Type="http://schemas.openxmlformats.org/officeDocument/2006/relationships/hyperlink" Target="https://www.pge.com/pge_global/common/pdfs/safety/emergency-preparedness/natural-disaster/wildfires/wildfire-mitigation-plan/reference-docs/2023/CalAdvocates_009.zip" TargetMode="External"/><Relationship Id="rId317" Type="http://schemas.openxmlformats.org/officeDocument/2006/relationships/hyperlink" Target="https://regulatorysup.utility.pge.com/WebDocs/search/details.aspx?DocId=743563" TargetMode="External"/><Relationship Id="rId524" Type="http://schemas.openxmlformats.org/officeDocument/2006/relationships/hyperlink" Target="https://regulatorysup.utility.pge.com/WebDocs/search/details.aspx?DocId=752356" TargetMode="External"/><Relationship Id="rId731" Type="http://schemas.openxmlformats.org/officeDocument/2006/relationships/hyperlink" Target="https://regulatorysup.utility.pge.com/WebDocs/search/details.aspx?DocId=747438" TargetMode="External"/><Relationship Id="rId1154" Type="http://schemas.openxmlformats.org/officeDocument/2006/relationships/hyperlink" Target="https://www.pge.com/assets/pge/docs/outages-and-safety/outage-preparedness-and-support/SPD_025.zip" TargetMode="External"/><Relationship Id="rId98" Type="http://schemas.openxmlformats.org/officeDocument/2006/relationships/hyperlink" Target="https://www.pge.com/pge_global/common/pdfs/safety/emergency-preparedness/natural-disaster/wildfires/wildfire-mitigation-plan/reference-docs/2023/TURN_010.zip" TargetMode="External"/><Relationship Id="rId163" Type="http://schemas.openxmlformats.org/officeDocument/2006/relationships/hyperlink" Target="https://www.pge.com/pge_global/common/pdfs/safety/emergency-preparedness/natural-disaster/wildfires/wildfire-mitigation-plan/reference-docs/2023/CalAdvocates_001.zip" TargetMode="External"/><Relationship Id="rId370" Type="http://schemas.openxmlformats.org/officeDocument/2006/relationships/hyperlink" Target="https://regulatorysup.utility.pge.com/WebDocs/search/details.aspx?DocId=744060" TargetMode="External"/><Relationship Id="rId829" Type="http://schemas.openxmlformats.org/officeDocument/2006/relationships/hyperlink" Target="https://www.pge.com/assets/pge/docs/outages-and-safety/outage-preparedness-and-support/CalAdvocates_034.zip" TargetMode="External"/><Relationship Id="rId1014" Type="http://schemas.openxmlformats.org/officeDocument/2006/relationships/hyperlink" Target="https://www.pge.com/assets/pge/docs/outages-and-safety/outage-preparedness-and-support/CalAdvocates_048.zip" TargetMode="External"/><Relationship Id="rId230" Type="http://schemas.openxmlformats.org/officeDocument/2006/relationships/hyperlink" Target="https://www.pge.com/pge_global/common/pdfs/safety/emergency-preparedness/natural-disaster/wildfires/wildfire-mitigation-plan/reference-docs/2023/OEIS_009.zip" TargetMode="External"/><Relationship Id="rId468" Type="http://schemas.openxmlformats.org/officeDocument/2006/relationships/hyperlink" Target="https://regulatorysup.utility.pge.com/WebDocs/search/details.aspx?DocId=757616" TargetMode="External"/><Relationship Id="rId675" Type="http://schemas.openxmlformats.org/officeDocument/2006/relationships/hyperlink" Target="https://regulatorysup.utility.pge.com/WebDocs/search/details.aspx?DocId=748594" TargetMode="External"/><Relationship Id="rId882" Type="http://schemas.openxmlformats.org/officeDocument/2006/relationships/hyperlink" Target="https://www.pge.com/assets/pge/docs/outages-and-safety/outage-preparedness-and-support/CalAdvocates_042.zip" TargetMode="External"/><Relationship Id="rId1098" Type="http://schemas.openxmlformats.org/officeDocument/2006/relationships/hyperlink" Target="https://www.pge.com/assets/pge/docs/outages-and-safety/outage-preparedness-and-support/SPD_019.zip" TargetMode="External"/><Relationship Id="rId25" Type="http://schemas.openxmlformats.org/officeDocument/2006/relationships/hyperlink" Target="https://www.pge.com/pge_global/common/pdfs/safety/emergency-preparedness/natural-disaster/wildfires/wildfire-mitigation-plan/reference-docs/2023/CalAdvocates_014.zip" TargetMode="External"/><Relationship Id="rId328" Type="http://schemas.openxmlformats.org/officeDocument/2006/relationships/hyperlink" Target="https://regulatorysup.utility.pge.com/WebDocs/search/details.aspx?DocId=743739" TargetMode="External"/><Relationship Id="rId535" Type="http://schemas.openxmlformats.org/officeDocument/2006/relationships/hyperlink" Target="https://regulatorysup.utility.pge.com/WebDocs/search/details.aspx?DocId=743524" TargetMode="External"/><Relationship Id="rId742" Type="http://schemas.openxmlformats.org/officeDocument/2006/relationships/hyperlink" Target="https://regulatorysup.utility.pge.com/WebDocs/search/details.aspx?DocId=748416" TargetMode="External"/><Relationship Id="rId174" Type="http://schemas.openxmlformats.org/officeDocument/2006/relationships/hyperlink" Target="https://www.pge.com/pge_global/common/pdfs/safety/emergency-preparedness/natural-disaster/wildfires/wildfire-mitigation-plan/reference-docs/2023/OEIS_004.zip" TargetMode="External"/><Relationship Id="rId381" Type="http://schemas.openxmlformats.org/officeDocument/2006/relationships/hyperlink" Target="https://regulatorysup.utility.pge.com/WebDocs/search/details.aspx?DocId=745398" TargetMode="External"/><Relationship Id="rId602" Type="http://schemas.openxmlformats.org/officeDocument/2006/relationships/hyperlink" Target="https://regulatorysup.utility.pge.com/WebDocs/search/details.aspx?DocId=763188" TargetMode="External"/><Relationship Id="rId1025" Type="http://schemas.openxmlformats.org/officeDocument/2006/relationships/hyperlink" Target="https://www.pge.com/assets/pge/docs/outages-and-safety/outage-preparedness-and-support/SPD_014.zip" TargetMode="External"/><Relationship Id="rId241" Type="http://schemas.openxmlformats.org/officeDocument/2006/relationships/hyperlink" Target="https://regulatorysup.utility.pge.com/WebDocs/search/details.aspx?DocId=738430" TargetMode="External"/><Relationship Id="rId479" Type="http://schemas.openxmlformats.org/officeDocument/2006/relationships/hyperlink" Target="https://regulatorysup.utility.pge.com/WebDocs/search/details.aspx?DocId=748303" TargetMode="External"/><Relationship Id="rId686" Type="http://schemas.openxmlformats.org/officeDocument/2006/relationships/hyperlink" Target="https://regulatorysup.utility.pge.com/WebDocs/search/details.aspx?DocId=757623" TargetMode="External"/><Relationship Id="rId893" Type="http://schemas.openxmlformats.org/officeDocument/2006/relationships/hyperlink" Target="https://www.pge.com/assets/pge/docs/outages-and-safety/outage-preparedness-and-support/CalAdvocates_043.zip" TargetMode="External"/><Relationship Id="rId907" Type="http://schemas.openxmlformats.org/officeDocument/2006/relationships/hyperlink" Target="https://www.pge.com/assets/pge/docs/outages-and-safety/outage-preparedness-and-support/MGRA_010.zip" TargetMode="External"/><Relationship Id="rId36" Type="http://schemas.openxmlformats.org/officeDocument/2006/relationships/hyperlink" Target="https://www.pge.com/pge_global/common/pdfs/safety/emergency-preparedness/natural-disaster/wildfires/wildfire-mitigation-plan/reference-docs/2023/CalAdvocates_014.zip" TargetMode="External"/><Relationship Id="rId339" Type="http://schemas.openxmlformats.org/officeDocument/2006/relationships/hyperlink" Target="https://regulatorysup.utility.pge.com/WebDocs/search/details.aspx?DocId=743751" TargetMode="External"/><Relationship Id="rId546" Type="http://schemas.openxmlformats.org/officeDocument/2006/relationships/hyperlink" Target="https://regulatorysup.utility.pge.com/WebDocs/search/details.aspx?DocId=744144" TargetMode="External"/><Relationship Id="rId753" Type="http://schemas.openxmlformats.org/officeDocument/2006/relationships/hyperlink" Target="https://www.pge.com/pge_global/common/pdfs/safety/emergency-preparedness/natural-disaster/wildfires/wildfire-mitigation-plan/reference-docs/2023/CalAdvocates_029.zip" TargetMode="External"/><Relationship Id="rId101" Type="http://schemas.openxmlformats.org/officeDocument/2006/relationships/hyperlink" Target="https://www.pge.com/pge_global/common/pdfs/safety/emergency-preparedness/natural-disaster/wildfires/wildfire-mitigation-plan/reference-docs/2023/MGRA_004.zip" TargetMode="External"/><Relationship Id="rId185" Type="http://schemas.openxmlformats.org/officeDocument/2006/relationships/hyperlink" Target="https://www.pge.com/pge_global/common/pdfs/safety/emergency-preparedness/natural-disaster/wildfires/wildfire-mitigation-plan/reference-docs/2023/MGRA_004.zip" TargetMode="External"/><Relationship Id="rId406" Type="http://schemas.openxmlformats.org/officeDocument/2006/relationships/hyperlink" Target="https://regulatorysup.utility.pge.com/WebDocs/search/details.aspx?DocId=744226" TargetMode="External"/><Relationship Id="rId960" Type="http://schemas.openxmlformats.org/officeDocument/2006/relationships/hyperlink" Target="https://www.pge.com/assets/pge/docs/outages-and-safety/outage-preparedness-and-support/CalAdvocates_046.zip" TargetMode="External"/><Relationship Id="rId1036" Type="http://schemas.openxmlformats.org/officeDocument/2006/relationships/hyperlink" Target="https://www.pge.com/assets/pge/docs/outages-and-safety/outage-preparedness-and-support/SPD_016.zip" TargetMode="External"/><Relationship Id="rId392" Type="http://schemas.openxmlformats.org/officeDocument/2006/relationships/hyperlink" Target="https://regulatorysup.utility.pge.com/WebDocs/search/details.aspx?DocId=745410" TargetMode="External"/><Relationship Id="rId613" Type="http://schemas.openxmlformats.org/officeDocument/2006/relationships/hyperlink" Target="https://regulatorysup.utility.pge.com/WebDocs/search/details.aspx?DocId=762695" TargetMode="External"/><Relationship Id="rId697" Type="http://schemas.openxmlformats.org/officeDocument/2006/relationships/hyperlink" Target="https://regulatorysup.utility.pge.com/WebDocs/search/details.aspx?DocId=757640" TargetMode="External"/><Relationship Id="rId820" Type="http://schemas.openxmlformats.org/officeDocument/2006/relationships/hyperlink" Target="https://www.pge.com/content/dam/pge/docs/outages-and-safety/outage-preparedness-and-support/CalAdvocates_033.zip" TargetMode="External"/><Relationship Id="rId918" Type="http://schemas.openxmlformats.org/officeDocument/2006/relationships/hyperlink" Target="https://www.pge.com/assets/pge/docs/outages-and-safety/outage-preparedness-and-support/MGRA_009.zip" TargetMode="External"/><Relationship Id="rId252" Type="http://schemas.openxmlformats.org/officeDocument/2006/relationships/hyperlink" Target="https://regulatorysup.utility.pge.com/WebDocs/search/details.aspx?DocId=740953" TargetMode="External"/><Relationship Id="rId1103" Type="http://schemas.openxmlformats.org/officeDocument/2006/relationships/hyperlink" Target="https://www.pge.com/pge_global/common/pdfs/safety/emergency-preparedness/natural-disaster/wildfires/wildfire-mitigation-plan/reference-docs/2023/CalAdvocates_009.zip" TargetMode="External"/><Relationship Id="rId47" Type="http://schemas.openxmlformats.org/officeDocument/2006/relationships/hyperlink" Target="https://www.pge.com/pge_global/common/pdfs/safety/emergency-preparedness/natural-disaster/wildfires/wildfire-mitigation-plan/reference-docs/2023/CalAdvocates_015.zip" TargetMode="External"/><Relationship Id="rId112" Type="http://schemas.openxmlformats.org/officeDocument/2006/relationships/hyperlink" Target="https://www.pge.com/pge_global/common/pdfs/safety/emergency-preparedness/natural-disaster/wildfires/wildfire-mitigation-plan/reference-docs/2023/CalAdvocates_020.zip" TargetMode="External"/><Relationship Id="rId557" Type="http://schemas.openxmlformats.org/officeDocument/2006/relationships/hyperlink" Target="https://regulatorysup.utility.pge.com/WebDocs/search/details.aspx?DocId=748529" TargetMode="External"/><Relationship Id="rId764" Type="http://schemas.openxmlformats.org/officeDocument/2006/relationships/hyperlink" Target="https://www.pge.com/pge_global/common/pdfs/safety/emergency-preparedness/natural-disaster/wildfires/wildfire-mitigation-plan/reference-docs/2023/SPD_011.zip" TargetMode="External"/><Relationship Id="rId971" Type="http://schemas.openxmlformats.org/officeDocument/2006/relationships/hyperlink" Target="https://www.pge.com/assets/pge/docs/outages-and-safety/outage-preparedness-and-support/MGRA_008.zip" TargetMode="External"/><Relationship Id="rId196" Type="http://schemas.openxmlformats.org/officeDocument/2006/relationships/hyperlink" Target="https://www.pge.com/pge_global/common/pdfs/safety/emergency-preparedness/natural-disaster/wildfires/wildfire-mitigation-plan/reference-docs/2023/GPI_002.zip" TargetMode="External"/><Relationship Id="rId417" Type="http://schemas.openxmlformats.org/officeDocument/2006/relationships/hyperlink" Target="https://regulatorysup.utility.pge.com/WebDocs/search/details.aspx?DocId=744238" TargetMode="External"/><Relationship Id="rId624" Type="http://schemas.openxmlformats.org/officeDocument/2006/relationships/hyperlink" Target="https://regulatorysup.utility.pge.com/WebDocs/search/details.aspx?DocId=764769" TargetMode="External"/><Relationship Id="rId831" Type="http://schemas.openxmlformats.org/officeDocument/2006/relationships/hyperlink" Target="https://www.pge.com/assets/pge/docs/outages-and-safety/outage-preparedness-and-support/CalAdvocates_034.zip" TargetMode="External"/><Relationship Id="rId1047" Type="http://schemas.openxmlformats.org/officeDocument/2006/relationships/hyperlink" Target="https://www.pge.com/assets/pge/docs/outages-and-safety/outage-preparedness-and-support/SPD_017.zip" TargetMode="External"/><Relationship Id="rId263" Type="http://schemas.openxmlformats.org/officeDocument/2006/relationships/hyperlink" Target="https://regulatorysup.utility.pge.com/WebDocs/search/details.aspx?DocId=740876" TargetMode="External"/><Relationship Id="rId470" Type="http://schemas.openxmlformats.org/officeDocument/2006/relationships/hyperlink" Target="https://regulatorysup.utility.pge.com/WebDocs/search/details.aspx?DocId=748559" TargetMode="External"/><Relationship Id="rId929" Type="http://schemas.openxmlformats.org/officeDocument/2006/relationships/hyperlink" Target="https://www.pge.com/assets/pge/docs/outages-and-safety/outage-preparedness-and-support/CalAdvocates_041.zip" TargetMode="External"/><Relationship Id="rId1114" Type="http://schemas.openxmlformats.org/officeDocument/2006/relationships/hyperlink" Target="https://www.pge.com/assets/pge/docs/outages-and-safety/outage-preparedness-and-support/CalAdvocates_053.zip" TargetMode="External"/><Relationship Id="rId58" Type="http://schemas.openxmlformats.org/officeDocument/2006/relationships/hyperlink" Target="https://www.pge.com/pge_global/common/pdfs/safety/emergency-preparedness/natural-disaster/wildfires/wildfire-mitigation-plan/reference-docs/2023/CalAdvocates_015.zip" TargetMode="External"/><Relationship Id="rId123" Type="http://schemas.openxmlformats.org/officeDocument/2006/relationships/hyperlink" Target="https://www.pge.com/pge_global/common/pdfs/safety/emergency-preparedness/natural-disaster/wildfires/wildfire-mitigation-plan/reference-docs/2023/CalAdvocates_019.zip" TargetMode="External"/><Relationship Id="rId330" Type="http://schemas.openxmlformats.org/officeDocument/2006/relationships/hyperlink" Target="https://regulatorysup.utility.pge.com/WebDocs/search/details.aspx?DocId=743741" TargetMode="External"/><Relationship Id="rId568" Type="http://schemas.openxmlformats.org/officeDocument/2006/relationships/hyperlink" Target="https://regulatorysup.utility.pge.com/WebDocs/search/details.aspx?DocId=749225" TargetMode="External"/><Relationship Id="rId775" Type="http://schemas.openxmlformats.org/officeDocument/2006/relationships/hyperlink" Target="https://regulatorysup.utility.pge.com/WebDocs/search/details.aspx?DocId=766732" TargetMode="External"/><Relationship Id="rId982" Type="http://schemas.openxmlformats.org/officeDocument/2006/relationships/hyperlink" Target="https://www.pge.com/assets/pge/docs/outages-and-safety/outage-preparedness-and-support/MGRA_012.zip" TargetMode="External"/><Relationship Id="rId428" Type="http://schemas.openxmlformats.org/officeDocument/2006/relationships/hyperlink" Target="https://regulatorysup.utility.pge.com/WebDocs/search/details.aspx?DocId=746977" TargetMode="External"/><Relationship Id="rId635" Type="http://schemas.openxmlformats.org/officeDocument/2006/relationships/hyperlink" Target="https://regulatorysup.utility.pge.com/WebDocs/search/details.aspx?DocId=743791" TargetMode="External"/><Relationship Id="rId842" Type="http://schemas.openxmlformats.org/officeDocument/2006/relationships/hyperlink" Target="https://www.pge.com/assets/pge/docs/outages-and-safety/outage-preparedness-and-support/CalAdvocates_037.zip" TargetMode="External"/><Relationship Id="rId1058" Type="http://schemas.openxmlformats.org/officeDocument/2006/relationships/hyperlink" Target="https://www.pge.com/assets/pge/docs/outages-and-safety/outage-preparedness-and-support/OEIS_016.zip" TargetMode="External"/><Relationship Id="rId274" Type="http://schemas.openxmlformats.org/officeDocument/2006/relationships/hyperlink" Target="https://regulatorysup.utility.pge.com/WebDocs/search/details.aspx?DocId=742607" TargetMode="External"/><Relationship Id="rId481" Type="http://schemas.openxmlformats.org/officeDocument/2006/relationships/hyperlink" Target="https://regulatorysup.utility.pge.com/WebDocs/search/details.aspx?DocId=748306" TargetMode="External"/><Relationship Id="rId702" Type="http://schemas.openxmlformats.org/officeDocument/2006/relationships/hyperlink" Target="https://regulatorysup.utility.pge.com/WebDocs/search/details.aspx?DocId=762145" TargetMode="External"/><Relationship Id="rId1125" Type="http://schemas.openxmlformats.org/officeDocument/2006/relationships/hyperlink" Target="https://www.pge.com/assets/pge/docs/outages-and-safety/outage-preparedness-and-support/CalAdvocates_055.zip" TargetMode="External"/><Relationship Id="rId69" Type="http://schemas.openxmlformats.org/officeDocument/2006/relationships/hyperlink" Target="https://www.pge.com/pge_global/common/pdfs/safety/emergency-preparedness/natural-disaster/wildfires/wildfire-mitigation-plan/reference-docs/OEIS_001.zip" TargetMode="External"/><Relationship Id="rId134" Type="http://schemas.openxmlformats.org/officeDocument/2006/relationships/hyperlink" Target="https://www.pge.com/pge_global/common/pdfs/safety/emergency-preparedness/natural-disaster/wildfires/wildfire-mitigation-plan/reference-docs/2023/CalAdvocates_019.zip" TargetMode="External"/><Relationship Id="rId579" Type="http://schemas.openxmlformats.org/officeDocument/2006/relationships/hyperlink" Target="https://regulatorysup.utility.pge.com/WebDocs/search/details.aspx?DocId=743821" TargetMode="External"/><Relationship Id="rId786" Type="http://schemas.openxmlformats.org/officeDocument/2006/relationships/hyperlink" Target="https://regulatorysup.utility.pge.com/WebDocs/search/details.aspx?DocId=768551" TargetMode="External"/><Relationship Id="rId993" Type="http://schemas.openxmlformats.org/officeDocument/2006/relationships/hyperlink" Target="https://www.pge.com/assets/pge/docs/outages-and-safety/outage-preparedness-and-support/OEIS_017.zip" TargetMode="External"/><Relationship Id="rId341" Type="http://schemas.openxmlformats.org/officeDocument/2006/relationships/hyperlink" Target="https://regulatorysup.utility.pge.com/WebDocs/search/details.aspx?DocId=743753" TargetMode="External"/><Relationship Id="rId439" Type="http://schemas.openxmlformats.org/officeDocument/2006/relationships/hyperlink" Target="https://regulatorysup.utility.pge.com/WebDocs/search/details.aspx?DocId=757607" TargetMode="External"/><Relationship Id="rId646" Type="http://schemas.openxmlformats.org/officeDocument/2006/relationships/hyperlink" Target="https://regulatorysup.utility.pge.com/WebDocs/search/details.aspx?DocId=745498" TargetMode="External"/><Relationship Id="rId1069" Type="http://schemas.openxmlformats.org/officeDocument/2006/relationships/hyperlink" Target="https://www.pge.com/assets/pge/docs/outages-and-safety/outage-preparedness-and-support/CalAdvocates_050.zip" TargetMode="External"/><Relationship Id="rId201" Type="http://schemas.openxmlformats.org/officeDocument/2006/relationships/hyperlink" Target="https://www.pge.com/pge_global/common/pdfs/safety/emergency-preparedness/natural-disaster/wildfires/wildfire-mitigation-plan/reference-docs/2023/MGRA_005.zip" TargetMode="External"/><Relationship Id="rId285" Type="http://schemas.openxmlformats.org/officeDocument/2006/relationships/hyperlink" Target="https://regulatorysup.utility.pge.com/WebDocs/search/details.aspx?DocId=742716" TargetMode="External"/><Relationship Id="rId506" Type="http://schemas.openxmlformats.org/officeDocument/2006/relationships/hyperlink" Target="https://regulatorysup.utility.pge.com/WebDocs/search/details.aspx?DocId=752680" TargetMode="External"/><Relationship Id="rId853" Type="http://schemas.openxmlformats.org/officeDocument/2006/relationships/hyperlink" Target="https://www.pge.com/assets/pge/docs/outages-and-safety/outage-preparedness-and-support/CalAdvocates_039.zip" TargetMode="External"/><Relationship Id="rId1136" Type="http://schemas.openxmlformats.org/officeDocument/2006/relationships/hyperlink" Target="https://www.pge.com/assets/pge/docs/outages-and-safety/outage-preparedness-and-support/SPD_021.zip" TargetMode="External"/><Relationship Id="rId492" Type="http://schemas.openxmlformats.org/officeDocument/2006/relationships/hyperlink" Target="https://regulatorysup.utility.pge.com/WebDocs/search/details.aspx?DocId=740702" TargetMode="External"/><Relationship Id="rId713" Type="http://schemas.openxmlformats.org/officeDocument/2006/relationships/hyperlink" Target="https://regulatorysup.utility.pge.com/WebDocs/search/details.aspx?DocId=745614" TargetMode="External"/><Relationship Id="rId797" Type="http://schemas.openxmlformats.org/officeDocument/2006/relationships/hyperlink" Target="https://regulatorysup.utility.pge.com/WebDocs/search/details.aspx?DocId=769306" TargetMode="External"/><Relationship Id="rId920" Type="http://schemas.openxmlformats.org/officeDocument/2006/relationships/hyperlink" Target="https://www.pge.com/assets/pge/docs/outages-and-safety/outage-preparedness-and-support/MGRA_009.zip" TargetMode="External"/><Relationship Id="rId145" Type="http://schemas.openxmlformats.org/officeDocument/2006/relationships/hyperlink" Target="https://www.pge.com/pge_global/common/pdfs/safety/emergency-preparedness/natural-disaster/wildfires/wildfire-mitigation-plan/reference-docs/2023/CalAdvocates_017.zip" TargetMode="External"/><Relationship Id="rId352" Type="http://schemas.openxmlformats.org/officeDocument/2006/relationships/hyperlink" Target="https://regulatorysup.utility.pge.com/WebDocs/search/details.aspx?DocId=743764" TargetMode="External"/><Relationship Id="rId212" Type="http://schemas.openxmlformats.org/officeDocument/2006/relationships/hyperlink" Target="https://www.pge.com/pge_global/common/pdfs/safety/emergency-preparedness/natural-disaster/wildfires/wildfire-mitigation-plan/reference-docs/2023/OEIS_005.zip" TargetMode="External"/><Relationship Id="rId657" Type="http://schemas.openxmlformats.org/officeDocument/2006/relationships/hyperlink" Target="https://regulatorysup.utility.pge.com/WebDocs/search/details.aspx?DocId=747389" TargetMode="External"/><Relationship Id="rId864" Type="http://schemas.openxmlformats.org/officeDocument/2006/relationships/hyperlink" Target="https://www.pge.com/assets/pge/docs/outages-and-safety/outage-preparedness-and-support/CalAdvocates_040.zip" TargetMode="External"/><Relationship Id="rId296" Type="http://schemas.openxmlformats.org/officeDocument/2006/relationships/hyperlink" Target="https://regulatorysup.utility.pge.com/WebDocs/search/details.aspx?DocId=743267" TargetMode="External"/><Relationship Id="rId517" Type="http://schemas.openxmlformats.org/officeDocument/2006/relationships/hyperlink" Target="https://regulatorysup.utility.pge.com/WebDocs/search/details.aspx?DocId=751551" TargetMode="External"/><Relationship Id="rId724" Type="http://schemas.openxmlformats.org/officeDocument/2006/relationships/hyperlink" Target="https://regulatorysup.utility.pge.com/WebDocs/search/details.aspx?DocId=747301" TargetMode="External"/><Relationship Id="rId931" Type="http://schemas.openxmlformats.org/officeDocument/2006/relationships/hyperlink" Target="https://www.pge.com/assets/pge/docs/outages-and-safety/outage-preparedness-and-support/CalAdvocates_041.zip" TargetMode="External"/><Relationship Id="rId1147" Type="http://schemas.openxmlformats.org/officeDocument/2006/relationships/hyperlink" Target="https://www.pge.com/assets/pge/docs/outages-and-safety/outage-preparedness-and-support/SPD_025.zip" TargetMode="External"/><Relationship Id="rId60" Type="http://schemas.openxmlformats.org/officeDocument/2006/relationships/hyperlink" Target="https://www.pge.com/pge_global/common/pdfs/safety/emergency-preparedness/natural-disaster/wildfires/wildfire-mitigation-plan/reference-docs/2023/CalAdvocates_015.zip" TargetMode="External"/><Relationship Id="rId156" Type="http://schemas.openxmlformats.org/officeDocument/2006/relationships/hyperlink" Target="https://www.pge.com/pge_global/common/pdfs/safety/emergency-preparedness/natural-disaster/wildfires/wildfire-mitigation-plan/reference-docs/2023/CalAdvocates_018.zip" TargetMode="External"/><Relationship Id="rId363" Type="http://schemas.openxmlformats.org/officeDocument/2006/relationships/hyperlink" Target="https://regulatorysup.utility.pge.com/WebDocs/search/details.aspx?DocId=743907" TargetMode="External"/><Relationship Id="rId570" Type="http://schemas.openxmlformats.org/officeDocument/2006/relationships/hyperlink" Target="https://regulatorysup.utility.pge.com/WebDocs/search/details.aspx?DocId=757642" TargetMode="External"/><Relationship Id="rId1007" Type="http://schemas.openxmlformats.org/officeDocument/2006/relationships/hyperlink" Target="https://www.pge.com/assets/pge/docs/outages-and-safety/outage-preparedness-and-support/SPD_014.zip" TargetMode="External"/><Relationship Id="rId223" Type="http://schemas.openxmlformats.org/officeDocument/2006/relationships/hyperlink" Target="https://www.pge.com/pge_global/common/pdfs/safety/emergency-preparedness/natural-disaster/wildfires/wildfire-mitigation-plan/reference-docs/2023/OEIS_006.zip" TargetMode="External"/><Relationship Id="rId430" Type="http://schemas.openxmlformats.org/officeDocument/2006/relationships/hyperlink" Target="https://regulatorysup.utility.pge.com/WebDocs/search/details.aspx?DocId=747751" TargetMode="External"/><Relationship Id="rId668" Type="http://schemas.openxmlformats.org/officeDocument/2006/relationships/hyperlink" Target="https://regulatorysup.utility.pge.com/WebDocs/search/details.aspx?DocId=748790" TargetMode="External"/><Relationship Id="rId875" Type="http://schemas.openxmlformats.org/officeDocument/2006/relationships/hyperlink" Target="https://www.pge.com/assets/pge/docs/outages-and-safety/outage-preparedness-and-support/MGRA_008.zip" TargetMode="External"/><Relationship Id="rId1060" Type="http://schemas.openxmlformats.org/officeDocument/2006/relationships/hyperlink" Target="https://preview.pge.com/assets/pge/docs/outages-and-safety/outage-preparedness-and-support/SPD_016.zip" TargetMode="External"/><Relationship Id="rId18" Type="http://schemas.openxmlformats.org/officeDocument/2006/relationships/hyperlink" Target="https://www.pge.com/pge_global/common/pdfs/safety/emergency-preparedness/natural-disaster/wildfires/wildfire-mitigation-plan/reference-docs/2023/CalAdvocates_014.zip" TargetMode="External"/><Relationship Id="rId528" Type="http://schemas.openxmlformats.org/officeDocument/2006/relationships/hyperlink" Target="https://regulatorysup.utility.pge.com/WebDocs/search/details.aspx?DocId=749318" TargetMode="External"/><Relationship Id="rId735" Type="http://schemas.openxmlformats.org/officeDocument/2006/relationships/hyperlink" Target="https://regulatorysup.utility.pge.com/WebDocs/search/details.aspx?DocId=748376" TargetMode="External"/><Relationship Id="rId942" Type="http://schemas.openxmlformats.org/officeDocument/2006/relationships/hyperlink" Target="https://www.pge.com/assets/pge/docs/outages-and-safety/outage-preparedness-and-support/CalAdvocates_044.zip" TargetMode="External"/><Relationship Id="rId1158" Type="http://schemas.openxmlformats.org/officeDocument/2006/relationships/hyperlink" Target="https://www.pge.com/assets/pge/docs/outages-and-safety/outage-preparedness-and-support/SPD_021.zip" TargetMode="External"/><Relationship Id="rId167" Type="http://schemas.openxmlformats.org/officeDocument/2006/relationships/hyperlink" Target="https://www.pge.com/pge_global/common/pdfs/safety/emergency-preparedness/natural-disaster/wildfires/wildfire-mitigation-plan/reference-docs/2023/CalAdvocates_022.zip" TargetMode="External"/><Relationship Id="rId374" Type="http://schemas.openxmlformats.org/officeDocument/2006/relationships/hyperlink" Target="https://regulatorysup.utility.pge.com/WebDocs/search/details.aspx?DocId=744063" TargetMode="External"/><Relationship Id="rId581" Type="http://schemas.openxmlformats.org/officeDocument/2006/relationships/hyperlink" Target="https://regulatorysup.utility.pge.com/WebDocs/search/details.aspx?DocId=743823" TargetMode="External"/><Relationship Id="rId1018" Type="http://schemas.openxmlformats.org/officeDocument/2006/relationships/hyperlink" Target="https://www.pge.com/assets/pge/docs/outages-and-safety/outage-preparedness-and-support/CalAdvocates_048.zip" TargetMode="External"/><Relationship Id="rId71" Type="http://schemas.openxmlformats.org/officeDocument/2006/relationships/hyperlink" Target="https://www.pge.com/pge_global/common/pdfs/safety/emergency-preparedness/natural-disaster/wildfires/wildfire-mitigation-plan/reference-docs/2023/TURN_005.zip" TargetMode="External"/><Relationship Id="rId234" Type="http://schemas.openxmlformats.org/officeDocument/2006/relationships/hyperlink" Target="https://www.pge.com/pge_global/common/pdfs/safety/emergency-preparedness/natural-disaster/wildfires/wildfire-mitigation-plan/reference-docs/2023/SPD_009.zip" TargetMode="External"/><Relationship Id="rId679" Type="http://schemas.openxmlformats.org/officeDocument/2006/relationships/hyperlink" Target="https://regulatorysup.utility.pge.com/WebDocs/search/details.aspx?DocId=748600" TargetMode="External"/><Relationship Id="rId802" Type="http://schemas.openxmlformats.org/officeDocument/2006/relationships/hyperlink" Target="https://www.pge.com/pge_global/common/pdfs/safety/emergency-preparedness/natural-disaster/wildfires/wildfire-mitigation-plan/reference-docs/2023/CalAdvocates_030.zip" TargetMode="External"/><Relationship Id="rId886" Type="http://schemas.openxmlformats.org/officeDocument/2006/relationships/hyperlink" Target="https://www.pge.com/assets/pge/docs/outages-and-safety/outage-preparedness-and-support/CalAdvocates_042.zip" TargetMode="External"/><Relationship Id="rId2" Type="http://schemas.openxmlformats.org/officeDocument/2006/relationships/hyperlink" Target="../../../../../:b:/r/sites/WildfireMitigationPlan/Discovery/2023%20WMP%20Discovery/CalAdvocates/001/Final%20Sent/02-14-2023/WMP-Discovery2023_DR_CalAdvocates_001-Q001.pdf?csf=1&amp;web=1&amp;e=GK2c4Q" TargetMode="External"/><Relationship Id="rId29" Type="http://schemas.openxmlformats.org/officeDocument/2006/relationships/hyperlink" Target="https://www.pge.com/pge_global/common/pdfs/safety/emergency-preparedness/natural-disaster/wildfires/wildfire-mitigation-plan/reference-docs/2023/CalAdvocates_014.zip" TargetMode="External"/><Relationship Id="rId441" Type="http://schemas.openxmlformats.org/officeDocument/2006/relationships/hyperlink" Target="https://regulatorysup.utility.pge.com/WebDocs/search/details.aspx?DocId=747442" TargetMode="External"/><Relationship Id="rId539" Type="http://schemas.openxmlformats.org/officeDocument/2006/relationships/hyperlink" Target="https://regulatorysup.utility.pge.com/WebDocs/search/details.aspx?DocId=744132" TargetMode="External"/><Relationship Id="rId746" Type="http://schemas.openxmlformats.org/officeDocument/2006/relationships/hyperlink" Target="https://regulatorysup.utility.pge.com/WebDocs/search/details.aspx?DocId=749027" TargetMode="External"/><Relationship Id="rId1071" Type="http://schemas.openxmlformats.org/officeDocument/2006/relationships/hyperlink" Target="https://www.pge.com/assets/pge/docs/outages-and-safety/outage-preparedness-and-support/OEIS_023.zip" TargetMode="External"/><Relationship Id="rId178" Type="http://schemas.openxmlformats.org/officeDocument/2006/relationships/hyperlink" Target="https://www.pge.com/pge_global/common/pdfs/safety/emergency-preparedness/natural-disaster/wildfires/wildfire-mitigation-plan/reference-docs/2023/OEIS_004.zip" TargetMode="External"/><Relationship Id="rId301" Type="http://schemas.openxmlformats.org/officeDocument/2006/relationships/hyperlink" Target="https://regulatorysup.utility.pge.com/WebDocs/search/details.aspx?DocId=743272" TargetMode="External"/><Relationship Id="rId953" Type="http://schemas.openxmlformats.org/officeDocument/2006/relationships/hyperlink" Target="https://www.pge.com/assets/pge/docs/outages-and-safety/outage-preparedness-and-support/CalAdvocates_044.zip" TargetMode="External"/><Relationship Id="rId1029" Type="http://schemas.openxmlformats.org/officeDocument/2006/relationships/hyperlink" Target="https://www.pge.com/assets/pge/docs/outages-and-safety/outage-preparedness-and-support/SPD_016.zip" TargetMode="External"/><Relationship Id="rId82" Type="http://schemas.openxmlformats.org/officeDocument/2006/relationships/hyperlink" Target="https://www.pge.com/pge_global/common/pdfs/safety/emergency-preparedness/natural-disaster/wildfires/wildfire-mitigation-plan/reference-docs/2023/OEIS_003.zip" TargetMode="External"/><Relationship Id="rId385" Type="http://schemas.openxmlformats.org/officeDocument/2006/relationships/hyperlink" Target="https://regulatorysup.utility.pge.com/WebDocs/search/details.aspx?DocId=745401" TargetMode="External"/><Relationship Id="rId592" Type="http://schemas.openxmlformats.org/officeDocument/2006/relationships/hyperlink" Target="https://regulatorysup.utility.pge.com/WebDocs/search/details.aspx?DocId=763177" TargetMode="External"/><Relationship Id="rId606" Type="http://schemas.openxmlformats.org/officeDocument/2006/relationships/hyperlink" Target="https://regulatorysup.utility.pge.com/WebDocs/search/details.aspx?DocId=763192" TargetMode="External"/><Relationship Id="rId813" Type="http://schemas.openxmlformats.org/officeDocument/2006/relationships/hyperlink" Target="https://www.pge.com/content/dam/pge/docs/outages-and-safety/outage-preparedness-and-support/CalAdvocates_032.zip" TargetMode="External"/><Relationship Id="rId245" Type="http://schemas.openxmlformats.org/officeDocument/2006/relationships/hyperlink" Target="https://regulatorysup.utility.pge.com/WebDocs/search/details.aspx?DocId=740468" TargetMode="External"/><Relationship Id="rId452" Type="http://schemas.openxmlformats.org/officeDocument/2006/relationships/hyperlink" Target="https://regulatorysup.utility.pge.com/WebDocs/search/details.aspx?DocId=747641" TargetMode="External"/><Relationship Id="rId897" Type="http://schemas.openxmlformats.org/officeDocument/2006/relationships/hyperlink" Target="https://www.pge.com/assets/pge/docs/outages-and-safety/outage-preparedness-and-support/CalAdvocates_043.zip" TargetMode="External"/><Relationship Id="rId1082" Type="http://schemas.openxmlformats.org/officeDocument/2006/relationships/hyperlink" Target="https://www.pge.com/assets/pge/docs/outages-and-safety/outage-preparedness-and-support/CalAdvocates_052.zip" TargetMode="External"/><Relationship Id="rId105" Type="http://schemas.openxmlformats.org/officeDocument/2006/relationships/hyperlink" Target="https://www.pge.com/pge_global/common/pdfs/safety/emergency-preparedness/natural-disaster/wildfires/wildfire-mitigation-plan/reference-docs/2023/CalAdvocates_021.zip" TargetMode="External"/><Relationship Id="rId312" Type="http://schemas.openxmlformats.org/officeDocument/2006/relationships/hyperlink" Target="https://regulatorysup.utility.pge.com/WebDocs/search/details.aspx?DocId=757590" TargetMode="External"/><Relationship Id="rId757" Type="http://schemas.openxmlformats.org/officeDocument/2006/relationships/hyperlink" Target="https://www.pge.com/pge_global/common/pdfs/safety/emergency-preparedness/natural-disaster/wildfires/wildfire-mitigation-plan/reference-docs/2023/CalAdvocates_029.zip" TargetMode="External"/><Relationship Id="rId964" Type="http://schemas.openxmlformats.org/officeDocument/2006/relationships/hyperlink" Target="https://www.pge.com/assets/pge/docs/outages-and-safety/outage-preparedness-and-support/CalAdvocates_046.zip" TargetMode="External"/><Relationship Id="rId93" Type="http://schemas.openxmlformats.org/officeDocument/2006/relationships/hyperlink" Target="https://www.pge.com/pge_global/common/pdfs/safety/emergency-preparedness/natural-disaster/wildfires/wildfire-mitigation-plan/reference-docs/2023/TURN_010.zip" TargetMode="External"/><Relationship Id="rId189" Type="http://schemas.openxmlformats.org/officeDocument/2006/relationships/hyperlink" Target="https://www.pge.com/pge_global/common/pdfs/safety/emergency-preparedness/natural-disaster/wildfires/wildfire-mitigation-plan/reference-docs/2023/SPD_004.zip" TargetMode="External"/><Relationship Id="rId396" Type="http://schemas.openxmlformats.org/officeDocument/2006/relationships/hyperlink" Target="https://regulatorysup.utility.pge.com/WebDocs/search/details.aspx?DocId=757598" TargetMode="External"/><Relationship Id="rId617" Type="http://schemas.openxmlformats.org/officeDocument/2006/relationships/hyperlink" Target="https://regulatorysup.utility.pge.com/WebDocs/search/details.aspx?DocId=762699" TargetMode="External"/><Relationship Id="rId824" Type="http://schemas.openxmlformats.org/officeDocument/2006/relationships/hyperlink" Target="https://www.pge.com/assets/pge/docs/outages-and-safety/outage-preparedness-and-support/CalAdvocates_034.zip" TargetMode="External"/><Relationship Id="rId256" Type="http://schemas.openxmlformats.org/officeDocument/2006/relationships/hyperlink" Target="https://regulatorysup.utility.pge.com/WebDocs/search/details.aspx?DocId=740957" TargetMode="External"/><Relationship Id="rId463" Type="http://schemas.openxmlformats.org/officeDocument/2006/relationships/hyperlink" Target="https://regulatorysup.utility.pge.com/WebDocs/search/details.aspx?DocId=757611" TargetMode="External"/><Relationship Id="rId670" Type="http://schemas.openxmlformats.org/officeDocument/2006/relationships/hyperlink" Target="https://regulatorysup.utility.pge.com/WebDocs/search/details.aspx?DocId=748582" TargetMode="External"/><Relationship Id="rId1093" Type="http://schemas.openxmlformats.org/officeDocument/2006/relationships/hyperlink" Target="https://www.pge.com/assets/pge/docs/outages-and-safety/outage-preparedness-and-support/SPD_019.zip" TargetMode="External"/><Relationship Id="rId1107" Type="http://schemas.openxmlformats.org/officeDocument/2006/relationships/hyperlink" Target="https://www.pge.com/assets/pge/docs/outages-and-safety/outage-preparedness-and-support/SPD_019.zip" TargetMode="External"/><Relationship Id="rId116" Type="http://schemas.openxmlformats.org/officeDocument/2006/relationships/hyperlink" Target="https://www.pge.com/pge_global/common/pdfs/safety/emergency-preparedness/natural-disaster/wildfires/wildfire-mitigation-plan/reference-docs/2023/CalAdvocates_020.zip" TargetMode="External"/><Relationship Id="rId323" Type="http://schemas.openxmlformats.org/officeDocument/2006/relationships/hyperlink" Target="https://regulatorysup.utility.pge.com/WebDocs/search/details.aspx?DocId=743733" TargetMode="External"/><Relationship Id="rId530" Type="http://schemas.openxmlformats.org/officeDocument/2006/relationships/hyperlink" Target="https://regulatorysup.utility.pge.com/WebDocs/search/details.aspx?DocId=749320" TargetMode="External"/><Relationship Id="rId768" Type="http://schemas.openxmlformats.org/officeDocument/2006/relationships/hyperlink" Target="https://www.pge.com/pge_global/common/pdfs/safety/emergency-preparedness/natural-disaster/wildfires/wildfire-mitigation-plan/reference-docs/2023/MGRA_007.zip" TargetMode="External"/><Relationship Id="rId975" Type="http://schemas.openxmlformats.org/officeDocument/2006/relationships/hyperlink" Target="https://www.pge.com/assets/pge/docs/outages-and-safety/outage-preparedness-and-support/MGRA_011.zip" TargetMode="External"/><Relationship Id="rId1160" Type="http://schemas.openxmlformats.org/officeDocument/2006/relationships/hyperlink" Target="https://www.pge.com/assets/pge/docs/outages-and-safety/outage-preparedness-and-support/SPD_021.zip" TargetMode="External"/><Relationship Id="rId20" Type="http://schemas.openxmlformats.org/officeDocument/2006/relationships/hyperlink" Target="https://www.pge.com/pge_global/common/pdfs/safety/emergency-preparedness/natural-disaster/wildfires/wildfire-mitigation-plan/reference-docs/2023/CalAdvocates_014.zip" TargetMode="External"/><Relationship Id="rId628" Type="http://schemas.openxmlformats.org/officeDocument/2006/relationships/hyperlink" Target="https://regulatorysup.utility.pge.com/WebDocs/search/details.aspx?DocId=743771" TargetMode="External"/><Relationship Id="rId835" Type="http://schemas.openxmlformats.org/officeDocument/2006/relationships/hyperlink" Target="https://www.pge.com/assets/pge/docs/outages-and-safety/outage-preparedness-and-support/GPI_002.zip" TargetMode="External"/><Relationship Id="rId267" Type="http://schemas.openxmlformats.org/officeDocument/2006/relationships/hyperlink" Target="https://regulatorysup.utility.pge.com/WebDocs/search/details.aspx?DocId=742599" TargetMode="External"/><Relationship Id="rId474" Type="http://schemas.openxmlformats.org/officeDocument/2006/relationships/hyperlink" Target="https://regulatorysup.utility.pge.com/WebDocs/search/details.aspx?DocId=748299" TargetMode="External"/><Relationship Id="rId1020" Type="http://schemas.openxmlformats.org/officeDocument/2006/relationships/hyperlink" Target="https://www.pge.com/assets/pge/docs/outages-and-safety/outage-preparedness-and-support/CalAdvocates_048.zip" TargetMode="External"/><Relationship Id="rId1118" Type="http://schemas.openxmlformats.org/officeDocument/2006/relationships/hyperlink" Target="https://www.pge.com/assets/pge/docs/outages-and-safety/outage-preparedness-and-support/SPD_022.zip" TargetMode="External"/><Relationship Id="rId127" Type="http://schemas.openxmlformats.org/officeDocument/2006/relationships/hyperlink" Target="https://www.pge.com/pge_global/common/pdfs/safety/emergency-preparedness/natural-disaster/wildfires/wildfire-mitigation-plan/reference-docs/2023/CalAdvocates_019.zip" TargetMode="External"/><Relationship Id="rId681" Type="http://schemas.openxmlformats.org/officeDocument/2006/relationships/hyperlink" Target="https://regulatorysup.utility.pge.com/WebDocs/search/details.aspx?DocId=748603" TargetMode="External"/><Relationship Id="rId779" Type="http://schemas.openxmlformats.org/officeDocument/2006/relationships/hyperlink" Target="https://regulatorysup.utility.pge.com/WebDocs/search/details.aspx?DocId=766720" TargetMode="External"/><Relationship Id="rId902" Type="http://schemas.openxmlformats.org/officeDocument/2006/relationships/hyperlink" Target="https://www.pge.com/assets/pge/docs/outages-and-safety/outage-preparedness-and-support/CalAdvocates_043.zip" TargetMode="External"/><Relationship Id="rId986" Type="http://schemas.openxmlformats.org/officeDocument/2006/relationships/hyperlink" Target="https://www.pge.com/assets/pge/docs/outages-and-safety/outage-preparedness-and-support/MGRA_014.zip" TargetMode="External"/><Relationship Id="rId31" Type="http://schemas.openxmlformats.org/officeDocument/2006/relationships/hyperlink" Target="https://www.pge.com/pge_global/common/pdfs/safety/emergency-preparedness/natural-disaster/wildfires/wildfire-mitigation-plan/reference-docs/2023/CalAdvocates_014.zip" TargetMode="External"/><Relationship Id="rId334" Type="http://schemas.openxmlformats.org/officeDocument/2006/relationships/hyperlink" Target="https://regulatorysup.utility.pge.com/WebDocs/search/details.aspx?DocId=743745" TargetMode="External"/><Relationship Id="rId541" Type="http://schemas.openxmlformats.org/officeDocument/2006/relationships/hyperlink" Target="https://regulatorysup.utility.pge.com/WebDocs/search/details.aspx?DocId=744132" TargetMode="External"/><Relationship Id="rId639" Type="http://schemas.openxmlformats.org/officeDocument/2006/relationships/hyperlink" Target="https://regulatorysup.utility.pge.com/WebDocs/search/details.aspx?DocId=745661" TargetMode="External"/><Relationship Id="rId180" Type="http://schemas.openxmlformats.org/officeDocument/2006/relationships/hyperlink" Target="https://www.pge.com/pge_global/common/pdfs/safety/emergency-preparedness/natural-disaster/wildfires/wildfire-mitigation-plan/reference-docs/2023/OEIS_003.zip" TargetMode="External"/><Relationship Id="rId278" Type="http://schemas.openxmlformats.org/officeDocument/2006/relationships/hyperlink" Target="https://regulatorysup.utility.pge.com/WebDocs/search/details.aspx?DocId=742616" TargetMode="External"/><Relationship Id="rId401" Type="http://schemas.openxmlformats.org/officeDocument/2006/relationships/hyperlink" Target="https://regulatorysup.utility.pge.com/WebDocs/search/details.aspx?DocId=745418" TargetMode="External"/><Relationship Id="rId846" Type="http://schemas.openxmlformats.org/officeDocument/2006/relationships/hyperlink" Target="https://www.pge.com/assets/pge/docs/outages-and-safety/outage-preparedness-and-support/CalAdvocates_039.zip" TargetMode="External"/><Relationship Id="rId1031" Type="http://schemas.openxmlformats.org/officeDocument/2006/relationships/hyperlink" Target="https://www.pge.com/assets/pge/docs/outages-and-safety/outage-preparedness-and-support/SPD_016.zip" TargetMode="External"/><Relationship Id="rId1129" Type="http://schemas.openxmlformats.org/officeDocument/2006/relationships/hyperlink" Target="https://www.pge.com/assets/pge/docs/outages-and-safety/outage-preparedness-and-support/CalAdvocates_056.zip" TargetMode="External"/><Relationship Id="rId485" Type="http://schemas.openxmlformats.org/officeDocument/2006/relationships/hyperlink" Target="https://regulatorysup.utility.pge.com/WebDocs/search/details.aspx?DocId=748203" TargetMode="External"/><Relationship Id="rId692" Type="http://schemas.openxmlformats.org/officeDocument/2006/relationships/hyperlink" Target="https://regulatorysup.utility.pge.com/WebDocs/search/details.aspx?DocId=750923" TargetMode="External"/><Relationship Id="rId706" Type="http://schemas.openxmlformats.org/officeDocument/2006/relationships/hyperlink" Target="https://regulatorysup.utility.pge.com/WebDocs/search/details.aspx?DocId=745294" TargetMode="External"/><Relationship Id="rId913" Type="http://schemas.openxmlformats.org/officeDocument/2006/relationships/hyperlink" Target="https://www.pge.com/assets/pge/docs/outages-and-safety/outage-preparedness-and-support/MGRA_009.zip" TargetMode="External"/><Relationship Id="rId42" Type="http://schemas.openxmlformats.org/officeDocument/2006/relationships/hyperlink" Target="https://www.pge.com/pge_global/common/pdfs/safety/emergency-preparedness/natural-disaster/wildfires/wildfire-mitigation-plan/reference-docs/2023/CalAdvocates_015.zip" TargetMode="External"/><Relationship Id="rId138" Type="http://schemas.openxmlformats.org/officeDocument/2006/relationships/hyperlink" Target="https://www.pge.com/pge_global/common/pdfs/safety/emergency-preparedness/natural-disaster/wildfires/wildfire-mitigation-plan/reference-docs/2023/TURN_008.zip" TargetMode="External"/><Relationship Id="rId345" Type="http://schemas.openxmlformats.org/officeDocument/2006/relationships/hyperlink" Target="https://regulatorysup.utility.pge.com/WebDocs/search/details.aspx?DocId=743757" TargetMode="External"/><Relationship Id="rId552" Type="http://schemas.openxmlformats.org/officeDocument/2006/relationships/hyperlink" Target="https://regulatorysup.utility.pge.com/WebDocs/search/details.aspx?DocId=747149" TargetMode="External"/><Relationship Id="rId997" Type="http://schemas.openxmlformats.org/officeDocument/2006/relationships/hyperlink" Target="https://www.pge.com/assets/pge/docs/outages-and-safety/outage-preparedness-and-support/CalAdvocates_039.zip" TargetMode="External"/><Relationship Id="rId191" Type="http://schemas.openxmlformats.org/officeDocument/2006/relationships/hyperlink" Target="https://www.pge.com/pge_global/common/pdfs/safety/emergency-preparedness/natural-disaster/wildfires/wildfire-mitigation-plan/reference-docs/2023/SPD_004.zip" TargetMode="External"/><Relationship Id="rId205" Type="http://schemas.openxmlformats.org/officeDocument/2006/relationships/hyperlink" Target="https://www.pge.com/pge_global/common/pdfs/safety/emergency-preparedness/natural-disaster/wildfires/wildfire-mitigation-plan/reference-docs/2023/OEIS_004.zip" TargetMode="External"/><Relationship Id="rId247" Type="http://schemas.openxmlformats.org/officeDocument/2006/relationships/hyperlink" Target="https://regulatorysup.utility.pge.com/WebDocs/search/details.aspx?DocId=757587" TargetMode="External"/><Relationship Id="rId412" Type="http://schemas.openxmlformats.org/officeDocument/2006/relationships/hyperlink" Target="https://regulatorysup.utility.pge.com/WebDocs/search/details.aspx?DocId=744232" TargetMode="External"/><Relationship Id="rId857" Type="http://schemas.openxmlformats.org/officeDocument/2006/relationships/hyperlink" Target="https://www.pge.com/assets/pge/docs/outages-and-safety/outage-preparedness-and-support/CalAdvocates_039.zip" TargetMode="External"/><Relationship Id="rId899" Type="http://schemas.openxmlformats.org/officeDocument/2006/relationships/hyperlink" Target="https://www.pge.com/assets/pge/docs/outages-and-safety/outage-preparedness-and-support/CalAdvocates_043.zip" TargetMode="External"/><Relationship Id="rId1000" Type="http://schemas.openxmlformats.org/officeDocument/2006/relationships/hyperlink" Target="https://www.pge.com/assets/pge/docs/outages-and-safety/outage-preparedness-and-support/OEIS_019.zip" TargetMode="External"/><Relationship Id="rId1042" Type="http://schemas.openxmlformats.org/officeDocument/2006/relationships/hyperlink" Target="https://www.pge.com/assets/pge/docs/outages-and-safety/outage-preparedness-and-support/SPD_016.zip" TargetMode="External"/><Relationship Id="rId1084" Type="http://schemas.openxmlformats.org/officeDocument/2006/relationships/hyperlink" Target="https://www.pge.com/assets/pge/docs/outages-and-safety/outage-preparedness-and-support/CalAdvocates_052.zip" TargetMode="External"/><Relationship Id="rId107" Type="http://schemas.openxmlformats.org/officeDocument/2006/relationships/hyperlink" Target="https://www.pge.com/pge_global/common/pdfs/safety/emergency-preparedness/natural-disaster/wildfires/wildfire-mitigation-plan/reference-docs/2023/MGRA_003.pdf" TargetMode="External"/><Relationship Id="rId289" Type="http://schemas.openxmlformats.org/officeDocument/2006/relationships/hyperlink" Target="https://regulatorysup.utility.pge.com/WebDocs/search/details.aspx?DocId=743260" TargetMode="External"/><Relationship Id="rId454" Type="http://schemas.openxmlformats.org/officeDocument/2006/relationships/hyperlink" Target="https://regulatorysup.utility.pge.com/WebDocs/search/details.aspx?DocId=747643" TargetMode="External"/><Relationship Id="rId496" Type="http://schemas.openxmlformats.org/officeDocument/2006/relationships/hyperlink" Target="https://regulatorysup.utility.pge.com/WebDocs/search/details.aspx?DocId=745595" TargetMode="External"/><Relationship Id="rId661" Type="http://schemas.openxmlformats.org/officeDocument/2006/relationships/hyperlink" Target="https://regulatorysup.utility.pge.com/WebDocs/search/details.aspx?DocId=747393" TargetMode="External"/><Relationship Id="rId717" Type="http://schemas.openxmlformats.org/officeDocument/2006/relationships/hyperlink" Target="https://regulatorysup.utility.pge.com/WebDocs/search/details.aspx?DocId=747304" TargetMode="External"/><Relationship Id="rId759" Type="http://schemas.openxmlformats.org/officeDocument/2006/relationships/hyperlink" Target="https://www.pge.com/pge_global/common/pdfs/safety/emergency-preparedness/natural-disaster/wildfires/wildfire-mitigation-plan/reference-docs/2023/CalAdvocates_029.zip" TargetMode="External"/><Relationship Id="rId924" Type="http://schemas.openxmlformats.org/officeDocument/2006/relationships/hyperlink" Target="https://www.pge.com/assets/pge/docs/outages-and-safety/outage-preparedness-and-support/MGRA_009.zip" TargetMode="External"/><Relationship Id="rId966" Type="http://schemas.openxmlformats.org/officeDocument/2006/relationships/hyperlink" Target="https://www.pge.com/assets/pge/docs/outages-and-safety/outage-preparedness-and-support/MGRA_008.zip" TargetMode="External"/><Relationship Id="rId11" Type="http://schemas.openxmlformats.org/officeDocument/2006/relationships/hyperlink" Target="https://www.pge.com/pge_global/common/pdfs/safety/emergency-preparedness/natural-disaster/wildfires/wildfire-mitigation-plan/reference-docs/2023/CalAdvocates_011.zip" TargetMode="External"/><Relationship Id="rId53" Type="http://schemas.openxmlformats.org/officeDocument/2006/relationships/hyperlink" Target="https://www.pge.com/pge_global/common/pdfs/safety/emergency-preparedness/natural-disaster/wildfires/wildfire-mitigation-plan/reference-docs/2023/CalAdvocates_015.zip" TargetMode="External"/><Relationship Id="rId149" Type="http://schemas.openxmlformats.org/officeDocument/2006/relationships/hyperlink" Target="https://www.pge.com/pge_global/common/pdfs/safety/emergency-preparedness/natural-disaster/wildfires/wildfire-mitigation-plan/reference-docs/2023/OEIS_003.zip" TargetMode="External"/><Relationship Id="rId314" Type="http://schemas.openxmlformats.org/officeDocument/2006/relationships/hyperlink" Target="https://regulatorysup.utility.pge.com/WebDocs/search/details.aspx?DocId=743558" TargetMode="External"/><Relationship Id="rId356" Type="http://schemas.openxmlformats.org/officeDocument/2006/relationships/hyperlink" Target="https://regulatorysup.utility.pge.com/WebDocs/search/details.aspx?DocId=759646" TargetMode="External"/><Relationship Id="rId398" Type="http://schemas.openxmlformats.org/officeDocument/2006/relationships/hyperlink" Target="https://regulatorysup.utility.pge.com/WebDocs/search/details.aspx?DocId=745415" TargetMode="External"/><Relationship Id="rId521" Type="http://schemas.openxmlformats.org/officeDocument/2006/relationships/hyperlink" Target="https://regulatorysup.utility.pge.com/WebDocs/search/details.aspx?DocId=752353" TargetMode="External"/><Relationship Id="rId563" Type="http://schemas.openxmlformats.org/officeDocument/2006/relationships/hyperlink" Target="https://regulatorysup.utility.pge.com/WebDocs/search/details.aspx?DocId=748528" TargetMode="External"/><Relationship Id="rId619" Type="http://schemas.openxmlformats.org/officeDocument/2006/relationships/hyperlink" Target="https://regulatorysup.utility.pge.com/WebDocs/search/details.aspx?DocId=762701" TargetMode="External"/><Relationship Id="rId770" Type="http://schemas.openxmlformats.org/officeDocument/2006/relationships/hyperlink" Target="https://regulatorysup.utility.pge.com/WebDocs/search/details.aspx?DocId=766724" TargetMode="External"/><Relationship Id="rId1151" Type="http://schemas.openxmlformats.org/officeDocument/2006/relationships/hyperlink" Target="https://www.pge.com/assets/pge/docs/outages-and-safety/outage-preparedness-and-support/SPD_025.zip" TargetMode="External"/><Relationship Id="rId95" Type="http://schemas.openxmlformats.org/officeDocument/2006/relationships/hyperlink" Target="https://www.pge.com/pge_global/common/pdfs/safety/emergency-preparedness/natural-disaster/wildfires/wildfire-mitigation-plan/reference-docs/2023/TURN_010.zip" TargetMode="External"/><Relationship Id="rId160" Type="http://schemas.openxmlformats.org/officeDocument/2006/relationships/hyperlink" Target="https://www.pge.com/pge_global/common/pdfs/safety/emergency-preparedness/natural-disaster/wildfires/wildfire-mitigation-plan/reference-docs/2023/TURN_007.zip" TargetMode="External"/><Relationship Id="rId216" Type="http://schemas.openxmlformats.org/officeDocument/2006/relationships/hyperlink" Target="https://www.pge.com/pge_global/common/pdfs/safety/emergency-preparedness/natural-disaster/wildfires/wildfire-mitigation-plan/reference-docs/2023/CalAdvocates_025.zip" TargetMode="External"/><Relationship Id="rId423" Type="http://schemas.openxmlformats.org/officeDocument/2006/relationships/hyperlink" Target="https://regulatorysup.utility.pge.com/WebDocs/search/details.aspx?DocId=744247" TargetMode="External"/><Relationship Id="rId826" Type="http://schemas.openxmlformats.org/officeDocument/2006/relationships/hyperlink" Target="https://www.pge.com/assets/pge/docs/outages-and-safety/outage-preparedness-and-support/CalAdvocates_034.zip" TargetMode="External"/><Relationship Id="rId868" Type="http://schemas.openxmlformats.org/officeDocument/2006/relationships/hyperlink" Target="https://www.pge.com/assets/pge/docs/outages-and-safety/outage-preparedness-and-support/CalAdvocates_040.zip" TargetMode="External"/><Relationship Id="rId1011" Type="http://schemas.openxmlformats.org/officeDocument/2006/relationships/hyperlink" Target="https://www.pge.com/assets/pge/docs/outages-and-safety/outage-preparedness-and-support/CalAdvocates_048.zip" TargetMode="External"/><Relationship Id="rId1053" Type="http://schemas.openxmlformats.org/officeDocument/2006/relationships/hyperlink" Target="https://www.pge.com/assets/pge/docs/outages-and-safety/outage-preparedness-and-support/CalAdvocates_049.zip" TargetMode="External"/><Relationship Id="rId1109" Type="http://schemas.openxmlformats.org/officeDocument/2006/relationships/hyperlink" Target="https://www.pge.com/assets/pge/docs/outages-and-safety/outage-preparedness-and-support/CalAdvocates_053.zip" TargetMode="External"/><Relationship Id="rId258" Type="http://schemas.openxmlformats.org/officeDocument/2006/relationships/hyperlink" Target="https://regulatorysup.utility.pge.com/WebDocs/search/details.aspx?DocId=740446" TargetMode="External"/><Relationship Id="rId465" Type="http://schemas.openxmlformats.org/officeDocument/2006/relationships/hyperlink" Target="https://regulatorysup.utility.pge.com/WebDocs/search/details.aspx?DocId=757613" TargetMode="External"/><Relationship Id="rId630" Type="http://schemas.openxmlformats.org/officeDocument/2006/relationships/hyperlink" Target="https://regulatorysup.utility.pge.com/WebDocs/search/details.aspx?DocId=743788" TargetMode="External"/><Relationship Id="rId672" Type="http://schemas.openxmlformats.org/officeDocument/2006/relationships/hyperlink" Target="https://regulatorysup.utility.pge.com/WebDocs/search/details.aspx?DocId=748591" TargetMode="External"/><Relationship Id="rId728" Type="http://schemas.openxmlformats.org/officeDocument/2006/relationships/hyperlink" Target="https://regulatorysup.utility.pge.com/WebDocs/search/details.aspx?DocId=747435" TargetMode="External"/><Relationship Id="rId935" Type="http://schemas.openxmlformats.org/officeDocument/2006/relationships/hyperlink" Target="https://www.pge.com/assets/pge/docs/outages-and-safety/outage-preparedness-and-support/CalAdvocates_041.zip" TargetMode="External"/><Relationship Id="rId1095" Type="http://schemas.openxmlformats.org/officeDocument/2006/relationships/hyperlink" Target="https://www.pge.com/assets/pge/docs/outages-and-safety/outage-preparedness-and-support/SPD_019.zip" TargetMode="External"/><Relationship Id="rId22" Type="http://schemas.openxmlformats.org/officeDocument/2006/relationships/hyperlink" Target="https://www.pge.com/pge_global/common/pdfs/safety/emergency-preparedness/natural-disaster/wildfires/wildfire-mitigation-plan/reference-docs/2023/CalAdvocates_014.zip" TargetMode="External"/><Relationship Id="rId64" Type="http://schemas.openxmlformats.org/officeDocument/2006/relationships/hyperlink" Target="https://www.pge.com/pge_global/common/pdfs/safety/emergency-preparedness/natural-disaster/wildfires/wildfire-mitigation-plan/reference-docs/2023/SPD_003.zip" TargetMode="External"/><Relationship Id="rId118" Type="http://schemas.openxmlformats.org/officeDocument/2006/relationships/hyperlink" Target="https://www.pge.com/pge_global/common/pdfs/safety/emergency-preparedness/natural-disaster/wildfires/wildfire-mitigation-plan/reference-docs/2023/CalAdvocates_020.zip" TargetMode="External"/><Relationship Id="rId325" Type="http://schemas.openxmlformats.org/officeDocument/2006/relationships/hyperlink" Target="https://regulatorysup.utility.pge.com/WebDocs/search/details.aspx?DocId=743735" TargetMode="External"/><Relationship Id="rId367" Type="http://schemas.openxmlformats.org/officeDocument/2006/relationships/hyperlink" Target="https://regulatorysup.utility.pge.com/WebDocs/search/details.aspx?DocId=743912" TargetMode="External"/><Relationship Id="rId532" Type="http://schemas.openxmlformats.org/officeDocument/2006/relationships/hyperlink" Target="https://regulatorysup.utility.pge.com/WebDocs/search/details.aspx?DocId=744144" TargetMode="External"/><Relationship Id="rId574" Type="http://schemas.openxmlformats.org/officeDocument/2006/relationships/hyperlink" Target="https://regulatorysup.utility.pge.com/WebDocs/search/details.aspx?DocId=743532" TargetMode="External"/><Relationship Id="rId977" Type="http://schemas.openxmlformats.org/officeDocument/2006/relationships/hyperlink" Target="https://www.pge.com/assets/pge/docs/outages-and-safety/outage-preparedness-and-support/OEIS_016.zip" TargetMode="External"/><Relationship Id="rId1120" Type="http://schemas.openxmlformats.org/officeDocument/2006/relationships/hyperlink" Target="https://www.pge.com/assets/pge/docs/outages-and-safety/outage-preparedness-and-support/CalAdvocates_054.zip" TargetMode="External"/><Relationship Id="rId1162" Type="http://schemas.microsoft.com/office/2019/04/relationships/namedSheetView" Target="../namedSheetViews/namedSheetView1.xml"/><Relationship Id="rId171" Type="http://schemas.openxmlformats.org/officeDocument/2006/relationships/hyperlink" Target="https://www.pge.com/pge_global/common/pdfs/safety/emergency-preparedness/natural-disaster/wildfires/wildfire-mitigation-plan/reference-docs/2023/CalAdvocates_023.zip" TargetMode="External"/><Relationship Id="rId227" Type="http://schemas.openxmlformats.org/officeDocument/2006/relationships/hyperlink" Target="https://www.pge.com/pge_global/common/pdfs/safety/emergency-preparedness/natural-disaster/wildfires/wildfire-mitigation-plan/reference-docs/2023/OEIS_008.zip" TargetMode="External"/><Relationship Id="rId781" Type="http://schemas.openxmlformats.org/officeDocument/2006/relationships/hyperlink" Target="https://regulatorysup.utility.pge.com/WebDocs/search/details.aspx?DocId=765735" TargetMode="External"/><Relationship Id="rId837" Type="http://schemas.openxmlformats.org/officeDocument/2006/relationships/hyperlink" Target="https://www.pge.com/assets/pge/docs/outages-and-safety/outage-preparedness-and-support/CalAdvocates_036.zip" TargetMode="External"/><Relationship Id="rId879" Type="http://schemas.openxmlformats.org/officeDocument/2006/relationships/hyperlink" Target="https://www.pge.com/assets/pge/docs/outages-and-safety/outage-preparedness-and-support/CalAdvocates_041.zip" TargetMode="External"/><Relationship Id="rId1022" Type="http://schemas.openxmlformats.org/officeDocument/2006/relationships/hyperlink" Target="https://www.pge.com/assets/pge/docs/outages-and-safety/outage-preparedness-and-support/SPD_014.zip" TargetMode="External"/><Relationship Id="rId269" Type="http://schemas.openxmlformats.org/officeDocument/2006/relationships/hyperlink" Target="https://regulatorysup.utility.pge.com/WebDocs/search/details.aspx?DocId=742602" TargetMode="External"/><Relationship Id="rId434" Type="http://schemas.openxmlformats.org/officeDocument/2006/relationships/hyperlink" Target="https://regulatorysup.utility.pge.com/WebDocs/search/details.aspx?DocId=746981" TargetMode="External"/><Relationship Id="rId476" Type="http://schemas.openxmlformats.org/officeDocument/2006/relationships/hyperlink" Target="https://regulatorysup.utility.pge.com/WebDocs/search/details.aspx?DocId=748301" TargetMode="External"/><Relationship Id="rId641" Type="http://schemas.openxmlformats.org/officeDocument/2006/relationships/hyperlink" Target="https://regulatorysup.utility.pge.com/WebDocs/search/details.aspx?DocId=764976" TargetMode="External"/><Relationship Id="rId683" Type="http://schemas.openxmlformats.org/officeDocument/2006/relationships/hyperlink" Target="https://regulatorysup.utility.pge.com/WebDocs/search/details.aspx?DocId=749099" TargetMode="External"/><Relationship Id="rId739" Type="http://schemas.openxmlformats.org/officeDocument/2006/relationships/hyperlink" Target="https://regulatorysup.utility.pge.com/WebDocs/search/details.aspx?DocId=748388" TargetMode="External"/><Relationship Id="rId890" Type="http://schemas.openxmlformats.org/officeDocument/2006/relationships/hyperlink" Target="https://www.pge.com/assets/pge/docs/outages-and-safety/outage-preparedness-and-support/CalAdvocates_043.zip" TargetMode="External"/><Relationship Id="rId904" Type="http://schemas.openxmlformats.org/officeDocument/2006/relationships/hyperlink" Target="https://www.pge.com/assets/pge/docs/outages-and-safety/outage-preparedness-and-support/MGRA_010.zip" TargetMode="External"/><Relationship Id="rId1064" Type="http://schemas.openxmlformats.org/officeDocument/2006/relationships/hyperlink" Target="https://www.pge.com/assets/pge/docs/outages-and-safety/outage-preparedness-and-support/CalAdvocates_050.zip" TargetMode="External"/><Relationship Id="rId33" Type="http://schemas.openxmlformats.org/officeDocument/2006/relationships/hyperlink" Target="https://www.pge.com/pge_global/common/pdfs/safety/emergency-preparedness/natural-disaster/wildfires/wildfire-mitigation-plan/reference-docs/2023/CalAdvocates_014.zip" TargetMode="External"/><Relationship Id="rId129" Type="http://schemas.openxmlformats.org/officeDocument/2006/relationships/hyperlink" Target="https://www.pge.com/pge_global/common/pdfs/safety/emergency-preparedness/natural-disaster/wildfires/wildfire-mitigation-plan/reference-docs/2023/CalAdvocates_019.zip" TargetMode="External"/><Relationship Id="rId280" Type="http://schemas.openxmlformats.org/officeDocument/2006/relationships/hyperlink" Target="https://regulatorysup.utility.pge.com/WebDocs/search/details.aspx?DocId=742624" TargetMode="External"/><Relationship Id="rId336" Type="http://schemas.openxmlformats.org/officeDocument/2006/relationships/hyperlink" Target="https://regulatorysup.utility.pge.com/WebDocs/search/details.aspx?DocId=743747" TargetMode="External"/><Relationship Id="rId501" Type="http://schemas.openxmlformats.org/officeDocument/2006/relationships/hyperlink" Target="https://regulatorysup.utility.pge.com/WebDocs/search/details.aspx?DocId=757650" TargetMode="External"/><Relationship Id="rId543" Type="http://schemas.openxmlformats.org/officeDocument/2006/relationships/hyperlink" Target="https://regulatorysup.utility.pge.com/WebDocs/search/details.aspx?DocId=744132" TargetMode="External"/><Relationship Id="rId946" Type="http://schemas.openxmlformats.org/officeDocument/2006/relationships/hyperlink" Target="https://www.pge.com/assets/pge/docs/outages-and-safety/outage-preparedness-and-support/CalAdvocates_044.zip" TargetMode="External"/><Relationship Id="rId988" Type="http://schemas.openxmlformats.org/officeDocument/2006/relationships/hyperlink" Target="https://www.pge.com/assets/pge/docs/outages-and-safety/outage-preparedness-and-support/MGRA_014.zip" TargetMode="External"/><Relationship Id="rId1131" Type="http://schemas.openxmlformats.org/officeDocument/2006/relationships/hyperlink" Target="https://www.pge.com/assets/pge/docs/outages-and-safety/outage-preparedness-and-support/CalAdvocates_057.zip" TargetMode="External"/><Relationship Id="rId75" Type="http://schemas.openxmlformats.org/officeDocument/2006/relationships/hyperlink" Target="https://www.pge.com/pge_global/common/pdfs/safety/emergency-preparedness/natural-disaster/wildfires/wildfire-mitigation-plan/reference-docs/2023/CalAdvocates_016.zip" TargetMode="External"/><Relationship Id="rId140" Type="http://schemas.openxmlformats.org/officeDocument/2006/relationships/hyperlink" Target="https://www.pge.com/pge_global/common/pdfs/safety/emergency-preparedness/natural-disaster/wildfires/wildfire-mitigation-plan/reference-docs/2023/CalAdvocates_019.zip" TargetMode="External"/><Relationship Id="rId182" Type="http://schemas.openxmlformats.org/officeDocument/2006/relationships/hyperlink" Target="https://www.pge.com/pge_global/common/pdfs/safety/emergency-preparedness/natural-disaster/wildfires/wildfire-mitigation-plan/reference-docs/2023/CalAdvocates_021.zip" TargetMode="External"/><Relationship Id="rId378" Type="http://schemas.openxmlformats.org/officeDocument/2006/relationships/hyperlink" Target="https://regulatorysup.utility.pge.com/WebDocs/search/details.aspx?DocId=745395" TargetMode="External"/><Relationship Id="rId403" Type="http://schemas.openxmlformats.org/officeDocument/2006/relationships/hyperlink" Target="https://regulatorysup.utility.pge.com/WebDocs/search/details.aspx?DocId=745421" TargetMode="External"/><Relationship Id="rId585" Type="http://schemas.openxmlformats.org/officeDocument/2006/relationships/hyperlink" Target="https://regulatorysup.utility.pge.com/WebDocs/search/details.aspx?DocId=763472" TargetMode="External"/><Relationship Id="rId750" Type="http://schemas.openxmlformats.org/officeDocument/2006/relationships/hyperlink" Target="https://www.pge.com/pge_global/common/pdfs/safety/emergency-preparedness/natural-disaster/wildfires/wildfire-mitigation-plan/reference-docs/2023/OEIS_012.zip" TargetMode="External"/><Relationship Id="rId792" Type="http://schemas.openxmlformats.org/officeDocument/2006/relationships/hyperlink" Target="https://regulatorysup.utility.pge.com/WebDocs/search/details.aspx?DocId=769301" TargetMode="External"/><Relationship Id="rId806" Type="http://schemas.openxmlformats.org/officeDocument/2006/relationships/hyperlink" Target="https://www.pge.com/pge_global/common/pdfs/safety/emergency-preparedness/natural-disaster/wildfires/wildfire-mitigation-plan/reference-docs/2023/CalAdvocates_030.zip" TargetMode="External"/><Relationship Id="rId848" Type="http://schemas.openxmlformats.org/officeDocument/2006/relationships/hyperlink" Target="https://www.pge.com/assets/pge/docs/outages-and-safety/outage-preparedness-and-support/CalAdvocates_039.zip" TargetMode="External"/><Relationship Id="rId1033" Type="http://schemas.openxmlformats.org/officeDocument/2006/relationships/hyperlink" Target="https://www.pge.com/assets/pge/docs/outages-and-safety/outage-preparedness-and-support/SPD_016.zip" TargetMode="External"/><Relationship Id="rId6" Type="http://schemas.openxmlformats.org/officeDocument/2006/relationships/hyperlink" Target="https://www.pge.com/pge_global/common/pdfs/safety/emergency-preparedness/natural-disaster/wildfires/wildfire-mitigation-plan/reference-docs/2023/CalAdvocates_009.zip" TargetMode="External"/><Relationship Id="rId238" Type="http://schemas.openxmlformats.org/officeDocument/2006/relationships/hyperlink" Target="https://www.pge.com/pge_global/common/pdfs/safety/emergency-preparedness/natural-disaster/wildfires/wildfire-mitigation-plan/reference-docs/2023/SPD_009.zip" TargetMode="External"/><Relationship Id="rId445" Type="http://schemas.openxmlformats.org/officeDocument/2006/relationships/hyperlink" Target="https://regulatorysup.utility.pge.com/WebDocs/search/details.aspx?DocId=747635" TargetMode="External"/><Relationship Id="rId487" Type="http://schemas.openxmlformats.org/officeDocument/2006/relationships/hyperlink" Target="https://regulatorysup.utility.pge.com/WebDocs/search/details.aspx?DocId=748884" TargetMode="External"/><Relationship Id="rId610" Type="http://schemas.openxmlformats.org/officeDocument/2006/relationships/hyperlink" Target="https://regulatorysup.utility.pge.com/WebDocs/search/details.aspx?DocId=763196" TargetMode="External"/><Relationship Id="rId652" Type="http://schemas.openxmlformats.org/officeDocument/2006/relationships/hyperlink" Target="https://regulatorysup.utility.pge.com/WebDocs/search/details.aspx?DocId=747368" TargetMode="External"/><Relationship Id="rId694" Type="http://schemas.openxmlformats.org/officeDocument/2006/relationships/hyperlink" Target="https://regulatorysup.utility.pge.com/WebDocs/search/details.aspx?DocId=751544" TargetMode="External"/><Relationship Id="rId708" Type="http://schemas.openxmlformats.org/officeDocument/2006/relationships/hyperlink" Target="https://regulatorysup.utility.pge.com/WebDocs/search/details.aspx?DocId=745298" TargetMode="External"/><Relationship Id="rId915" Type="http://schemas.openxmlformats.org/officeDocument/2006/relationships/hyperlink" Target="https://www.pge.com/assets/pge/docs/outages-and-safety/outage-preparedness-and-support/MGRA_009.zip" TargetMode="External"/><Relationship Id="rId1075" Type="http://schemas.openxmlformats.org/officeDocument/2006/relationships/hyperlink" Target="https://www.pge.com/assets/pge/docs/outages-and-safety/outage-preparedness-and-support/CalAdvocates_050.zip" TargetMode="External"/><Relationship Id="rId291" Type="http://schemas.openxmlformats.org/officeDocument/2006/relationships/hyperlink" Target="https://regulatorysup.utility.pge.com/WebDocs/search/details.aspx?DocId=743262" TargetMode="External"/><Relationship Id="rId305" Type="http://schemas.openxmlformats.org/officeDocument/2006/relationships/hyperlink" Target="https://regulatorysup.utility.pge.com/WebDocs/search/details.aspx?DocId=743546" TargetMode="External"/><Relationship Id="rId347" Type="http://schemas.openxmlformats.org/officeDocument/2006/relationships/hyperlink" Target="https://regulatorysup.utility.pge.com/WebDocs/search/details.aspx?DocId=743759" TargetMode="External"/><Relationship Id="rId512" Type="http://schemas.openxmlformats.org/officeDocument/2006/relationships/hyperlink" Target="https://regulatorysup.utility.pge.com/WebDocs/search/details.aspx?DocId=752686" TargetMode="External"/><Relationship Id="rId957" Type="http://schemas.openxmlformats.org/officeDocument/2006/relationships/hyperlink" Target="https://www.pge.com/assets/pge/docs/outages-and-safety/outage-preparedness-and-support/CalAdvocates_046.zip" TargetMode="External"/><Relationship Id="rId999" Type="http://schemas.openxmlformats.org/officeDocument/2006/relationships/hyperlink" Target="https://www.pge.com/assets/pge/docs/outages-and-safety/outage-preparedness-and-support/OEIS_019.zip" TargetMode="External"/><Relationship Id="rId1100" Type="http://schemas.openxmlformats.org/officeDocument/2006/relationships/hyperlink" Target="https://www.pge.com/assets/pge/docs/outages-and-safety/outage-preparedness-and-support/SPD_019.zip" TargetMode="External"/><Relationship Id="rId1142" Type="http://schemas.openxmlformats.org/officeDocument/2006/relationships/hyperlink" Target="https://www.pge.com/assets/pge/docs/outages-and-safety/outage-preparedness-and-support/SPD_024.zip" TargetMode="External"/><Relationship Id="rId44" Type="http://schemas.openxmlformats.org/officeDocument/2006/relationships/hyperlink" Target="https://www.pge.com/pge_global/common/pdfs/safety/emergency-preparedness/natural-disaster/wildfires/wildfire-mitigation-plan/reference-docs/2023/CalAdvocates_015.zip" TargetMode="External"/><Relationship Id="rId86" Type="http://schemas.openxmlformats.org/officeDocument/2006/relationships/hyperlink" Target="https://www.pge.com/pge_global/common/pdfs/safety/emergency-preparedness/natural-disaster/wildfires/wildfire-mitigation-plan/reference-docs/2023/TURN_006.zip" TargetMode="External"/><Relationship Id="rId151" Type="http://schemas.openxmlformats.org/officeDocument/2006/relationships/hyperlink" Target="https://www.pge.com/pge_global/common/pdfs/safety/emergency-preparedness/natural-disaster/wildfires/wildfire-mitigation-plan/reference-docs/OEIS_001.zip" TargetMode="External"/><Relationship Id="rId389" Type="http://schemas.openxmlformats.org/officeDocument/2006/relationships/hyperlink" Target="https://regulatorysup.utility.pge.com/WebDocs/search/details.aspx?DocId=745407" TargetMode="External"/><Relationship Id="rId554" Type="http://schemas.openxmlformats.org/officeDocument/2006/relationships/hyperlink" Target="https://regulatorysup.utility.pge.com/WebDocs/search/details.aspx?DocId=747153" TargetMode="External"/><Relationship Id="rId596" Type="http://schemas.openxmlformats.org/officeDocument/2006/relationships/hyperlink" Target="https://regulatorysup.utility.pge.com/WebDocs/search/details.aspx?DocId=763181" TargetMode="External"/><Relationship Id="rId761" Type="http://schemas.openxmlformats.org/officeDocument/2006/relationships/hyperlink" Target="https://www.pge.com/pge_global/common/pdfs/safety/emergency-preparedness/natural-disaster/wildfires/wildfire-mitigation-plan/reference-docs/2023/TURN_014.zip" TargetMode="External"/><Relationship Id="rId817" Type="http://schemas.openxmlformats.org/officeDocument/2006/relationships/hyperlink" Target="https://www.pge.com/content/dam/pge/docs/outages-and-safety/outage-preparedness-and-support/OEIS_015.zip" TargetMode="External"/><Relationship Id="rId859" Type="http://schemas.openxmlformats.org/officeDocument/2006/relationships/hyperlink" Target="https://www.pge.com/assets/pge/docs/outages-and-safety/outage-preparedness-and-support/CalAdvocates_039.zip" TargetMode="External"/><Relationship Id="rId1002" Type="http://schemas.openxmlformats.org/officeDocument/2006/relationships/hyperlink" Target="https://www.pge.com/assets/pge/docs/outages-and-safety/outage-preparedness-and-support/SPD_014.zip" TargetMode="External"/><Relationship Id="rId193" Type="http://schemas.openxmlformats.org/officeDocument/2006/relationships/hyperlink" Target="https://www.pge.com/pge_global/common/pdfs/safety/emergency-preparedness/natural-disaster/wildfires/wildfire-mitigation-plan/reference-docs/2023/SPD_004.zip" TargetMode="External"/><Relationship Id="rId207" Type="http://schemas.openxmlformats.org/officeDocument/2006/relationships/hyperlink" Target="https://www.pge.com/pge_global/common/pdfs/safety/emergency-preparedness/natural-disaster/wildfires/wildfire-mitigation-plan/reference-docs/2023/TURN_011.zip" TargetMode="External"/><Relationship Id="rId249" Type="http://schemas.openxmlformats.org/officeDocument/2006/relationships/hyperlink" Target="https://regulatorysup.utility.pge.com/WebDocs/search/details.aspx?DocId=740948" TargetMode="External"/><Relationship Id="rId414" Type="http://schemas.openxmlformats.org/officeDocument/2006/relationships/hyperlink" Target="https://regulatorysup.utility.pge.com/WebDocs/search/details.aspx?DocId=744234" TargetMode="External"/><Relationship Id="rId456" Type="http://schemas.openxmlformats.org/officeDocument/2006/relationships/hyperlink" Target="https://regulatorysup.utility.pge.com/WebDocs/search/details.aspx?DocId=747645" TargetMode="External"/><Relationship Id="rId498" Type="http://schemas.openxmlformats.org/officeDocument/2006/relationships/hyperlink" Target="https://regulatorysup.utility.pge.com/WebDocs/search/details.aspx?DocId=745598" TargetMode="External"/><Relationship Id="rId621" Type="http://schemas.openxmlformats.org/officeDocument/2006/relationships/hyperlink" Target="https://regulatorysup.utility.pge.com/WebDocs/search/details.aspx?DocId=764959" TargetMode="External"/><Relationship Id="rId663" Type="http://schemas.openxmlformats.org/officeDocument/2006/relationships/hyperlink" Target="https://regulatorysup.utility.pge.com/WebDocs/search/details.aspx?DocId=747396" TargetMode="External"/><Relationship Id="rId870" Type="http://schemas.openxmlformats.org/officeDocument/2006/relationships/hyperlink" Target="https://www.pge.com/assets/pge/docs/outages-and-safety/outage-preparedness-and-support/MGRA_008.zip" TargetMode="External"/><Relationship Id="rId1044" Type="http://schemas.openxmlformats.org/officeDocument/2006/relationships/hyperlink" Target="https://www.pge.com/assets/pge/docs/outages-and-safety/outage-preparedness-and-support/SPD_017.zip" TargetMode="External"/><Relationship Id="rId1086" Type="http://schemas.openxmlformats.org/officeDocument/2006/relationships/hyperlink" Target="https://www.pge.com/assets/pge/docs/outages-and-safety/outage-preparedness-and-support/SPD_014.zip" TargetMode="External"/><Relationship Id="rId13" Type="http://schemas.openxmlformats.org/officeDocument/2006/relationships/hyperlink" Target="https://www.pge.com/pge_global/common/pdfs/safety/emergency-preparedness/natural-disaster/wildfires/wildfire-mitigation-plan/reference-docs/2023/CalAdvocates_013.zip" TargetMode="External"/><Relationship Id="rId109" Type="http://schemas.openxmlformats.org/officeDocument/2006/relationships/hyperlink" Target="https://www.pge.com/pge_global/common/pdfs/safety/emergency-preparedness/natural-disaster/wildfires/wildfire-mitigation-plan/reference-docs/2023/MGRA_003.pdf" TargetMode="External"/><Relationship Id="rId260" Type="http://schemas.openxmlformats.org/officeDocument/2006/relationships/hyperlink" Target="https://regulatorysup.utility.pge.com/WebDocs/search/details.aspx?DocId=740448" TargetMode="External"/><Relationship Id="rId316" Type="http://schemas.openxmlformats.org/officeDocument/2006/relationships/hyperlink" Target="https://regulatorysup.utility.pge.com/WebDocs/search/details.aspx?DocId=743562" TargetMode="External"/><Relationship Id="rId523" Type="http://schemas.openxmlformats.org/officeDocument/2006/relationships/hyperlink" Target="https://regulatorysup.utility.pge.com/WebDocs/search/details.aspx?DocId=752355" TargetMode="External"/><Relationship Id="rId719" Type="http://schemas.openxmlformats.org/officeDocument/2006/relationships/hyperlink" Target="https://regulatorysup.utility.pge.com/WebDocs/search/details.aspx?DocId=747306" TargetMode="External"/><Relationship Id="rId926" Type="http://schemas.openxmlformats.org/officeDocument/2006/relationships/hyperlink" Target="https://www.pge.com/assets/pge/docs/outages-and-safety/outage-preparedness-and-support/CalAdvocates_038.zip" TargetMode="External"/><Relationship Id="rId968" Type="http://schemas.openxmlformats.org/officeDocument/2006/relationships/hyperlink" Target="https://www.pge.com/assets/pge/docs/outages-and-safety/outage-preparedness-and-support/MGRA_008.zip" TargetMode="External"/><Relationship Id="rId1111" Type="http://schemas.openxmlformats.org/officeDocument/2006/relationships/hyperlink" Target="https://www.pge.com/assets/pge/docs/outages-and-safety/outage-preparedness-and-support/CalAdvocates_053.zip" TargetMode="External"/><Relationship Id="rId1153" Type="http://schemas.openxmlformats.org/officeDocument/2006/relationships/hyperlink" Target="https://www.pge.com/assets/pge/docs/outages-and-safety/outage-preparedness-and-support/SPD_025.zip" TargetMode="External"/><Relationship Id="rId55" Type="http://schemas.openxmlformats.org/officeDocument/2006/relationships/hyperlink" Target="https://www.pge.com/pge_global/common/pdfs/safety/emergency-preparedness/natural-disaster/wildfires/wildfire-mitigation-plan/reference-docs/2023/CalAdvocates_015.zip" TargetMode="External"/><Relationship Id="rId97" Type="http://schemas.openxmlformats.org/officeDocument/2006/relationships/hyperlink" Target="https://www.pge.com/pge_global/common/pdfs/safety/emergency-preparedness/natural-disaster/wildfires/wildfire-mitigation-plan/reference-docs/2023/TURN_010.zip" TargetMode="External"/><Relationship Id="rId120" Type="http://schemas.openxmlformats.org/officeDocument/2006/relationships/hyperlink" Target="https://www.pge.com/pge_global/common/pdfs/safety/emergency-preparedness/natural-disaster/wildfires/wildfire-mitigation-plan/reference-docs/2023/CalAdvocates_020.zip" TargetMode="External"/><Relationship Id="rId358" Type="http://schemas.openxmlformats.org/officeDocument/2006/relationships/hyperlink" Target="https://regulatorysup.utility.pge.com/WebDocs/search/details.aspx?DocId=743904" TargetMode="External"/><Relationship Id="rId565" Type="http://schemas.openxmlformats.org/officeDocument/2006/relationships/hyperlink" Target="https://regulatorysup.utility.pge.com/WebDocs/search/details.aspx?DocId=749222" TargetMode="External"/><Relationship Id="rId730" Type="http://schemas.openxmlformats.org/officeDocument/2006/relationships/hyperlink" Target="https://regulatorysup.utility.pge.com/WebDocs/search/details.aspx?DocId=747437" TargetMode="External"/><Relationship Id="rId772" Type="http://schemas.openxmlformats.org/officeDocument/2006/relationships/hyperlink" Target="https://regulatorysup.utility.pge.com/WebDocs/search/details.aspx?DocId=766727" TargetMode="External"/><Relationship Id="rId828" Type="http://schemas.openxmlformats.org/officeDocument/2006/relationships/hyperlink" Target="https://www.pge.com/assets/pge/docs/outages-and-safety/outage-preparedness-and-support/CalAdvocates_034.zip" TargetMode="External"/><Relationship Id="rId1013" Type="http://schemas.openxmlformats.org/officeDocument/2006/relationships/hyperlink" Target="https://www.pge.com/assets/pge/docs/outages-and-safety/outage-preparedness-and-support/CalAdvocates_048.zip" TargetMode="External"/><Relationship Id="rId162" Type="http://schemas.openxmlformats.org/officeDocument/2006/relationships/hyperlink" Target="https://www.pge.com/pge_global/common/pdfs/safety/emergency-preparedness/natural-disaster/wildfires/wildfire-mitigation-plan/reference-docs/2023/OEIS_001.zip" TargetMode="External"/><Relationship Id="rId218" Type="http://schemas.openxmlformats.org/officeDocument/2006/relationships/hyperlink" Target="https://www.pge.com/pge_global/common/pdfs/safety/emergency-preparedness/natural-disaster/wildfires/wildfire-mitigation-plan/reference-docs/2023/MGRA_006.zip" TargetMode="External"/><Relationship Id="rId425" Type="http://schemas.openxmlformats.org/officeDocument/2006/relationships/hyperlink" Target="https://regulatorysup.utility.pge.com/WebDocs/search/details.aspx?DocId=746974" TargetMode="External"/><Relationship Id="rId467" Type="http://schemas.openxmlformats.org/officeDocument/2006/relationships/hyperlink" Target="https://regulatorysup.utility.pge.com/WebDocs/search/details.aspx?DocId=757615" TargetMode="External"/><Relationship Id="rId632" Type="http://schemas.openxmlformats.org/officeDocument/2006/relationships/hyperlink" Target="https://regulatorysup.utility.pge.com/WebDocs/search/details.aspx?DocId=743785" TargetMode="External"/><Relationship Id="rId1055" Type="http://schemas.openxmlformats.org/officeDocument/2006/relationships/hyperlink" Target="https://www.pge.com/assets/pge/docs/outages-and-safety/outage-preparedness-and-support/SPD_016.zip" TargetMode="External"/><Relationship Id="rId1097" Type="http://schemas.openxmlformats.org/officeDocument/2006/relationships/hyperlink" Target="https://www.pge.com/assets/pge/docs/outages-and-safety/outage-preparedness-and-support/SPD_019.zip" TargetMode="External"/><Relationship Id="rId271" Type="http://schemas.openxmlformats.org/officeDocument/2006/relationships/hyperlink" Target="https://regulatorysup.utility.pge.com/WebDocs/search/details.aspx?DocId=742604" TargetMode="External"/><Relationship Id="rId674" Type="http://schemas.openxmlformats.org/officeDocument/2006/relationships/hyperlink" Target="https://regulatorysup.utility.pge.com/WebDocs/search/details.aspx?DocId=748592" TargetMode="External"/><Relationship Id="rId881" Type="http://schemas.openxmlformats.org/officeDocument/2006/relationships/hyperlink" Target="https://www.pge.com/assets/pge/docs/outages-and-safety/outage-preparedness-and-support/CalAdvocates_042.zip" TargetMode="External"/><Relationship Id="rId937" Type="http://schemas.openxmlformats.org/officeDocument/2006/relationships/hyperlink" Target="https://www.pge.com/assets/pge/docs/outages-and-safety/outage-preparedness-and-support/CalAdvocates_043.zip" TargetMode="External"/><Relationship Id="rId979" Type="http://schemas.openxmlformats.org/officeDocument/2006/relationships/hyperlink" Target="https://www.pge.com/assets/pge/docs/outages-and-safety/outage-preparedness-and-support/GPI_003.zip" TargetMode="External"/><Relationship Id="rId1122" Type="http://schemas.openxmlformats.org/officeDocument/2006/relationships/hyperlink" Target="https://www.pge.com/assets/pge/docs/outages-and-safety/outage-preparedness-and-support/CalAdvocates_054.zip" TargetMode="External"/><Relationship Id="rId24" Type="http://schemas.openxmlformats.org/officeDocument/2006/relationships/hyperlink" Target="https://www.pge.com/pge_global/common/pdfs/safety/emergency-preparedness/natural-disaster/wildfires/wildfire-mitigation-plan/reference-docs/2023/CalAdvocates_014.zip" TargetMode="External"/><Relationship Id="rId66" Type="http://schemas.openxmlformats.org/officeDocument/2006/relationships/hyperlink" Target="https://www.pge.com/pge_global/common/pdfs/safety/emergency-preparedness/natural-disaster/wildfires/wildfire-mitigation-plan/reference-docs/2023/SPD_003.zip" TargetMode="External"/><Relationship Id="rId131" Type="http://schemas.openxmlformats.org/officeDocument/2006/relationships/hyperlink" Target="https://www.pge.com/pge_global/common/pdfs/safety/emergency-preparedness/natural-disaster/wildfires/wildfire-mitigation-plan/reference-docs/2023/CalAdvocates_019.zip" TargetMode="External"/><Relationship Id="rId327" Type="http://schemas.openxmlformats.org/officeDocument/2006/relationships/hyperlink" Target="https://regulatorysup.utility.pge.com/WebDocs/search/details.aspx?DocId=743737" TargetMode="External"/><Relationship Id="rId369" Type="http://schemas.openxmlformats.org/officeDocument/2006/relationships/hyperlink" Target="https://regulatorysup.utility.pge.com/WebDocs/search/details.aspx?DocId=744059" TargetMode="External"/><Relationship Id="rId534" Type="http://schemas.openxmlformats.org/officeDocument/2006/relationships/hyperlink" Target="https://regulatorysup.utility.pge.com/WebDocs/search/details.aspx?DocId=744144" TargetMode="External"/><Relationship Id="rId576" Type="http://schemas.openxmlformats.org/officeDocument/2006/relationships/hyperlink" Target="https://regulatorysup.utility.pge.com/WebDocs/search/details.aspx?DocId=743492" TargetMode="External"/><Relationship Id="rId741" Type="http://schemas.openxmlformats.org/officeDocument/2006/relationships/hyperlink" Target="https://regulatorysup.utility.pge.com/WebDocs/search/details.aspx?DocId=748414" TargetMode="External"/><Relationship Id="rId783" Type="http://schemas.openxmlformats.org/officeDocument/2006/relationships/hyperlink" Target="https://regulatorysup.utility.pge.com/WebDocs/search/details.aspx?DocId=768118" TargetMode="External"/><Relationship Id="rId839" Type="http://schemas.openxmlformats.org/officeDocument/2006/relationships/hyperlink" Target="https://www.pge.com/assets/pge/docs/outages-and-safety/outage-preparedness-and-support/CalAdvocates_036.zip" TargetMode="External"/><Relationship Id="rId990" Type="http://schemas.openxmlformats.org/officeDocument/2006/relationships/hyperlink" Target="https://www.pge.com/assets/pge/docs/outages-and-safety/outage-preparedness-and-support/OEIS_017.zip" TargetMode="External"/><Relationship Id="rId173" Type="http://schemas.openxmlformats.org/officeDocument/2006/relationships/hyperlink" Target="https://www.pge.com/pge_global/common/pdfs/safety/emergency-preparedness/natural-disaster/wildfires/wildfire-mitigation-plan/reference-docs/2023/OEIS_004.zip" TargetMode="External"/><Relationship Id="rId229" Type="http://schemas.openxmlformats.org/officeDocument/2006/relationships/hyperlink" Target="https://www.pge.com/pge_global/common/pdfs/safety/emergency-preparedness/natural-disaster/wildfires/wildfire-mitigation-plan/reference-docs/2023/SPD_008.zip" TargetMode="External"/><Relationship Id="rId380" Type="http://schemas.openxmlformats.org/officeDocument/2006/relationships/hyperlink" Target="https://regulatorysup.utility.pge.com/WebDocs/search/details.aspx?DocId=745397" TargetMode="External"/><Relationship Id="rId436" Type="http://schemas.openxmlformats.org/officeDocument/2006/relationships/hyperlink" Target="https://regulatorysup.utility.pge.com/WebDocs/search/details.aspx?DocId=757601" TargetMode="External"/><Relationship Id="rId601" Type="http://schemas.openxmlformats.org/officeDocument/2006/relationships/hyperlink" Target="https://regulatorysup.utility.pge.com/WebDocs/search/details.aspx?DocId=763187" TargetMode="External"/><Relationship Id="rId643" Type="http://schemas.openxmlformats.org/officeDocument/2006/relationships/hyperlink" Target="https://regulatorysup.utility.pge.com/WebDocs/search/details.aspx?DocId=745490" TargetMode="External"/><Relationship Id="rId1024" Type="http://schemas.openxmlformats.org/officeDocument/2006/relationships/hyperlink" Target="https://www.pge.com/assets/pge/docs/outages-and-safety/outage-preparedness-and-support/SPD_014.zip" TargetMode="External"/><Relationship Id="rId1066" Type="http://schemas.openxmlformats.org/officeDocument/2006/relationships/hyperlink" Target="https://www.pge.com/assets/pge/docs/outages-and-safety/outage-preparedness-and-support/CalAdvocates_050.zip" TargetMode="External"/><Relationship Id="rId240" Type="http://schemas.openxmlformats.org/officeDocument/2006/relationships/hyperlink" Target="https://www.pge.com/pge_global/common/pdfs/safety/emergency-preparedness/natural-disaster/wildfires/wildfire-mitigation-plan/reference-docs/2023/SPD_005.zip" TargetMode="External"/><Relationship Id="rId478" Type="http://schemas.openxmlformats.org/officeDocument/2006/relationships/hyperlink" Target="https://regulatorysup.utility.pge.com/WebDocs/search/details.aspx?DocId=748302" TargetMode="External"/><Relationship Id="rId685" Type="http://schemas.openxmlformats.org/officeDocument/2006/relationships/hyperlink" Target="https://regulatorysup.utility.pge.com/WebDocs/search/details.aspx?DocId=757621" TargetMode="External"/><Relationship Id="rId850" Type="http://schemas.openxmlformats.org/officeDocument/2006/relationships/hyperlink" Target="https://www.pge.com/assets/pge/docs/outages-and-safety/outage-preparedness-and-support/CalAdvocates_039.zip" TargetMode="External"/><Relationship Id="rId892" Type="http://schemas.openxmlformats.org/officeDocument/2006/relationships/hyperlink" Target="https://www.pge.com/assets/pge/docs/outages-and-safety/outage-preparedness-and-support/CalAdvocates_043.zip" TargetMode="External"/><Relationship Id="rId906" Type="http://schemas.openxmlformats.org/officeDocument/2006/relationships/hyperlink" Target="https://www.pge.com/assets/pge/docs/outages-and-safety/outage-preparedness-and-support/MGRA_010.zip" TargetMode="External"/><Relationship Id="rId948" Type="http://schemas.openxmlformats.org/officeDocument/2006/relationships/hyperlink" Target="https://www.pge.com/assets/pge/docs/outages-and-safety/outage-preparedness-and-support/CalAdvocates_044.zip" TargetMode="External"/><Relationship Id="rId1133" Type="http://schemas.openxmlformats.org/officeDocument/2006/relationships/hyperlink" Target="https://www.pge.com/assets/pge/docs/outages-and-safety/outage-preparedness-and-support/OEIS_026.zip" TargetMode="External"/><Relationship Id="rId35" Type="http://schemas.openxmlformats.org/officeDocument/2006/relationships/hyperlink" Target="https://www.pge.com/pge_global/common/pdfs/safety/emergency-preparedness/natural-disaster/wildfires/wildfire-mitigation-plan/reference-docs/2023/CalAdvocates_014.zip" TargetMode="External"/><Relationship Id="rId77" Type="http://schemas.openxmlformats.org/officeDocument/2006/relationships/hyperlink" Target="https://www.pge.com/pge_global/common/pdfs/safety/emergency-preparedness/natural-disaster/wildfires/wildfire-mitigation-plan/reference-docs/2023/MGRA_002.zip" TargetMode="External"/><Relationship Id="rId100" Type="http://schemas.openxmlformats.org/officeDocument/2006/relationships/hyperlink" Target="https://www.pge.com/pge_global/common/pdfs/safety/emergency-preparedness/natural-disaster/wildfires/wildfire-mitigation-plan/reference-docs/2023/MGRA_004.zip" TargetMode="External"/><Relationship Id="rId282" Type="http://schemas.openxmlformats.org/officeDocument/2006/relationships/hyperlink" Target="https://regulatorysup.utility.pge.com/WebDocs/search/details.aspx?DocId=742626" TargetMode="External"/><Relationship Id="rId338" Type="http://schemas.openxmlformats.org/officeDocument/2006/relationships/hyperlink" Target="https://regulatorysup.utility.pge.com/WebDocs/search/details.aspx?DocId=743750" TargetMode="External"/><Relationship Id="rId503" Type="http://schemas.openxmlformats.org/officeDocument/2006/relationships/hyperlink" Target="https://regulatorysup.utility.pge.com/WebDocs/search/details.aspx?DocId=757652" TargetMode="External"/><Relationship Id="rId545" Type="http://schemas.openxmlformats.org/officeDocument/2006/relationships/hyperlink" Target="https://regulatorysup.utility.pge.com/WebDocs/search/details.aspx?DocId=744132" TargetMode="External"/><Relationship Id="rId587" Type="http://schemas.openxmlformats.org/officeDocument/2006/relationships/hyperlink" Target="https://regulatorysup.utility.pge.com/WebDocs/search/details.aspx?DocId=763476" TargetMode="External"/><Relationship Id="rId710" Type="http://schemas.openxmlformats.org/officeDocument/2006/relationships/hyperlink" Target="https://regulatorysup.utility.pge.com/WebDocs/search/details.aspx?DocId=745611" TargetMode="External"/><Relationship Id="rId752" Type="http://schemas.openxmlformats.org/officeDocument/2006/relationships/hyperlink" Target="https://www.pge.com/pge_global/common/pdfs/safety/emergency-preparedness/natural-disaster/wildfires/wildfire-mitigation-plan/reference-docs/2023/OEIS_013.zip" TargetMode="External"/><Relationship Id="rId808" Type="http://schemas.openxmlformats.org/officeDocument/2006/relationships/hyperlink" Target="https://www.pge.com/pge_global/common/pdfs/safety/emergency-preparedness/natural-disaster/wildfires/wildfire-mitigation-plan/reference-docs/2023/CalAdvocates_030.zip" TargetMode="External"/><Relationship Id="rId8" Type="http://schemas.openxmlformats.org/officeDocument/2006/relationships/hyperlink" Target="https://www.pge.com/pge_global/common/pdfs/safety/emergency-preparedness/natural-disaster/wildfires/wildfire-mitigation-plan/reference-docs/2023/CalAdvocates_010.zip" TargetMode="External"/><Relationship Id="rId142" Type="http://schemas.openxmlformats.org/officeDocument/2006/relationships/hyperlink" Target="https://www.pge.com/pge_global/common/pdfs/safety/emergency-preparedness/natural-disaster/wildfires/wildfire-mitigation-plan/reference-docs/2023/TURN_008.zip" TargetMode="External"/><Relationship Id="rId184" Type="http://schemas.openxmlformats.org/officeDocument/2006/relationships/hyperlink" Target="https://www.pge.com/pge_global/common/pdfs/safety/emergency-preparedness/natural-disaster/wildfires/wildfire-mitigation-plan/reference-docs/2023/MGRA_004.zip" TargetMode="External"/><Relationship Id="rId391" Type="http://schemas.openxmlformats.org/officeDocument/2006/relationships/hyperlink" Target="https://regulatorysup.utility.pge.com/WebDocs/search/details.aspx?DocId=745409" TargetMode="External"/><Relationship Id="rId405" Type="http://schemas.openxmlformats.org/officeDocument/2006/relationships/hyperlink" Target="https://regulatorysup.utility.pge.com/WebDocs/search/details.aspx?DocId=744225" TargetMode="External"/><Relationship Id="rId447" Type="http://schemas.openxmlformats.org/officeDocument/2006/relationships/hyperlink" Target="https://regulatorysup.utility.pge.com/WebDocs/search/details.aspx?DocId=747637" TargetMode="External"/><Relationship Id="rId612" Type="http://schemas.openxmlformats.org/officeDocument/2006/relationships/hyperlink" Target="https://regulatorysup.utility.pge.com/WebDocs/search/details.aspx?DocId=762691" TargetMode="External"/><Relationship Id="rId794" Type="http://schemas.openxmlformats.org/officeDocument/2006/relationships/hyperlink" Target="https://regulatorysup.utility.pge.com/WebDocs/search/details.aspx?DocId=769303" TargetMode="External"/><Relationship Id="rId1035" Type="http://schemas.openxmlformats.org/officeDocument/2006/relationships/hyperlink" Target="https://www.pge.com/assets/pge/docs/outages-and-safety/outage-preparedness-and-support/SPD_016.zip" TargetMode="External"/><Relationship Id="rId1077" Type="http://schemas.openxmlformats.org/officeDocument/2006/relationships/hyperlink" Target="https://www.pge.com/assets/pge/docs/outages-and-safety/outage-preparedness-and-support/CalAdvocates_052.zip" TargetMode="External"/><Relationship Id="rId251" Type="http://schemas.openxmlformats.org/officeDocument/2006/relationships/hyperlink" Target="https://regulatorysup.utility.pge.com/WebDocs/search/details.aspx?DocId=740951" TargetMode="External"/><Relationship Id="rId489" Type="http://schemas.openxmlformats.org/officeDocument/2006/relationships/hyperlink" Target="https://regulatorysup.utility.pge.com/WebDocs/search/details.aspx?DocId=740699" TargetMode="External"/><Relationship Id="rId654" Type="http://schemas.openxmlformats.org/officeDocument/2006/relationships/hyperlink" Target="https://regulatorysup.utility.pge.com/WebDocs/search/details.aspx?DocId=747370" TargetMode="External"/><Relationship Id="rId696" Type="http://schemas.openxmlformats.org/officeDocument/2006/relationships/hyperlink" Target="https://regulatorysup.utility.pge.com/WebDocs/search/details.aspx?DocId=751549" TargetMode="External"/><Relationship Id="rId861" Type="http://schemas.openxmlformats.org/officeDocument/2006/relationships/hyperlink" Target="https://www.pge.com/assets/pge/docs/outages-and-safety/outage-preparedness-and-support/CalAdvocates_039.zip" TargetMode="External"/><Relationship Id="rId917" Type="http://schemas.openxmlformats.org/officeDocument/2006/relationships/hyperlink" Target="https://www.pge.com/assets/pge/docs/outages-and-safety/outage-preparedness-and-support/MGRA_009.zip" TargetMode="External"/><Relationship Id="rId959" Type="http://schemas.openxmlformats.org/officeDocument/2006/relationships/hyperlink" Target="https://www.pge.com/assets/pge/docs/outages-and-safety/outage-preparedness-and-support/CalAdvocates_046.zip" TargetMode="External"/><Relationship Id="rId1102" Type="http://schemas.openxmlformats.org/officeDocument/2006/relationships/hyperlink" Target="https://www.pge.com/assets/pge/docs/outages-and-safety/outage-preparedness-and-support/SPD_020.zip" TargetMode="External"/><Relationship Id="rId46" Type="http://schemas.openxmlformats.org/officeDocument/2006/relationships/hyperlink" Target="https://www.pge.com/pge_global/common/pdfs/safety/emergency-preparedness/natural-disaster/wildfires/wildfire-mitigation-plan/reference-docs/2023/CalAdvocates_015.zip" TargetMode="External"/><Relationship Id="rId293" Type="http://schemas.openxmlformats.org/officeDocument/2006/relationships/hyperlink" Target="https://regulatorysup.utility.pge.com/WebDocs/search/details.aspx?DocId=743264" TargetMode="External"/><Relationship Id="rId307" Type="http://schemas.openxmlformats.org/officeDocument/2006/relationships/hyperlink" Target="https://regulatorysup.utility.pge.com/WebDocs/search/details.aspx?DocId=743548" TargetMode="External"/><Relationship Id="rId349" Type="http://schemas.openxmlformats.org/officeDocument/2006/relationships/hyperlink" Target="https://regulatorysup.utility.pge.com/WebDocs/search/details.aspx?DocId=743761" TargetMode="External"/><Relationship Id="rId514" Type="http://schemas.openxmlformats.org/officeDocument/2006/relationships/hyperlink" Target="https://regulatorysup.utility.pge.com/WebDocs/search/details.aspx?DocId=750763" TargetMode="External"/><Relationship Id="rId556" Type="http://schemas.openxmlformats.org/officeDocument/2006/relationships/hyperlink" Target="https://regulatorysup.utility.pge.com/WebDocs/search/details.aspx?DocId=747156" TargetMode="External"/><Relationship Id="rId721" Type="http://schemas.openxmlformats.org/officeDocument/2006/relationships/hyperlink" Target="https://regulatorysup.utility.pge.com/WebDocs/search/details.aspx?DocId=747308" TargetMode="External"/><Relationship Id="rId763" Type="http://schemas.openxmlformats.org/officeDocument/2006/relationships/hyperlink" Target="https://www.pge.com/pge_global/common/pdfs/safety/emergency-preparedness/natural-disaster/wildfires/wildfire-mitigation-plan/reference-docs/2023/OEIS_014.zip" TargetMode="External"/><Relationship Id="rId1144" Type="http://schemas.openxmlformats.org/officeDocument/2006/relationships/hyperlink" Target="https://www.pge.com/assets/pge/docs/outages-and-safety/outage-preparedness-and-support/SPD_024.zip" TargetMode="External"/><Relationship Id="rId88" Type="http://schemas.openxmlformats.org/officeDocument/2006/relationships/hyperlink" Target="https://www.pge.com/pge_global/common/pdfs/safety/emergency-preparedness/natural-disaster/wildfires/wildfire-mitigation-plan/reference-docs/2023/TURN_006.zip" TargetMode="External"/><Relationship Id="rId111" Type="http://schemas.openxmlformats.org/officeDocument/2006/relationships/hyperlink" Target="https://www.pge.com/pge_global/common/pdfs/safety/emergency-preparedness/natural-disaster/wildfires/wildfire-mitigation-plan/reference-docs/2023/CalAdvocates_021.zip" TargetMode="External"/><Relationship Id="rId153" Type="http://schemas.openxmlformats.org/officeDocument/2006/relationships/hyperlink" Target="https://www.pge.com/pge_global/common/pdfs/safety/emergency-preparedness/natural-disaster/wildfires/wildfire-mitigation-plan/reference-docs/2023/CalAdvocates_018.zip" TargetMode="External"/><Relationship Id="rId195" Type="http://schemas.openxmlformats.org/officeDocument/2006/relationships/hyperlink" Target="https://www.pge.com/pge_global/common/pdfs/safety/emergency-preparedness/natural-disaster/wildfires/wildfire-mitigation-plan/reference-docs/2023/GPI_002.zip" TargetMode="External"/><Relationship Id="rId209" Type="http://schemas.openxmlformats.org/officeDocument/2006/relationships/hyperlink" Target="https://www.pge.com/pge_global/common/pdfs/safety/emergency-preparedness/natural-disaster/wildfires/wildfire-mitigation-plan/reference-docs/2023/TURN_012.zip" TargetMode="External"/><Relationship Id="rId360" Type="http://schemas.openxmlformats.org/officeDocument/2006/relationships/hyperlink" Target="https://regulatorysup.utility.pge.com/WebDocs/search/details.aspx?DocId=743905" TargetMode="External"/><Relationship Id="rId416" Type="http://schemas.openxmlformats.org/officeDocument/2006/relationships/hyperlink" Target="https://regulatorysup.utility.pge.com/WebDocs/search/details.aspx?DocId=744236" TargetMode="External"/><Relationship Id="rId598" Type="http://schemas.openxmlformats.org/officeDocument/2006/relationships/hyperlink" Target="https://regulatorysup.utility.pge.com/WebDocs/search/details.aspx?DocId=763183" TargetMode="External"/><Relationship Id="rId819" Type="http://schemas.openxmlformats.org/officeDocument/2006/relationships/hyperlink" Target="https://www.pge.com/content/dam/pge/docs/outages-and-safety/outage-preparedness-and-support/CalAdvocates_032.zip" TargetMode="External"/><Relationship Id="rId970" Type="http://schemas.openxmlformats.org/officeDocument/2006/relationships/hyperlink" Target="https://www.pge.com/assets/pge/docs/outages-and-safety/outage-preparedness-and-support/MGRA_008.zip" TargetMode="External"/><Relationship Id="rId1004" Type="http://schemas.openxmlformats.org/officeDocument/2006/relationships/hyperlink" Target="https://www.pge.com/assets/pge/docs/outages-and-safety/outage-preparedness-and-support/SPD_014.zip" TargetMode="External"/><Relationship Id="rId1046" Type="http://schemas.openxmlformats.org/officeDocument/2006/relationships/hyperlink" Target="https://www.pge.com/assets/pge/docs/outages-and-safety/outage-preparedness-and-support/SPD_017.zip" TargetMode="External"/><Relationship Id="rId220" Type="http://schemas.openxmlformats.org/officeDocument/2006/relationships/hyperlink" Target="https://www.pge.com/pge_global/common/pdfs/safety/emergency-preparedness/natural-disaster/wildfires/wildfire-mitigation-plan/reference-docs/2023/SPD_006.zip" TargetMode="External"/><Relationship Id="rId458" Type="http://schemas.openxmlformats.org/officeDocument/2006/relationships/hyperlink" Target="https://regulatorysup.utility.pge.com/WebDocs/search/details.aspx?DocId=747647" TargetMode="External"/><Relationship Id="rId623" Type="http://schemas.openxmlformats.org/officeDocument/2006/relationships/hyperlink" Target="https://regulatorysup.utility.pge.com/WebDocs/search/details.aspx?DocId=764963" TargetMode="External"/><Relationship Id="rId665" Type="http://schemas.openxmlformats.org/officeDocument/2006/relationships/hyperlink" Target="https://regulatorysup.utility.pge.com/WebDocs/search/details.aspx?DocId=747399" TargetMode="External"/><Relationship Id="rId830" Type="http://schemas.openxmlformats.org/officeDocument/2006/relationships/hyperlink" Target="https://www.pge.com/assets/pge/docs/outages-and-safety/outage-preparedness-and-support/CalAdvocates_034.zip" TargetMode="External"/><Relationship Id="rId872" Type="http://schemas.openxmlformats.org/officeDocument/2006/relationships/hyperlink" Target="https://www.pge.com/assets/pge/docs/outages-and-safety/outage-preparedness-and-support/MGRA_008.zip" TargetMode="External"/><Relationship Id="rId928" Type="http://schemas.openxmlformats.org/officeDocument/2006/relationships/hyperlink" Target="https://www.pge.com/assets/pge/docs/outages-and-safety/outage-preparedness-and-support/CalAdvocates_038.zip" TargetMode="External"/><Relationship Id="rId1088" Type="http://schemas.openxmlformats.org/officeDocument/2006/relationships/hyperlink" Target="https://www.pge.com/assets/pge/docs/outages-and-safety/outage-preparedness-and-support/SPD_019.zip" TargetMode="External"/><Relationship Id="rId15" Type="http://schemas.openxmlformats.org/officeDocument/2006/relationships/hyperlink" Target="https://www.pge.com/pge_global/common/pdfs/safety/emergency-preparedness/natural-disaster/wildfires/wildfire-mitigation-plan/reference-docs/2023/CalAdvocates_012.zip" TargetMode="External"/><Relationship Id="rId57" Type="http://schemas.openxmlformats.org/officeDocument/2006/relationships/hyperlink" Target="https://www.pge.com/pge_global/common/pdfs/safety/emergency-preparedness/natural-disaster/wildfires/wildfire-mitigation-plan/reference-docs/2023/CalAdvocates_015.zip" TargetMode="External"/><Relationship Id="rId262" Type="http://schemas.openxmlformats.org/officeDocument/2006/relationships/hyperlink" Target="https://regulatorysup.utility.pge.com/WebDocs/search/details.aspx?DocId=740875" TargetMode="External"/><Relationship Id="rId318" Type="http://schemas.openxmlformats.org/officeDocument/2006/relationships/hyperlink" Target="https://regulatorysup.utility.pge.com/WebDocs/search/details.aspx?DocId=743564" TargetMode="External"/><Relationship Id="rId525" Type="http://schemas.openxmlformats.org/officeDocument/2006/relationships/hyperlink" Target="https://regulatorysup.utility.pge.com/WebDocs/search/details.aspx?DocId=741105" TargetMode="External"/><Relationship Id="rId567" Type="http://schemas.openxmlformats.org/officeDocument/2006/relationships/hyperlink" Target="https://regulatorysup.utility.pge.com/WebDocs/search/details.aspx?DocId=749224" TargetMode="External"/><Relationship Id="rId732" Type="http://schemas.openxmlformats.org/officeDocument/2006/relationships/hyperlink" Target="https://regulatorysup.utility.pge.com/WebDocs/search/details.aspx?DocId=747439" TargetMode="External"/><Relationship Id="rId1113" Type="http://schemas.openxmlformats.org/officeDocument/2006/relationships/hyperlink" Target="https://www.pge.com/assets/pge/docs/outages-and-safety/outage-preparedness-and-support/CalAdvocates_053.zip" TargetMode="External"/><Relationship Id="rId1155" Type="http://schemas.openxmlformats.org/officeDocument/2006/relationships/hyperlink" Target="https://www.pge.com/assets/pge/docs/outages-and-safety/outage-preparedness-and-support/SPD_025.zip" TargetMode="External"/><Relationship Id="rId99" Type="http://schemas.openxmlformats.org/officeDocument/2006/relationships/hyperlink" Target="https://www.pge.com/pge_global/common/pdfs/safety/emergency-preparedness/natural-disaster/wildfires/wildfire-mitigation-plan/reference-docs/2023/MGRA_004.zip" TargetMode="External"/><Relationship Id="rId122" Type="http://schemas.openxmlformats.org/officeDocument/2006/relationships/hyperlink" Target="https://www.pge.com/pge_global/common/pdfs/safety/emergency-preparedness/natural-disaster/wildfires/wildfire-mitigation-plan/reference-docs/2023/CalAdvocates_019.zip" TargetMode="External"/><Relationship Id="rId164" Type="http://schemas.openxmlformats.org/officeDocument/2006/relationships/hyperlink" Target="https://www.pge.com/pge_global/common/pdfs/safety/emergency-preparedness/natural-disaster/wildfires/wildfire-mitigation-plan/reference-docs/2023/TURN_010.zip" TargetMode="External"/><Relationship Id="rId371" Type="http://schemas.openxmlformats.org/officeDocument/2006/relationships/hyperlink" Target="https://regulatorysup.utility.pge.com/WebDocs/search/details.aspx?DocId=744061" TargetMode="External"/><Relationship Id="rId774" Type="http://schemas.openxmlformats.org/officeDocument/2006/relationships/hyperlink" Target="https://regulatorysup.utility.pge.com/WebDocs/search/details.aspx?DocId=766731" TargetMode="External"/><Relationship Id="rId981" Type="http://schemas.openxmlformats.org/officeDocument/2006/relationships/hyperlink" Target="https://www.pge.com/assets/pge/docs/outages-and-safety/outage-preparedness-and-support/GPI_003.zip" TargetMode="External"/><Relationship Id="rId1015" Type="http://schemas.openxmlformats.org/officeDocument/2006/relationships/hyperlink" Target="https://www.pge.com/assets/pge/docs/outages-and-safety/outage-preparedness-and-support/CalAdvocates_048.zip" TargetMode="External"/><Relationship Id="rId1057" Type="http://schemas.openxmlformats.org/officeDocument/2006/relationships/hyperlink" Target="https://www.pge.com/assets/pge/docs/outages-and-safety/outage-preparedness-and-support/SPD_014.zip" TargetMode="External"/><Relationship Id="rId427" Type="http://schemas.openxmlformats.org/officeDocument/2006/relationships/hyperlink" Target="https://regulatorysup.utility.pge.com/WebDocs/search/details.aspx?DocId=746976" TargetMode="External"/><Relationship Id="rId469" Type="http://schemas.openxmlformats.org/officeDocument/2006/relationships/hyperlink" Target="https://regulatorysup.utility.pge.com/WebDocs/search/details.aspx?DocId=747961" TargetMode="External"/><Relationship Id="rId634" Type="http://schemas.openxmlformats.org/officeDocument/2006/relationships/hyperlink" Target="https://regulatorysup.utility.pge.com/WebDocs/search/details.aspx?DocId=743790" TargetMode="External"/><Relationship Id="rId676" Type="http://schemas.openxmlformats.org/officeDocument/2006/relationships/hyperlink" Target="https://regulatorysup.utility.pge.com/WebDocs/search/details.aspx?DocId=748596" TargetMode="External"/><Relationship Id="rId841" Type="http://schemas.openxmlformats.org/officeDocument/2006/relationships/hyperlink" Target="https://www.pge.com/assets/pge/docs/outages-and-safety/outage-preparedness-and-support/CalAdvocates_037.zip" TargetMode="External"/><Relationship Id="rId883" Type="http://schemas.openxmlformats.org/officeDocument/2006/relationships/hyperlink" Target="https://www.pge.com/assets/pge/docs/outages-and-safety/outage-preparedness-and-support/CalAdvocates_042.zip" TargetMode="External"/><Relationship Id="rId1099" Type="http://schemas.openxmlformats.org/officeDocument/2006/relationships/hyperlink" Target="https://www.pge.com/assets/pge/docs/outages-and-safety/outage-preparedness-and-support/SPD_019.zip" TargetMode="External"/><Relationship Id="rId26" Type="http://schemas.openxmlformats.org/officeDocument/2006/relationships/hyperlink" Target="https://www.pge.com/pge_global/common/pdfs/safety/emergency-preparedness/natural-disaster/wildfires/wildfire-mitigation-plan/reference-docs/2023/CalAdvocates_014.zip" TargetMode="External"/><Relationship Id="rId231" Type="http://schemas.openxmlformats.org/officeDocument/2006/relationships/hyperlink" Target="https://www.pge.com/pge_global/common/pdfs/safety/emergency-preparedness/natural-disaster/wildfires/wildfire-mitigation-plan/reference-docs/2023/OEIS_008.zip" TargetMode="External"/><Relationship Id="rId273" Type="http://schemas.openxmlformats.org/officeDocument/2006/relationships/hyperlink" Target="https://regulatorysup.utility.pge.com/WebDocs/search/details.aspx?DocId=742611" TargetMode="External"/><Relationship Id="rId329" Type="http://schemas.openxmlformats.org/officeDocument/2006/relationships/hyperlink" Target="https://regulatorysup.utility.pge.com/WebDocs/search/details.aspx?DocId=743740" TargetMode="External"/><Relationship Id="rId480" Type="http://schemas.openxmlformats.org/officeDocument/2006/relationships/hyperlink" Target="https://regulatorysup.utility.pge.com/WebDocs/search/details.aspx?DocId=748308" TargetMode="External"/><Relationship Id="rId536" Type="http://schemas.openxmlformats.org/officeDocument/2006/relationships/hyperlink" Target="https://regulatorysup.utility.pge.com/WebDocs/search/details.aspx?DocId=744144" TargetMode="External"/><Relationship Id="rId701" Type="http://schemas.openxmlformats.org/officeDocument/2006/relationships/hyperlink" Target="https://regulatorysup.utility.pge.com/WebDocs/search/details.aspx?DocId=762144" TargetMode="External"/><Relationship Id="rId939" Type="http://schemas.openxmlformats.org/officeDocument/2006/relationships/hyperlink" Target="https://www.pge.com/assets/pge/docs/outages-and-safety/outage-preparedness-and-support/CalAdvocates_043.zip" TargetMode="External"/><Relationship Id="rId1124" Type="http://schemas.openxmlformats.org/officeDocument/2006/relationships/hyperlink" Target="https://www.pge.com/pge_global/common/pdfs/safety/emergency-preparedness/natural-disaster/wildfires/wildfire-mitigation-plan/reference-docs/2023/CalAdvocates_009.zip" TargetMode="External"/><Relationship Id="rId68" Type="http://schemas.openxmlformats.org/officeDocument/2006/relationships/hyperlink" Target="https://www.pge.com/pge_global/common/pdfs/safety/emergency-preparedness/natural-disaster/wildfires/wildfire-mitigation-plan/reference-docs/OEIS_001.zip" TargetMode="External"/><Relationship Id="rId133" Type="http://schemas.openxmlformats.org/officeDocument/2006/relationships/hyperlink" Target="https://www.pge.com/pge_global/common/pdfs/safety/emergency-preparedness/natural-disaster/wildfires/wildfire-mitigation-plan/reference-docs/2023/CalAdvocates_019.zip" TargetMode="External"/><Relationship Id="rId175" Type="http://schemas.openxmlformats.org/officeDocument/2006/relationships/hyperlink" Target="https://www.pge.com/pge_global/common/pdfs/safety/emergency-preparedness/natural-disaster/wildfires/wildfire-mitigation-plan/reference-docs/2023/OEIS_004.zip" TargetMode="External"/><Relationship Id="rId340" Type="http://schemas.openxmlformats.org/officeDocument/2006/relationships/hyperlink" Target="https://regulatorysup.utility.pge.com/WebDocs/search/details.aspx?DocId=743752" TargetMode="External"/><Relationship Id="rId578" Type="http://schemas.openxmlformats.org/officeDocument/2006/relationships/hyperlink" Target="https://regulatorysup.utility.pge.com/WebDocs/search/details.aspx?DocId=743495" TargetMode="External"/><Relationship Id="rId743" Type="http://schemas.openxmlformats.org/officeDocument/2006/relationships/hyperlink" Target="https://regulatorysup.utility.pge.com/WebDocs/search/details.aspx?DocId=748615" TargetMode="External"/><Relationship Id="rId785" Type="http://schemas.openxmlformats.org/officeDocument/2006/relationships/hyperlink" Target="https://regulatorysup.utility.pge.com/WebDocs/search/details.aspx?DocId=768550" TargetMode="External"/><Relationship Id="rId950" Type="http://schemas.openxmlformats.org/officeDocument/2006/relationships/hyperlink" Target="https://www.pge.com/assets/pge/docs/outages-and-safety/outage-preparedness-and-support/CalAdvocates_044.zip" TargetMode="External"/><Relationship Id="rId992" Type="http://schemas.openxmlformats.org/officeDocument/2006/relationships/hyperlink" Target="https://www.pge.com/assets/pge/docs/outages-and-safety/outage-preparedness-and-support/OEIS_017.zip" TargetMode="External"/><Relationship Id="rId1026" Type="http://schemas.openxmlformats.org/officeDocument/2006/relationships/hyperlink" Target="https://www.pge.com/assets/pge/docs/outages-and-safety/outage-preparedness-and-support/SPD_016.zip" TargetMode="External"/><Relationship Id="rId200" Type="http://schemas.openxmlformats.org/officeDocument/2006/relationships/hyperlink" Target="https://www.pge.com/pge_global/common/pdfs/safety/emergency-preparedness/natural-disaster/wildfires/wildfire-mitigation-plan/reference-docs/2023/MGRA_005.zip" TargetMode="External"/><Relationship Id="rId382" Type="http://schemas.openxmlformats.org/officeDocument/2006/relationships/hyperlink" Target="https://regulatorysup.utility.pge.com/WebDocs/search/details.aspx?DocId=745399" TargetMode="External"/><Relationship Id="rId438" Type="http://schemas.openxmlformats.org/officeDocument/2006/relationships/hyperlink" Target="https://regulatorysup.utility.pge.com/WebDocs/search/details.aspx?DocId=757605" TargetMode="External"/><Relationship Id="rId603" Type="http://schemas.openxmlformats.org/officeDocument/2006/relationships/hyperlink" Target="https://regulatorysup.utility.pge.com/WebDocs/search/details.aspx?DocId=763189" TargetMode="External"/><Relationship Id="rId645" Type="http://schemas.openxmlformats.org/officeDocument/2006/relationships/hyperlink" Target="https://regulatorysup.utility.pge.com/WebDocs/search/details.aspx?DocId=745502" TargetMode="External"/><Relationship Id="rId687" Type="http://schemas.openxmlformats.org/officeDocument/2006/relationships/hyperlink" Target="https://regulatorysup.utility.pge.com/WebDocs/search/details.aspx?DocId=757628" TargetMode="External"/><Relationship Id="rId810" Type="http://schemas.openxmlformats.org/officeDocument/2006/relationships/hyperlink" Target="https://regulatorysup.utility.pge.com/WebDocs/search/details.aspx?DocId=768550" TargetMode="External"/><Relationship Id="rId852" Type="http://schemas.openxmlformats.org/officeDocument/2006/relationships/hyperlink" Target="https://www.pge.com/assets/pge/docs/outages-and-safety/outage-preparedness-and-support/CalAdvocates_039.zip" TargetMode="External"/><Relationship Id="rId908" Type="http://schemas.openxmlformats.org/officeDocument/2006/relationships/hyperlink" Target="https://www.pge.com/assets/pge/docs/outages-and-safety/outage-preparedness-and-support/MGRA_010.zip" TargetMode="External"/><Relationship Id="rId1068" Type="http://schemas.openxmlformats.org/officeDocument/2006/relationships/hyperlink" Target="https://www.pge.com/assets/pge/docs/outages-and-safety/outage-preparedness-and-support/CalAdvocates_050.zip" TargetMode="External"/><Relationship Id="rId242" Type="http://schemas.openxmlformats.org/officeDocument/2006/relationships/hyperlink" Target="https://regulatorysup.utility.pge.com/WebDocs/search/details.aspx?DocId=738557" TargetMode="External"/><Relationship Id="rId284" Type="http://schemas.openxmlformats.org/officeDocument/2006/relationships/hyperlink" Target="https://regulatorysup.utility.pge.com/WebDocs/search/details.aspx?DocId=742715" TargetMode="External"/><Relationship Id="rId491" Type="http://schemas.openxmlformats.org/officeDocument/2006/relationships/hyperlink" Target="https://regulatorysup.utility.pge.com/WebDocs/search/details.aspx?DocId=740701" TargetMode="External"/><Relationship Id="rId505" Type="http://schemas.openxmlformats.org/officeDocument/2006/relationships/hyperlink" Target="https://regulatorysup.utility.pge.com/WebDocs/search/details.aspx?DocId=752679" TargetMode="External"/><Relationship Id="rId712" Type="http://schemas.openxmlformats.org/officeDocument/2006/relationships/hyperlink" Target="https://regulatorysup.utility.pge.com/WebDocs/search/details.aspx?DocId=745613" TargetMode="External"/><Relationship Id="rId894" Type="http://schemas.openxmlformats.org/officeDocument/2006/relationships/hyperlink" Target="https://www.pge.com/assets/pge/docs/outages-and-safety/outage-preparedness-and-support/CalAdvocates_043.zip" TargetMode="External"/><Relationship Id="rId1135" Type="http://schemas.openxmlformats.org/officeDocument/2006/relationships/hyperlink" Target="https://www.pge.com/assets/pge/docs/outages-and-safety/outage-preparedness-and-support/SPD_023.zip" TargetMode="External"/><Relationship Id="rId37" Type="http://schemas.openxmlformats.org/officeDocument/2006/relationships/hyperlink" Target="https://www.pge.com/pge_global/common/pdfs/safety/emergency-preparedness/natural-disaster/wildfires/wildfire-mitigation-plan/reference-docs/2023/CalAdvocates_014.zip" TargetMode="External"/><Relationship Id="rId79" Type="http://schemas.openxmlformats.org/officeDocument/2006/relationships/hyperlink" Target="https://www.pge.com/pge_global/common/pdfs/safety/emergency-preparedness/natural-disaster/wildfires/wildfire-mitigation-plan/reference-docs/2023/MGRA_002.zip" TargetMode="External"/><Relationship Id="rId102" Type="http://schemas.openxmlformats.org/officeDocument/2006/relationships/hyperlink" Target="https://www.pge.com/pge_global/common/pdfs/safety/emergency-preparedness/natural-disaster/wildfires/wildfire-mitigation-plan/reference-docs/2023/MGRA_004.zip" TargetMode="External"/><Relationship Id="rId144" Type="http://schemas.openxmlformats.org/officeDocument/2006/relationships/hyperlink" Target="https://www.pge.com/pge_global/common/pdfs/safety/emergency-preparedness/natural-disaster/wildfires/wildfire-mitigation-plan/reference-docs/2023/CalAdvocates_017.zip" TargetMode="External"/><Relationship Id="rId547" Type="http://schemas.openxmlformats.org/officeDocument/2006/relationships/hyperlink" Target="https://regulatorysup.utility.pge.com/WebDocs/search/details.aspx?DocId=744132" TargetMode="External"/><Relationship Id="rId589" Type="http://schemas.openxmlformats.org/officeDocument/2006/relationships/hyperlink" Target="https://regulatorysup.utility.pge.com/WebDocs/search/details.aspx?DocId=763480" TargetMode="External"/><Relationship Id="rId754" Type="http://schemas.openxmlformats.org/officeDocument/2006/relationships/hyperlink" Target="https://www.pge.com/pge_global/common/pdfs/safety/emergency-preparedness/natural-disaster/wildfires/wildfire-mitigation-plan/reference-docs/2023/CalAdvocates_029.zip" TargetMode="External"/><Relationship Id="rId796" Type="http://schemas.openxmlformats.org/officeDocument/2006/relationships/hyperlink" Target="https://regulatorysup.utility.pge.com/WebDocs/search/details.aspx?DocId=769305" TargetMode="External"/><Relationship Id="rId961" Type="http://schemas.openxmlformats.org/officeDocument/2006/relationships/hyperlink" Target="https://www.pge.com/assets/pge/docs/outages-and-safety/outage-preparedness-and-support/CalAdvocates_046.zip" TargetMode="External"/><Relationship Id="rId90" Type="http://schemas.openxmlformats.org/officeDocument/2006/relationships/hyperlink" Target="https://www.pge.com/pge_global/common/pdfs/safety/emergency-preparedness/natural-disaster/wildfires/wildfire-mitigation-plan/reference-docs/2023/TURN_007.zip" TargetMode="External"/><Relationship Id="rId186" Type="http://schemas.openxmlformats.org/officeDocument/2006/relationships/hyperlink" Target="https://www.pge.com/pge_global/common/pdfs/safety/emergency-preparedness/natural-disaster/wildfires/wildfire-mitigation-plan/reference-docs/2023/CalAdvocates_022.zip" TargetMode="External"/><Relationship Id="rId351" Type="http://schemas.openxmlformats.org/officeDocument/2006/relationships/hyperlink" Target="https://regulatorysup.utility.pge.com/WebDocs/search/details.aspx?DocId=743763" TargetMode="External"/><Relationship Id="rId393" Type="http://schemas.openxmlformats.org/officeDocument/2006/relationships/hyperlink" Target="https://regulatorysup.utility.pge.com/WebDocs/search/details.aspx?DocId=745411" TargetMode="External"/><Relationship Id="rId407" Type="http://schemas.openxmlformats.org/officeDocument/2006/relationships/hyperlink" Target="https://regulatorysup.utility.pge.com/WebDocs/search/details.aspx?DocId=744227" TargetMode="External"/><Relationship Id="rId449" Type="http://schemas.openxmlformats.org/officeDocument/2006/relationships/hyperlink" Target="https://regulatorysup.utility.pge.com/WebDocs/search/details.aspx?DocId=747638" TargetMode="External"/><Relationship Id="rId614" Type="http://schemas.openxmlformats.org/officeDocument/2006/relationships/hyperlink" Target="https://regulatorysup.utility.pge.com/WebDocs/search/details.aspx?DocId=762696" TargetMode="External"/><Relationship Id="rId656" Type="http://schemas.openxmlformats.org/officeDocument/2006/relationships/hyperlink" Target="https://regulatorysup.utility.pge.com/WebDocs/search/details.aspx?DocId=747378" TargetMode="External"/><Relationship Id="rId821" Type="http://schemas.openxmlformats.org/officeDocument/2006/relationships/hyperlink" Target="https://www.pge.com/content/dam/pge/docs/outages-and-safety/outage-preparedness-and-support/CalAdvocates_033.zip" TargetMode="External"/><Relationship Id="rId863" Type="http://schemas.openxmlformats.org/officeDocument/2006/relationships/hyperlink" Target="https://www.pge.com/assets/pge/docs/outages-and-safety/outage-preparedness-and-support/CalAdvocates_039.zip" TargetMode="External"/><Relationship Id="rId1037" Type="http://schemas.openxmlformats.org/officeDocument/2006/relationships/hyperlink" Target="https://www.pge.com/assets/pge/docs/outages-and-safety/outage-preparedness-and-support/SPD_016.zip" TargetMode="External"/><Relationship Id="rId1079" Type="http://schemas.openxmlformats.org/officeDocument/2006/relationships/hyperlink" Target="https://www.pge.com/assets/pge/docs/outages-and-safety/outage-preparedness-and-support/CalAdvocates_052.zip" TargetMode="External"/><Relationship Id="rId211" Type="http://schemas.openxmlformats.org/officeDocument/2006/relationships/hyperlink" Target="https://www.pge.com/pge_global/common/pdfs/safety/emergency-preparedness/natural-disaster/wildfires/wildfire-mitigation-plan/reference-docs/2023/OEIS_005.zip" TargetMode="External"/><Relationship Id="rId253" Type="http://schemas.openxmlformats.org/officeDocument/2006/relationships/hyperlink" Target="https://regulatorysup.utility.pge.com/WebDocs/search/details.aspx?DocId=740954" TargetMode="External"/><Relationship Id="rId295" Type="http://schemas.openxmlformats.org/officeDocument/2006/relationships/hyperlink" Target="https://regulatorysup.utility.pge.com/WebDocs/search/details.aspx?DocId=743266" TargetMode="External"/><Relationship Id="rId309" Type="http://schemas.openxmlformats.org/officeDocument/2006/relationships/hyperlink" Target="https://regulatorysup.utility.pge.com/WebDocs/search/details.aspx?DocId=743554" TargetMode="External"/><Relationship Id="rId460" Type="http://schemas.openxmlformats.org/officeDocument/2006/relationships/hyperlink" Target="https://regulatorysup.utility.pge.com/WebDocs/search/details.aspx?DocId=747651" TargetMode="External"/><Relationship Id="rId516" Type="http://schemas.openxmlformats.org/officeDocument/2006/relationships/hyperlink" Target="https://regulatorysup.utility.pge.com/WebDocs/search/details.aspx?DocId=757656" TargetMode="External"/><Relationship Id="rId698" Type="http://schemas.openxmlformats.org/officeDocument/2006/relationships/hyperlink" Target="https://regulatorysup.utility.pge.com/WebDocs/search/details.aspx?DocId=752224" TargetMode="External"/><Relationship Id="rId919" Type="http://schemas.openxmlformats.org/officeDocument/2006/relationships/hyperlink" Target="https://www.pge.com/assets/pge/docs/outages-and-safety/outage-preparedness-and-support/MGRA_009.zip" TargetMode="External"/><Relationship Id="rId1090" Type="http://schemas.openxmlformats.org/officeDocument/2006/relationships/hyperlink" Target="https://www.pge.com/assets/pge/docs/outages-and-safety/outage-preparedness-and-support/SPD_019.zip" TargetMode="External"/><Relationship Id="rId1104" Type="http://schemas.openxmlformats.org/officeDocument/2006/relationships/hyperlink" Target="https://www.pge.com/assets/pge/docs/outages-and-safety/outage-preparedness-and-support/OEIS_025.zip" TargetMode="External"/><Relationship Id="rId1146" Type="http://schemas.openxmlformats.org/officeDocument/2006/relationships/hyperlink" Target="https://www.pge.com/assets/pge/docs/outages-and-safety/outage-preparedness-and-support/SPD_025.zip" TargetMode="External"/><Relationship Id="rId48" Type="http://schemas.openxmlformats.org/officeDocument/2006/relationships/hyperlink" Target="https://www.pge.com/pge_global/common/pdfs/safety/emergency-preparedness/natural-disaster/wildfires/wildfire-mitigation-plan/reference-docs/2023/CalAdvocates_015.zip" TargetMode="External"/><Relationship Id="rId113" Type="http://schemas.openxmlformats.org/officeDocument/2006/relationships/hyperlink" Target="https://www.pge.com/pge_global/common/pdfs/safety/emergency-preparedness/natural-disaster/wildfires/wildfire-mitigation-plan/reference-docs/2023/CalAdvocates_020.zip" TargetMode="External"/><Relationship Id="rId320" Type="http://schemas.openxmlformats.org/officeDocument/2006/relationships/hyperlink" Target="https://regulatorysup.utility.pge.com/WebDocs/search/details.aspx?DocId=743566" TargetMode="External"/><Relationship Id="rId558" Type="http://schemas.openxmlformats.org/officeDocument/2006/relationships/hyperlink" Target="https://regulatorysup.utility.pge.com/WebDocs/search/details.aspx?DocId=748530" TargetMode="External"/><Relationship Id="rId723" Type="http://schemas.openxmlformats.org/officeDocument/2006/relationships/hyperlink" Target="https://regulatorysup.utility.pge.com/WebDocs/search/details.aspx?DocId=747299" TargetMode="External"/><Relationship Id="rId765" Type="http://schemas.openxmlformats.org/officeDocument/2006/relationships/hyperlink" Target="https://www.pge.com/pge_global/common/pdfs/safety/emergency-preparedness/natural-disaster/wildfires/wildfire-mitigation-plan/reference-docs/2023/SPD_011.zip" TargetMode="External"/><Relationship Id="rId930" Type="http://schemas.openxmlformats.org/officeDocument/2006/relationships/hyperlink" Target="https://www.pge.com/assets/pge/docs/outages-and-safety/outage-preparedness-and-support/CalAdvocates_041.zip" TargetMode="External"/><Relationship Id="rId972" Type="http://schemas.openxmlformats.org/officeDocument/2006/relationships/hyperlink" Target="https://www.pge.com/assets/pge/docs/outages-and-safety/outage-preparedness-and-support/MGRA_008.zip" TargetMode="External"/><Relationship Id="rId1006" Type="http://schemas.openxmlformats.org/officeDocument/2006/relationships/hyperlink" Target="https://www.pge.com/assets/pge/docs/outages-and-safety/outage-preparedness-and-support/SPD_014.zip" TargetMode="External"/><Relationship Id="rId155" Type="http://schemas.openxmlformats.org/officeDocument/2006/relationships/hyperlink" Target="https://www.pge.com/pge_global/common/pdfs/safety/emergency-preparedness/natural-disaster/wildfires/wildfire-mitigation-plan/reference-docs/2023/CalAdvocates_018.zip" TargetMode="External"/><Relationship Id="rId197" Type="http://schemas.openxmlformats.org/officeDocument/2006/relationships/hyperlink" Target="https://www.pge.com/pge_global/common/pdfs/safety/emergency-preparedness/natural-disaster/wildfires/wildfire-mitigation-plan/reference-docs/2023/GPI_002.zip" TargetMode="External"/><Relationship Id="rId362" Type="http://schemas.openxmlformats.org/officeDocument/2006/relationships/hyperlink" Target="https://regulatorysup.utility.pge.com/WebDocs/search/details.aspx?DocId=743906" TargetMode="External"/><Relationship Id="rId418" Type="http://schemas.openxmlformats.org/officeDocument/2006/relationships/hyperlink" Target="https://regulatorysup.utility.pge.com/WebDocs/search/details.aspx?DocId=744240" TargetMode="External"/><Relationship Id="rId625" Type="http://schemas.openxmlformats.org/officeDocument/2006/relationships/hyperlink" Target="https://regulatorysup.utility.pge.com/WebDocs/search/details.aspx?DocId=743765" TargetMode="External"/><Relationship Id="rId832" Type="http://schemas.openxmlformats.org/officeDocument/2006/relationships/hyperlink" Target="https://www.pge.com/assets/pge/docs/outages-and-safety/outage-preparedness-and-support/CalAdvocates_034.zip" TargetMode="External"/><Relationship Id="rId1048" Type="http://schemas.openxmlformats.org/officeDocument/2006/relationships/hyperlink" Target="https://www.pge.com/assets/pge/docs/outages-and-safety/outage-preparedness-and-support/SPD_017.zip" TargetMode="External"/><Relationship Id="rId222" Type="http://schemas.openxmlformats.org/officeDocument/2006/relationships/hyperlink" Target="https://www.pge.com/pge_global/common/pdfs/safety/emergency-preparedness/natural-disaster/wildfires/wildfire-mitigation-plan/reference-docs/2023/OEIS_006.zip" TargetMode="External"/><Relationship Id="rId264" Type="http://schemas.openxmlformats.org/officeDocument/2006/relationships/hyperlink" Target="https://regulatorysup.utility.pge.com/WebDocs/search/details.aspx?DocId=740877" TargetMode="External"/><Relationship Id="rId471" Type="http://schemas.openxmlformats.org/officeDocument/2006/relationships/hyperlink" Target="https://regulatorysup.utility.pge.com/WebDocs/search/details.aspx?DocId=747962" TargetMode="External"/><Relationship Id="rId667" Type="http://schemas.openxmlformats.org/officeDocument/2006/relationships/hyperlink" Target="https://regulatorysup.utility.pge.com/WebDocs/search/details.aspx?DocId=747626" TargetMode="External"/><Relationship Id="rId874" Type="http://schemas.openxmlformats.org/officeDocument/2006/relationships/hyperlink" Target="https://www.pge.com/assets/pge/docs/outages-and-safety/outage-preparedness-and-support/MGRA_008.zip" TargetMode="External"/><Relationship Id="rId1115" Type="http://schemas.openxmlformats.org/officeDocument/2006/relationships/hyperlink" Target="https://www.pge.com/assets/pge/docs/outages-and-safety/outage-preparedness-and-support/SPD_021.zip" TargetMode="External"/><Relationship Id="rId17" Type="http://schemas.openxmlformats.org/officeDocument/2006/relationships/hyperlink" Target="https://www.pge.com/pge_global/common/pdfs/safety/emergency-preparedness/natural-disaster/wildfires/wildfire-mitigation-plan/reference-docs/2023/CalAdvocates_014.zip" TargetMode="External"/><Relationship Id="rId59" Type="http://schemas.openxmlformats.org/officeDocument/2006/relationships/hyperlink" Target="https://www.pge.com/pge_global/common/pdfs/safety/emergency-preparedness/natural-disaster/wildfires/wildfire-mitigation-plan/reference-docs/2023/CalAdvocates_015.zip" TargetMode="External"/><Relationship Id="rId124" Type="http://schemas.openxmlformats.org/officeDocument/2006/relationships/hyperlink" Target="https://www.pge.com/pge_global/common/pdfs/safety/emergency-preparedness/natural-disaster/wildfires/wildfire-mitigation-plan/reference-docs/2023/CalAdvocates_019.zip" TargetMode="External"/><Relationship Id="rId527" Type="http://schemas.openxmlformats.org/officeDocument/2006/relationships/hyperlink" Target="https://regulatorysup.utility.pge.com/WebDocs/search/details.aspx?DocId=749317" TargetMode="External"/><Relationship Id="rId569" Type="http://schemas.openxmlformats.org/officeDocument/2006/relationships/hyperlink" Target="https://regulatorysup.utility.pge.com/WebDocs/search/details.aspx?DocId=749226" TargetMode="External"/><Relationship Id="rId734" Type="http://schemas.openxmlformats.org/officeDocument/2006/relationships/hyperlink" Target="https://regulatorysup.utility.pge.com/WebDocs/search/details.aspx?DocId=748375" TargetMode="External"/><Relationship Id="rId776" Type="http://schemas.openxmlformats.org/officeDocument/2006/relationships/hyperlink" Target="https://regulatorysup.utility.pge.com/WebDocs/search/details.aspx?DocId=766733" TargetMode="External"/><Relationship Id="rId941" Type="http://schemas.openxmlformats.org/officeDocument/2006/relationships/hyperlink" Target="https://www.pge.com/assets/pge/docs/outages-and-safety/outage-preparedness-and-support/CalAdvocates_043.zip" TargetMode="External"/><Relationship Id="rId983" Type="http://schemas.openxmlformats.org/officeDocument/2006/relationships/hyperlink" Target="https://www.pge.com/assets/pge/docs/outages-and-safety/outage-preparedness-and-support/MGRA_013.zip" TargetMode="External"/><Relationship Id="rId1157" Type="http://schemas.openxmlformats.org/officeDocument/2006/relationships/hyperlink" Target="https://www.pge.com/assets/pge/docs/outages-and-safety/outage-preparedness-and-support/SPD_021.zip" TargetMode="External"/><Relationship Id="rId70" Type="http://schemas.openxmlformats.org/officeDocument/2006/relationships/hyperlink" Target="https://www.pge.com/pge_global/common/pdfs/safety/emergency-preparedness/natural-disaster/wildfires/wildfire-mitigation-plan/reference-docs/2023/TURN_005.zip" TargetMode="External"/><Relationship Id="rId166" Type="http://schemas.openxmlformats.org/officeDocument/2006/relationships/hyperlink" Target="https://www.pge.com/pge_global/common/pdfs/safety/emergency-preparedness/natural-disaster/wildfires/wildfire-mitigation-plan/reference-docs/2023/TURN_011.zip" TargetMode="External"/><Relationship Id="rId331" Type="http://schemas.openxmlformats.org/officeDocument/2006/relationships/hyperlink" Target="https://regulatorysup.utility.pge.com/WebDocs/search/details.aspx?DocId=743742" TargetMode="External"/><Relationship Id="rId373" Type="http://schemas.openxmlformats.org/officeDocument/2006/relationships/hyperlink" Target="https://regulatorysup.utility.pge.com/WebDocs/search/details.aspx?DocId=744062" TargetMode="External"/><Relationship Id="rId429" Type="http://schemas.openxmlformats.org/officeDocument/2006/relationships/hyperlink" Target="https://regulatorysup.utility.pge.com/WebDocs/search/details.aspx?DocId=746978" TargetMode="External"/><Relationship Id="rId580" Type="http://schemas.openxmlformats.org/officeDocument/2006/relationships/hyperlink" Target="https://regulatorysup.utility.pge.com/WebDocs/search/details.aspx?DocId=743822" TargetMode="External"/><Relationship Id="rId636" Type="http://schemas.openxmlformats.org/officeDocument/2006/relationships/hyperlink" Target="https://regulatorysup.utility.pge.com/WebDocs/search/details.aspx?DocId=743792" TargetMode="External"/><Relationship Id="rId801" Type="http://schemas.openxmlformats.org/officeDocument/2006/relationships/hyperlink" Target="https://www.pge.com/pge_global/common/pdfs/safety/emergency-preparedness/natural-disaster/wildfires/wildfire-mitigation-plan/reference-docs/2023/CalAdvocates_031.zip" TargetMode="External"/><Relationship Id="rId1017" Type="http://schemas.openxmlformats.org/officeDocument/2006/relationships/hyperlink" Target="https://www.pge.com/assets/pge/docs/outages-and-safety/outage-preparedness-and-support/CalAdvocates_048.zip" TargetMode="External"/><Relationship Id="rId1059" Type="http://schemas.openxmlformats.org/officeDocument/2006/relationships/hyperlink" Target="https://preview.pge.com/assets/pge/docs/outages-and-safety/outage-preparedness-and-support/OEIS_023.zip" TargetMode="External"/><Relationship Id="rId1" Type="http://schemas.openxmlformats.org/officeDocument/2006/relationships/hyperlink" Target="../../../../../:b:/r/sites/WildfireMitigationPlan/Discovery/2023%20WMP%20Discovery/CalAdvocates/002/Final%20Sent/02-22-2023/WMP-Discovery2023_DR_CalAdvocates_002-Q003.pdf?csf=1&amp;web=1&amp;e=fpFYZa" TargetMode="External"/><Relationship Id="rId233" Type="http://schemas.openxmlformats.org/officeDocument/2006/relationships/hyperlink" Target="https://www.pge.com/pge_global/common/pdfs/safety/emergency-preparedness/natural-disaster/wildfires/wildfire-mitigation-plan/reference-docs/2023/SPD_009.zip" TargetMode="External"/><Relationship Id="rId440" Type="http://schemas.openxmlformats.org/officeDocument/2006/relationships/hyperlink" Target="https://regulatorysup.utility.pge.com/WebDocs/search/details.aspx?DocId=747441" TargetMode="External"/><Relationship Id="rId678" Type="http://schemas.openxmlformats.org/officeDocument/2006/relationships/hyperlink" Target="https://regulatorysup.utility.pge.com/WebDocs/search/details.aspx?DocId=748599" TargetMode="External"/><Relationship Id="rId843" Type="http://schemas.openxmlformats.org/officeDocument/2006/relationships/hyperlink" Target="https://www.pge.com/assets/pge/docs/outages-and-safety/outage-preparedness-and-support/CalAdvocates_036.zip" TargetMode="External"/><Relationship Id="rId885" Type="http://schemas.openxmlformats.org/officeDocument/2006/relationships/hyperlink" Target="https://www.pge.com/assets/pge/docs/outages-and-safety/outage-preparedness-and-support/CalAdvocates_042.zip" TargetMode="External"/><Relationship Id="rId1070" Type="http://schemas.openxmlformats.org/officeDocument/2006/relationships/hyperlink" Target="https://www.pge.com/assets/pge/docs/outages-and-safety/outage-preparedness-and-support/SPD_016.zip" TargetMode="External"/><Relationship Id="rId1126" Type="http://schemas.openxmlformats.org/officeDocument/2006/relationships/hyperlink" Target="https://www.pge.com/assets/pge/docs/outages-and-safety/outage-preparedness-and-support/CalAdvocates_055.zip" TargetMode="External"/><Relationship Id="rId28" Type="http://schemas.openxmlformats.org/officeDocument/2006/relationships/hyperlink" Target="https://www.pge.com/pge_global/common/pdfs/safety/emergency-preparedness/natural-disaster/wildfires/wildfire-mitigation-plan/reference-docs/2023/CalAdvocates_014.zip" TargetMode="External"/><Relationship Id="rId275" Type="http://schemas.openxmlformats.org/officeDocument/2006/relationships/hyperlink" Target="https://regulatorysup.utility.pge.com/WebDocs/search/details.aspx?DocId=742614" TargetMode="External"/><Relationship Id="rId300" Type="http://schemas.openxmlformats.org/officeDocument/2006/relationships/hyperlink" Target="https://regulatorysup.utility.pge.com/WebDocs/search/details.aspx?DocId=743271" TargetMode="External"/><Relationship Id="rId482" Type="http://schemas.openxmlformats.org/officeDocument/2006/relationships/hyperlink" Target="https://regulatorysup.utility.pge.com/WebDocs/search/details.aspx?DocId=749033" TargetMode="External"/><Relationship Id="rId538" Type="http://schemas.openxmlformats.org/officeDocument/2006/relationships/hyperlink" Target="https://regulatorysup.utility.pge.com/WebDocs/search/details.aspx?DocId=744144" TargetMode="External"/><Relationship Id="rId703" Type="http://schemas.openxmlformats.org/officeDocument/2006/relationships/hyperlink" Target="https://regulatorysup.utility.pge.com/WebDocs/search/details.aspx?DocId=765200" TargetMode="External"/><Relationship Id="rId745" Type="http://schemas.openxmlformats.org/officeDocument/2006/relationships/hyperlink" Target="https://regulatorysup.utility.pge.com/WebDocs/search/details.aspx?DocId=748918" TargetMode="External"/><Relationship Id="rId910" Type="http://schemas.openxmlformats.org/officeDocument/2006/relationships/hyperlink" Target="https://www.pge.com/assets/pge/docs/outages-and-safety/outage-preparedness-and-support/MGRA_009.zip" TargetMode="External"/><Relationship Id="rId952" Type="http://schemas.openxmlformats.org/officeDocument/2006/relationships/hyperlink" Target="https://www.pge.com/assets/pge/docs/outages-and-safety/outage-preparedness-and-support/CalAdvocates_044.zip" TargetMode="External"/><Relationship Id="rId81" Type="http://schemas.openxmlformats.org/officeDocument/2006/relationships/hyperlink" Target="https://www.pge.com/pge_global/common/pdfs/safety/emergency-preparedness/natural-disaster/wildfires/wildfire-mitigation-plan/reference-docs/2023/OEIS_003.zip" TargetMode="External"/><Relationship Id="rId135" Type="http://schemas.openxmlformats.org/officeDocument/2006/relationships/hyperlink" Target="https://www.pge.com/pge_global/common/pdfs/safety/emergency-preparedness/natural-disaster/wildfires/wildfire-mitigation-plan/reference-docs/2023/CalAdvocates_019.zip" TargetMode="External"/><Relationship Id="rId177" Type="http://schemas.openxmlformats.org/officeDocument/2006/relationships/hyperlink" Target="https://www.pge.com/pge_global/common/pdfs/safety/emergency-preparedness/natural-disaster/wildfires/wildfire-mitigation-plan/reference-docs/2023/OEIS_004.zip" TargetMode="External"/><Relationship Id="rId342" Type="http://schemas.openxmlformats.org/officeDocument/2006/relationships/hyperlink" Target="https://regulatorysup.utility.pge.com/WebDocs/search/details.aspx?DocId=743754" TargetMode="External"/><Relationship Id="rId384" Type="http://schemas.openxmlformats.org/officeDocument/2006/relationships/hyperlink" Target="https://regulatorysup.utility.pge.com/WebDocs/search/details.aspx?DocId=745386" TargetMode="External"/><Relationship Id="rId591" Type="http://schemas.openxmlformats.org/officeDocument/2006/relationships/hyperlink" Target="https://regulatorysup.utility.pge.com/WebDocs/search/details.aspx?DocId=763496" TargetMode="External"/><Relationship Id="rId605" Type="http://schemas.openxmlformats.org/officeDocument/2006/relationships/hyperlink" Target="https://regulatorysup.utility.pge.com/WebDocs/search/details.aspx?DocId=763191" TargetMode="External"/><Relationship Id="rId787" Type="http://schemas.openxmlformats.org/officeDocument/2006/relationships/hyperlink" Target="https://regulatorysup.utility.pge.com/WebDocs/search/details.aspx?DocId=768223" TargetMode="External"/><Relationship Id="rId812" Type="http://schemas.openxmlformats.org/officeDocument/2006/relationships/hyperlink" Target="https://www.pge.com/content/dam/pge/docs/outages-and-safety/outage-preparedness-and-support/CalAdvocates_032.zip" TargetMode="External"/><Relationship Id="rId994" Type="http://schemas.openxmlformats.org/officeDocument/2006/relationships/hyperlink" Target="https://www.pge.com/assets/pge/docs/outages-and-safety/outage-preparedness-and-support/OEIS_018.zip" TargetMode="External"/><Relationship Id="rId1028" Type="http://schemas.openxmlformats.org/officeDocument/2006/relationships/hyperlink" Target="https://www.pge.com/assets/pge/docs/outages-and-safety/outage-preparedness-and-support/SPD_016.zip" TargetMode="External"/><Relationship Id="rId202" Type="http://schemas.openxmlformats.org/officeDocument/2006/relationships/hyperlink" Target="https://www.pge.com/pge_global/common/pdfs/safety/emergency-preparedness/natural-disaster/wildfires/wildfire-mitigation-plan/reference-docs/2023/MGRA_005.zip" TargetMode="External"/><Relationship Id="rId244" Type="http://schemas.openxmlformats.org/officeDocument/2006/relationships/hyperlink" Target="https://regulatorysup.utility.pge.com/WebDocs/search/details.aspx?DocId=738432" TargetMode="External"/><Relationship Id="rId647" Type="http://schemas.openxmlformats.org/officeDocument/2006/relationships/hyperlink" Target="https://regulatorysup.utility.pge.com/WebDocs/search/details.aspx?DocId=745507" TargetMode="External"/><Relationship Id="rId689" Type="http://schemas.openxmlformats.org/officeDocument/2006/relationships/hyperlink" Target="https://regulatorysup.utility.pge.com/WebDocs/search/details.aspx?DocId=757636" TargetMode="External"/><Relationship Id="rId854" Type="http://schemas.openxmlformats.org/officeDocument/2006/relationships/hyperlink" Target="https://www.pge.com/assets/pge/docs/outages-and-safety/outage-preparedness-and-support/CalAdvocates_039.zip" TargetMode="External"/><Relationship Id="rId896" Type="http://schemas.openxmlformats.org/officeDocument/2006/relationships/hyperlink" Target="https://www.pge.com/assets/pge/docs/outages-and-safety/outage-preparedness-and-support/CalAdvocates_043.zip" TargetMode="External"/><Relationship Id="rId1081" Type="http://schemas.openxmlformats.org/officeDocument/2006/relationships/hyperlink" Target="https://www.pge.com/assets/pge/docs/outages-and-safety/outage-preparedness-and-support/CalAdvocates_052.zip" TargetMode="External"/><Relationship Id="rId39" Type="http://schemas.openxmlformats.org/officeDocument/2006/relationships/hyperlink" Target="https://www.pge.com/pge_global/common/pdfs/safety/emergency-preparedness/natural-disaster/wildfires/wildfire-mitigation-plan/reference-docs/2023/CalAdvocates_014.zip" TargetMode="External"/><Relationship Id="rId286" Type="http://schemas.openxmlformats.org/officeDocument/2006/relationships/hyperlink" Target="https://regulatorysup.utility.pge.com/WebDocs/search/details.aspx?DocId=743257" TargetMode="External"/><Relationship Id="rId451" Type="http://schemas.openxmlformats.org/officeDocument/2006/relationships/hyperlink" Target="https://regulatorysup.utility.pge.com/WebDocs/search/details.aspx?DocId=747640" TargetMode="External"/><Relationship Id="rId493" Type="http://schemas.openxmlformats.org/officeDocument/2006/relationships/hyperlink" Target="https://regulatorysup.utility.pge.com/WebDocs/search/details.aspx?DocId=743106" TargetMode="External"/><Relationship Id="rId507" Type="http://schemas.openxmlformats.org/officeDocument/2006/relationships/hyperlink" Target="https://regulatorysup.utility.pge.com/WebDocs/search/details.aspx?DocId=752681" TargetMode="External"/><Relationship Id="rId549" Type="http://schemas.openxmlformats.org/officeDocument/2006/relationships/hyperlink" Target="https://regulatorysup.utility.pge.com/WebDocs/search/details.aspx?DocId=747146" TargetMode="External"/><Relationship Id="rId714" Type="http://schemas.openxmlformats.org/officeDocument/2006/relationships/hyperlink" Target="https://regulatorysup.utility.pge.com/WebDocs/search/details.aspx?DocId=745615" TargetMode="External"/><Relationship Id="rId756" Type="http://schemas.openxmlformats.org/officeDocument/2006/relationships/hyperlink" Target="https://www.pge.com/pge_global/common/pdfs/safety/emergency-preparedness/natural-disaster/wildfires/wildfire-mitigation-plan/reference-docs/2023/CalAdvocates_029.zip" TargetMode="External"/><Relationship Id="rId921" Type="http://schemas.openxmlformats.org/officeDocument/2006/relationships/hyperlink" Target="https://www.pge.com/assets/pge/docs/outages-and-safety/outage-preparedness-and-support/MGRA_009.zip" TargetMode="External"/><Relationship Id="rId1137" Type="http://schemas.openxmlformats.org/officeDocument/2006/relationships/hyperlink" Target="https://www.pge.com/assets/pge/docs/outages-and-safety/outage-preparedness-and-support/SPD_024.zip" TargetMode="External"/><Relationship Id="rId50" Type="http://schemas.openxmlformats.org/officeDocument/2006/relationships/hyperlink" Target="https://www.pge.com/pge_global/common/pdfs/safety/emergency-preparedness/natural-disaster/wildfires/wildfire-mitigation-plan/reference-docs/2023/CalAdvocates_015.zip" TargetMode="External"/><Relationship Id="rId104" Type="http://schemas.openxmlformats.org/officeDocument/2006/relationships/hyperlink" Target="https://www.pge.com/pge_global/common/pdfs/safety/emergency-preparedness/natural-disaster/wildfires/wildfire-mitigation-plan/reference-docs/2023/CalAdvocates_021.zip" TargetMode="External"/><Relationship Id="rId146" Type="http://schemas.openxmlformats.org/officeDocument/2006/relationships/hyperlink" Target="https://www.pge.com/pge_global/common/pdfs/safety/emergency-preparedness/natural-disaster/wildfires/wildfire-mitigation-plan/reference-docs/2023/CalAdvocates_017.zip" TargetMode="External"/><Relationship Id="rId188" Type="http://schemas.openxmlformats.org/officeDocument/2006/relationships/hyperlink" Target="https://www.pge.com/pge_global/common/pdfs/safety/emergency-preparedness/natural-disaster/wildfires/wildfire-mitigation-plan/reference-docs/2023/SPD_004.zip" TargetMode="External"/><Relationship Id="rId311" Type="http://schemas.openxmlformats.org/officeDocument/2006/relationships/hyperlink" Target="https://regulatorysup.utility.pge.com/WebDocs/search/details.aspx?DocId=743557" TargetMode="External"/><Relationship Id="rId353" Type="http://schemas.openxmlformats.org/officeDocument/2006/relationships/hyperlink" Target="https://regulatorysup.utility.pge.com/WebDocs/search/details.aspx?DocId=743901" TargetMode="External"/><Relationship Id="rId395" Type="http://schemas.openxmlformats.org/officeDocument/2006/relationships/hyperlink" Target="https://regulatorysup.utility.pge.com/WebDocs/search/details.aspx?DocId=745413" TargetMode="External"/><Relationship Id="rId409" Type="http://schemas.openxmlformats.org/officeDocument/2006/relationships/hyperlink" Target="https://regulatorysup.utility.pge.com/WebDocs/search/details.aspx?DocId=744229" TargetMode="External"/><Relationship Id="rId560" Type="http://schemas.openxmlformats.org/officeDocument/2006/relationships/hyperlink" Target="https://regulatorysup.utility.pge.com/WebDocs/search/details.aspx?DocId=748531" TargetMode="External"/><Relationship Id="rId798" Type="http://schemas.openxmlformats.org/officeDocument/2006/relationships/hyperlink" Target="https://www.pge.com/pge_global/common/pdfs/safety/emergency-preparedness/natural-disaster/wildfires/wildfire-mitigation-plan/reference-docs/2023/CalAdvocates_031.zip" TargetMode="External"/><Relationship Id="rId963" Type="http://schemas.openxmlformats.org/officeDocument/2006/relationships/hyperlink" Target="https://www.pge.com/assets/pge/docs/outages-and-safety/outage-preparedness-and-support/CalAdvocates_046.zip" TargetMode="External"/><Relationship Id="rId1039" Type="http://schemas.openxmlformats.org/officeDocument/2006/relationships/hyperlink" Target="https://www.pge.com/assets/pge/docs/outages-and-safety/outage-preparedness-and-support/SPD_016.zip" TargetMode="External"/><Relationship Id="rId92" Type="http://schemas.openxmlformats.org/officeDocument/2006/relationships/hyperlink" Target="https://www.pge.com/pge_global/common/pdfs/safety/emergency-preparedness/natural-disaster/wildfires/wildfire-mitigation-plan/reference-docs/2023/MGRA_003.pdf" TargetMode="External"/><Relationship Id="rId213" Type="http://schemas.openxmlformats.org/officeDocument/2006/relationships/hyperlink" Target="https://www.pge.com/pge_global/common/pdfs/safety/emergency-preparedness/natural-disaster/wildfires/wildfire-mitigation-plan/reference-docs/2023/OEIS_005.zip" TargetMode="External"/><Relationship Id="rId420" Type="http://schemas.openxmlformats.org/officeDocument/2006/relationships/hyperlink" Target="https://regulatorysup.utility.pge.com/WebDocs/search/details.aspx?DocId=744242" TargetMode="External"/><Relationship Id="rId616" Type="http://schemas.openxmlformats.org/officeDocument/2006/relationships/hyperlink" Target="https://regulatorysup.utility.pge.com/WebDocs/search/details.aspx?DocId=762698" TargetMode="External"/><Relationship Id="rId658" Type="http://schemas.openxmlformats.org/officeDocument/2006/relationships/hyperlink" Target="https://regulatorysup.utility.pge.com/WebDocs/search/details.aspx?DocId=747381" TargetMode="External"/><Relationship Id="rId823" Type="http://schemas.openxmlformats.org/officeDocument/2006/relationships/hyperlink" Target="https://www.pge.com/content/dam/pge/docs/outages-and-safety/outage-preparedness-and-support/CalAdvocates_032.zip" TargetMode="External"/><Relationship Id="rId865" Type="http://schemas.openxmlformats.org/officeDocument/2006/relationships/hyperlink" Target="https://www.pge.com/assets/pge/docs/outages-and-safety/outage-preparedness-and-support/CalAdvocates_040.zip" TargetMode="External"/><Relationship Id="rId1050" Type="http://schemas.openxmlformats.org/officeDocument/2006/relationships/hyperlink" Target="https://www.pge.com/assets/pge/docs/outages-and-safety/outage-preparedness-and-support/OEIS_022.zip" TargetMode="External"/><Relationship Id="rId255" Type="http://schemas.openxmlformats.org/officeDocument/2006/relationships/hyperlink" Target="https://regulatorysup.utility.pge.com/WebDocs/search/details.aspx?DocId=740956" TargetMode="External"/><Relationship Id="rId297" Type="http://schemas.openxmlformats.org/officeDocument/2006/relationships/hyperlink" Target="https://regulatorysup.utility.pge.com/WebDocs/search/details.aspx?DocId=743268" TargetMode="External"/><Relationship Id="rId462" Type="http://schemas.openxmlformats.org/officeDocument/2006/relationships/hyperlink" Target="https://regulatorysup.utility.pge.com/WebDocs/search/details.aspx?DocId=757609" TargetMode="External"/><Relationship Id="rId518" Type="http://schemas.openxmlformats.org/officeDocument/2006/relationships/hyperlink" Target="https://regulatorysup.utility.pge.com/WebDocs/search/details.aspx?DocId=752349" TargetMode="External"/><Relationship Id="rId725" Type="http://schemas.openxmlformats.org/officeDocument/2006/relationships/hyperlink" Target="https://regulatorysup.utility.pge.com/WebDocs/search/details.aspx?DocId=747303" TargetMode="External"/><Relationship Id="rId932" Type="http://schemas.openxmlformats.org/officeDocument/2006/relationships/hyperlink" Target="https://www.pge.com/assets/pge/docs/outages-and-safety/outage-preparedness-and-support/CalAdvocates_041.zip" TargetMode="External"/><Relationship Id="rId1092" Type="http://schemas.openxmlformats.org/officeDocument/2006/relationships/hyperlink" Target="https://www.pge.com/assets/pge/docs/outages-and-safety/outage-preparedness-and-support/SPD_019.zip" TargetMode="External"/><Relationship Id="rId1106" Type="http://schemas.openxmlformats.org/officeDocument/2006/relationships/hyperlink" Target="https://www.pge.com/assets/pge/docs/outages-and-safety/outage-preparedness-and-support/SPD_019.zip" TargetMode="External"/><Relationship Id="rId1148" Type="http://schemas.openxmlformats.org/officeDocument/2006/relationships/hyperlink" Target="https://www.pge.com/assets/pge/docs/outages-and-safety/outage-preparedness-and-support/SPD_025.zip" TargetMode="External"/><Relationship Id="rId115" Type="http://schemas.openxmlformats.org/officeDocument/2006/relationships/hyperlink" Target="https://www.pge.com/pge_global/common/pdfs/safety/emergency-preparedness/natural-disaster/wildfires/wildfire-mitigation-plan/reference-docs/2023/MGRA_003.pdf" TargetMode="External"/><Relationship Id="rId157" Type="http://schemas.openxmlformats.org/officeDocument/2006/relationships/hyperlink" Target="https://www.pge.com/pge_global/common/pdfs/safety/emergency-preparedness/natural-disaster/wildfires/wildfire-mitigation-plan/reference-docs/2023/CalAdvocates_018.zip" TargetMode="External"/><Relationship Id="rId322" Type="http://schemas.openxmlformats.org/officeDocument/2006/relationships/hyperlink" Target="https://regulatorysup.utility.pge.com/WebDocs/search/details.aspx?DocId=743732" TargetMode="External"/><Relationship Id="rId364" Type="http://schemas.openxmlformats.org/officeDocument/2006/relationships/hyperlink" Target="https://regulatorysup.utility.pge.com/WebDocs/search/details.aspx?DocId=743908" TargetMode="External"/><Relationship Id="rId767" Type="http://schemas.openxmlformats.org/officeDocument/2006/relationships/hyperlink" Target="https://www.pge.com/pge_global/common/pdfs/safety/emergency-preparedness/natural-disaster/wildfires/wildfire-mitigation-plan/reference-docs/2023/MGRA_007.zip" TargetMode="External"/><Relationship Id="rId974" Type="http://schemas.openxmlformats.org/officeDocument/2006/relationships/hyperlink" Target="https://www.pge.com/assets/pge/docs/outages-and-safety/outage-preparedness-and-support/MGRA_011.zip" TargetMode="External"/><Relationship Id="rId1008" Type="http://schemas.openxmlformats.org/officeDocument/2006/relationships/hyperlink" Target="https://www.pge.com/assets/pge/docs/outages-and-safety/outage-preparedness-and-support/SPD_015.zip" TargetMode="External"/><Relationship Id="rId61" Type="http://schemas.openxmlformats.org/officeDocument/2006/relationships/hyperlink" Target="https://www.pge.com/pge_global/common/pdfs/safety/emergency-preparedness/natural-disaster/wildfires/wildfire-mitigation-plan/reference-docs/2023/CalAdvocates_015.zip" TargetMode="External"/><Relationship Id="rId199" Type="http://schemas.openxmlformats.org/officeDocument/2006/relationships/hyperlink" Target="https://www.pge.com/pge_global/common/pdfs/safety/emergency-preparedness/natural-disaster/wildfires/wildfire-mitigation-plan/reference-docs/2023/MGRA_005.zip" TargetMode="External"/><Relationship Id="rId571" Type="http://schemas.openxmlformats.org/officeDocument/2006/relationships/hyperlink" Target="https://regulatorysup.utility.pge.com/WebDocs/search/details.aspx?DocId=757644" TargetMode="External"/><Relationship Id="rId627" Type="http://schemas.openxmlformats.org/officeDocument/2006/relationships/hyperlink" Target="https://regulatorysup.utility.pge.com/WebDocs/search/details.aspx?DocId=743767" TargetMode="External"/><Relationship Id="rId669" Type="http://schemas.openxmlformats.org/officeDocument/2006/relationships/hyperlink" Target="https://regulatorysup.utility.pge.com/WebDocs/search/details.aspx?DocId=748581" TargetMode="External"/><Relationship Id="rId834" Type="http://schemas.openxmlformats.org/officeDocument/2006/relationships/hyperlink" Target="https://www.pge.com/assets/pge/docs/outages-and-safety/outage-preparedness-and-support/CalAdvocates_034.zip" TargetMode="External"/><Relationship Id="rId876" Type="http://schemas.openxmlformats.org/officeDocument/2006/relationships/hyperlink" Target="https://www.pge.com/assets/pge/docs/outages-and-safety/outage-preparedness-and-support/CalAdvocates_040.zip" TargetMode="External"/><Relationship Id="rId19" Type="http://schemas.openxmlformats.org/officeDocument/2006/relationships/hyperlink" Target="https://www.pge.com/pge_global/common/pdfs/safety/emergency-preparedness/natural-disaster/wildfires/wildfire-mitigation-plan/reference-docs/2023/CalAdvocates_014.zip" TargetMode="External"/><Relationship Id="rId224" Type="http://schemas.openxmlformats.org/officeDocument/2006/relationships/hyperlink" Target="https://www.pge.com/pge_global/common/pdfs/safety/emergency-preparedness/natural-disaster/wildfires/wildfire-mitigation-plan/reference-docs/2023/OEIS_006.zip" TargetMode="External"/><Relationship Id="rId266" Type="http://schemas.openxmlformats.org/officeDocument/2006/relationships/hyperlink" Target="https://regulatorysup.utility.pge.com/WebDocs/search/details.aspx?DocId=742598" TargetMode="External"/><Relationship Id="rId431" Type="http://schemas.openxmlformats.org/officeDocument/2006/relationships/hyperlink" Target="https://regulatorysup.utility.pge.com/WebDocs/search/details.aspx?DocId=746979" TargetMode="External"/><Relationship Id="rId473" Type="http://schemas.openxmlformats.org/officeDocument/2006/relationships/hyperlink" Target="https://regulatorysup.utility.pge.com/WebDocs/search/details.aspx?DocId=748298" TargetMode="External"/><Relationship Id="rId529" Type="http://schemas.openxmlformats.org/officeDocument/2006/relationships/hyperlink" Target="https://regulatorysup.utility.pge.com/WebDocs/search/details.aspx?DocId=749319" TargetMode="External"/><Relationship Id="rId680" Type="http://schemas.openxmlformats.org/officeDocument/2006/relationships/hyperlink" Target="https://regulatorysup.utility.pge.com/WebDocs/search/details.aspx?DocId=748600" TargetMode="External"/><Relationship Id="rId736" Type="http://schemas.openxmlformats.org/officeDocument/2006/relationships/hyperlink" Target="https://regulatorysup.utility.pge.com/WebDocs/search/details.aspx?DocId=748378" TargetMode="External"/><Relationship Id="rId901" Type="http://schemas.openxmlformats.org/officeDocument/2006/relationships/hyperlink" Target="https://www.pge.com/assets/pge/docs/outages-and-safety/outage-preparedness-and-support/CalAdvocates_043.zip" TargetMode="External"/><Relationship Id="rId1061" Type="http://schemas.openxmlformats.org/officeDocument/2006/relationships/hyperlink" Target="https://preview.pge.com/assets/pge/docs/outages-and-safety/outage-preparedness-and-support/SPD_016.zip" TargetMode="External"/><Relationship Id="rId1117" Type="http://schemas.openxmlformats.org/officeDocument/2006/relationships/hyperlink" Target="https://www.pge.com/assets/pge/docs/outages-and-safety/outage-preparedness-and-support/SPD_021.zip" TargetMode="External"/><Relationship Id="rId1159" Type="http://schemas.openxmlformats.org/officeDocument/2006/relationships/hyperlink" Target="https://www.pge.com/assets/pge/docs/outages-and-safety/outage-preparedness-and-support/SPD_021.zip" TargetMode="External"/><Relationship Id="rId30" Type="http://schemas.openxmlformats.org/officeDocument/2006/relationships/hyperlink" Target="https://www.pge.com/pge_global/common/pdfs/safety/emergency-preparedness/natural-disaster/wildfires/wildfire-mitigation-plan/reference-docs/2023/CalAdvocates_014.zip" TargetMode="External"/><Relationship Id="rId126" Type="http://schemas.openxmlformats.org/officeDocument/2006/relationships/hyperlink" Target="https://www.pge.com/pge_global/common/pdfs/safety/emergency-preparedness/natural-disaster/wildfires/wildfire-mitigation-plan/reference-docs/2023/CalAdvocates_019.zip" TargetMode="External"/><Relationship Id="rId168" Type="http://schemas.openxmlformats.org/officeDocument/2006/relationships/hyperlink" Target="https://www.pge.com/pge_global/common/pdfs/safety/emergency-preparedness/natural-disaster/wildfires/wildfire-mitigation-plan/reference-docs/2023/CalAdvocates_022.zip" TargetMode="External"/><Relationship Id="rId333" Type="http://schemas.openxmlformats.org/officeDocument/2006/relationships/hyperlink" Target="https://regulatorysup.utility.pge.com/WebDocs/search/details.aspx?DocId=743744" TargetMode="External"/><Relationship Id="rId540" Type="http://schemas.openxmlformats.org/officeDocument/2006/relationships/hyperlink" Target="https://regulatorysup.utility.pge.com/WebDocs/search/details.aspx?DocId=744144" TargetMode="External"/><Relationship Id="rId778" Type="http://schemas.openxmlformats.org/officeDocument/2006/relationships/hyperlink" Target="https://regulatorysup.utility.pge.com/WebDocs/search/details.aspx?DocId=765105" TargetMode="External"/><Relationship Id="rId943" Type="http://schemas.openxmlformats.org/officeDocument/2006/relationships/hyperlink" Target="https://www.pge.com/assets/pge/docs/outages-and-safety/outage-preparedness-and-support/CalAdvocates_044.zip" TargetMode="External"/><Relationship Id="rId985" Type="http://schemas.openxmlformats.org/officeDocument/2006/relationships/hyperlink" Target="https://www.pge.com/assets/pge/docs/outages-and-safety/outage-preparedness-and-support/MGRA_014.zip" TargetMode="External"/><Relationship Id="rId1019" Type="http://schemas.openxmlformats.org/officeDocument/2006/relationships/hyperlink" Target="https://www.pge.com/assets/pge/docs/outages-and-safety/outage-preparedness-and-support/CalAdvocates_048.zip" TargetMode="External"/><Relationship Id="rId72" Type="http://schemas.openxmlformats.org/officeDocument/2006/relationships/hyperlink" Target="https://www.pge.com/pge_global/common/pdfs/safety/emergency-preparedness/natural-disaster/wildfires/wildfire-mitigation-plan/reference-docs/2023/TURN_005.zip" TargetMode="External"/><Relationship Id="rId375" Type="http://schemas.openxmlformats.org/officeDocument/2006/relationships/hyperlink" Target="https://regulatorysup.utility.pge.com/WebDocs/search/details.aspx?DocId=744064" TargetMode="External"/><Relationship Id="rId582" Type="http://schemas.openxmlformats.org/officeDocument/2006/relationships/hyperlink" Target="https://regulatorysup.utility.pge.com/WebDocs/search/details.aspx?DocId=747446" TargetMode="External"/><Relationship Id="rId638" Type="http://schemas.openxmlformats.org/officeDocument/2006/relationships/hyperlink" Target="https://regulatorysup.utility.pge.com/WebDocs/search/details.aspx?DocId=744073" TargetMode="External"/><Relationship Id="rId803" Type="http://schemas.openxmlformats.org/officeDocument/2006/relationships/hyperlink" Target="https://www.pge.com/pge_global/common/pdfs/safety/emergency-preparedness/natural-disaster/wildfires/wildfire-mitigation-plan/reference-docs/2023/CalAdvocates_030.zip" TargetMode="External"/><Relationship Id="rId845" Type="http://schemas.openxmlformats.org/officeDocument/2006/relationships/hyperlink" Target="https://www.pge.com/assets/pge/docs/outages-and-safety/outage-preparedness-and-support/CalAdvocates_039.zip" TargetMode="External"/><Relationship Id="rId1030" Type="http://schemas.openxmlformats.org/officeDocument/2006/relationships/hyperlink" Target="https://www.pge.com/assets/pge/docs/outages-and-safety/outage-preparedness-and-support/SPD_016.zip" TargetMode="External"/><Relationship Id="rId3" Type="http://schemas.openxmlformats.org/officeDocument/2006/relationships/hyperlink" Target="../../../../../:b:/r/sites/WildfireMitigationPlan/Discovery/2023%20WMP%20Discovery/CalAdvocates/001/Final%20Sent/02-15-2023/WMP-Discovery2023_DR_CalAdvocates_001-Q002.pdf?csf=1&amp;web=1&amp;e=ZlMicH" TargetMode="External"/><Relationship Id="rId235" Type="http://schemas.openxmlformats.org/officeDocument/2006/relationships/hyperlink" Target="https://www.pge.com/pge_global/common/pdfs/safety/emergency-preparedness/natural-disaster/wildfires/wildfire-mitigation-plan/reference-docs/2023/SPD_009.zip" TargetMode="External"/><Relationship Id="rId277" Type="http://schemas.openxmlformats.org/officeDocument/2006/relationships/hyperlink" Target="https://regulatorysup.utility.pge.com/WebDocs/search/details.aspx?DocId=742621" TargetMode="External"/><Relationship Id="rId400" Type="http://schemas.openxmlformats.org/officeDocument/2006/relationships/hyperlink" Target="https://regulatorysup.utility.pge.com/WebDocs/search/details.aspx?DocId=745417" TargetMode="External"/><Relationship Id="rId442" Type="http://schemas.openxmlformats.org/officeDocument/2006/relationships/hyperlink" Target="https://regulatorysup.utility.pge.com/WebDocs/search/details.aspx?DocId=747443" TargetMode="External"/><Relationship Id="rId484" Type="http://schemas.openxmlformats.org/officeDocument/2006/relationships/hyperlink" Target="https://regulatorysup.utility.pge.com/WebDocs/search/details.aspx?DocId=748202" TargetMode="External"/><Relationship Id="rId705" Type="http://schemas.openxmlformats.org/officeDocument/2006/relationships/hyperlink" Target="https://regulatorysup.utility.pge.com/WebDocs/search/details.aspx?DocId=765202" TargetMode="External"/><Relationship Id="rId887" Type="http://schemas.openxmlformats.org/officeDocument/2006/relationships/hyperlink" Target="https://www.pge.com/assets/pge/docs/outages-and-safety/outage-preparedness-and-support/CalAdvocates_042.zip" TargetMode="External"/><Relationship Id="rId1072" Type="http://schemas.openxmlformats.org/officeDocument/2006/relationships/hyperlink" Target="https://www.pge.com/assets/pge/docs/outages-and-safety/outage-preparedness-and-support/CalAdvocates_050.zip" TargetMode="External"/><Relationship Id="rId1128" Type="http://schemas.openxmlformats.org/officeDocument/2006/relationships/hyperlink" Target="https://www.pge.com/assets/pge/docs/outages-and-safety/outage-preparedness-and-support/CalAdvocates_056.zip" TargetMode="External"/><Relationship Id="rId137" Type="http://schemas.openxmlformats.org/officeDocument/2006/relationships/hyperlink" Target="https://www.pge.com/pge_global/common/pdfs/safety/emergency-preparedness/natural-disaster/wildfires/wildfire-mitigation-plan/reference-docs/2023/TURN_008.zip" TargetMode="External"/><Relationship Id="rId302" Type="http://schemas.openxmlformats.org/officeDocument/2006/relationships/hyperlink" Target="https://regulatorysup.utility.pge.com/WebDocs/search/details.aspx?DocId=743273" TargetMode="External"/><Relationship Id="rId344" Type="http://schemas.openxmlformats.org/officeDocument/2006/relationships/hyperlink" Target="https://regulatorysup.utility.pge.com/WebDocs/search/details.aspx?DocId=743756" TargetMode="External"/><Relationship Id="rId691" Type="http://schemas.openxmlformats.org/officeDocument/2006/relationships/hyperlink" Target="https://regulatorysup.utility.pge.com/WebDocs/search/details.aspx?DocId=750908" TargetMode="External"/><Relationship Id="rId747" Type="http://schemas.openxmlformats.org/officeDocument/2006/relationships/hyperlink" Target="https://regulatorysup.utility.pge.com/WebDocs/search/details.aspx?DocId=749098" TargetMode="External"/><Relationship Id="rId789" Type="http://schemas.openxmlformats.org/officeDocument/2006/relationships/hyperlink" Target="https://regulatorysup.utility.pge.com/WebDocs/search/details.aspx?DocId=768225" TargetMode="External"/><Relationship Id="rId912" Type="http://schemas.openxmlformats.org/officeDocument/2006/relationships/hyperlink" Target="https://www.pge.com/assets/pge/docs/outages-and-safety/outage-preparedness-and-support/MGRA_009.zip" TargetMode="External"/><Relationship Id="rId954" Type="http://schemas.openxmlformats.org/officeDocument/2006/relationships/hyperlink" Target="https://www.pge.com/assets/pge/docs/outages-and-safety/outage-preparedness-and-support/CalAdvocates_044.zip" TargetMode="External"/><Relationship Id="rId996" Type="http://schemas.openxmlformats.org/officeDocument/2006/relationships/hyperlink" Target="https://www.pge.com/assets/pge/docs/outages-and-safety/outage-preparedness-and-support/MGRA_014.zip" TargetMode="External"/><Relationship Id="rId41" Type="http://schemas.openxmlformats.org/officeDocument/2006/relationships/hyperlink" Target="https://www.pge.com/pge_global/common/pdfs/safety/emergency-preparedness/natural-disaster/wildfires/wildfire-mitigation-plan/reference-docs/2023/CalAdvocates_014.zip" TargetMode="External"/><Relationship Id="rId83" Type="http://schemas.openxmlformats.org/officeDocument/2006/relationships/hyperlink" Target="https://www.pge.com/pge_global/common/pdfs/safety/emergency-preparedness/natural-disaster/wildfires/wildfire-mitigation-plan/reference-docs/2023/OEIS_003.zip" TargetMode="External"/><Relationship Id="rId179" Type="http://schemas.openxmlformats.org/officeDocument/2006/relationships/hyperlink" Target="https://www.pge.com/pge_global/common/pdfs/safety/emergency-preparedness/natural-disaster/wildfires/wildfire-mitigation-plan/reference-docs/2023/OEIS_002.zip" TargetMode="External"/><Relationship Id="rId386" Type="http://schemas.openxmlformats.org/officeDocument/2006/relationships/hyperlink" Target="https://regulatorysup.utility.pge.com/WebDocs/search/details.aspx?DocId=745402" TargetMode="External"/><Relationship Id="rId551" Type="http://schemas.openxmlformats.org/officeDocument/2006/relationships/hyperlink" Target="https://regulatorysup.utility.pge.com/WebDocs/search/details.aspx?DocId=747148" TargetMode="External"/><Relationship Id="rId593" Type="http://schemas.openxmlformats.org/officeDocument/2006/relationships/hyperlink" Target="https://regulatorysup.utility.pge.com/WebDocs/search/details.aspx?DocId=763178" TargetMode="External"/><Relationship Id="rId607" Type="http://schemas.openxmlformats.org/officeDocument/2006/relationships/hyperlink" Target="https://regulatorysup.utility.pge.com/WebDocs/search/details.aspx?DocId=763193" TargetMode="External"/><Relationship Id="rId649" Type="http://schemas.openxmlformats.org/officeDocument/2006/relationships/hyperlink" Target="https://regulatorysup.utility.pge.com/WebDocs/search/details.aspx?DocId=745511" TargetMode="External"/><Relationship Id="rId814" Type="http://schemas.openxmlformats.org/officeDocument/2006/relationships/hyperlink" Target="https://www.pge.com/content/dam/pge/docs/outages-and-safety/outage-preparedness-and-support/CalAdvocates_032.zip" TargetMode="External"/><Relationship Id="rId856" Type="http://schemas.openxmlformats.org/officeDocument/2006/relationships/hyperlink" Target="https://www.pge.com/assets/pge/docs/outages-and-safety/outage-preparedness-and-support/CalAdvocates_039.zip" TargetMode="External"/><Relationship Id="rId190" Type="http://schemas.openxmlformats.org/officeDocument/2006/relationships/hyperlink" Target="https://www.pge.com/pge_global/common/pdfs/safety/emergency-preparedness/natural-disaster/wildfires/wildfire-mitigation-plan/reference-docs/2023/SPD_004.zip" TargetMode="External"/><Relationship Id="rId204" Type="http://schemas.openxmlformats.org/officeDocument/2006/relationships/hyperlink" Target="https://www.pge.com/pge_global/common/pdfs/safety/emergency-preparedness/natural-disaster/wildfires/wildfire-mitigation-plan/reference-docs/2023/OEIS_004.zip" TargetMode="External"/><Relationship Id="rId246" Type="http://schemas.openxmlformats.org/officeDocument/2006/relationships/hyperlink" Target="https://regulatorysup.utility.pge.com/WebDocs/search/details.aspx?DocId=740476" TargetMode="External"/><Relationship Id="rId288" Type="http://schemas.openxmlformats.org/officeDocument/2006/relationships/hyperlink" Target="https://regulatorysup.utility.pge.com/WebDocs/search/details.aspx?DocId=743259" TargetMode="External"/><Relationship Id="rId411" Type="http://schemas.openxmlformats.org/officeDocument/2006/relationships/hyperlink" Target="https://regulatorysup.utility.pge.com/WebDocs/search/details.aspx?DocId=744231" TargetMode="External"/><Relationship Id="rId453" Type="http://schemas.openxmlformats.org/officeDocument/2006/relationships/hyperlink" Target="https://regulatorysup.utility.pge.com/WebDocs/search/details.aspx?DocId=747642" TargetMode="External"/><Relationship Id="rId509" Type="http://schemas.openxmlformats.org/officeDocument/2006/relationships/hyperlink" Target="https://regulatorysup.utility.pge.com/WebDocs/search/details.aspx?DocId=752683" TargetMode="External"/><Relationship Id="rId660" Type="http://schemas.openxmlformats.org/officeDocument/2006/relationships/hyperlink" Target="https://regulatorysup.utility.pge.com/WebDocs/search/details.aspx?DocId=747391" TargetMode="External"/><Relationship Id="rId898" Type="http://schemas.openxmlformats.org/officeDocument/2006/relationships/hyperlink" Target="https://www.pge.com/assets/pge/docs/outages-and-safety/outage-preparedness-and-support/CalAdvocates_043.zip" TargetMode="External"/><Relationship Id="rId1041" Type="http://schemas.openxmlformats.org/officeDocument/2006/relationships/hyperlink" Target="https://www.pge.com/assets/pge/docs/outages-and-safety/outage-preparedness-and-support/SPD_016.zip" TargetMode="External"/><Relationship Id="rId1083" Type="http://schemas.openxmlformats.org/officeDocument/2006/relationships/hyperlink" Target="https://www.pge.com/assets/pge/docs/outages-and-safety/outage-preparedness-and-support/CalAdvocates_052.zip" TargetMode="External"/><Relationship Id="rId1139" Type="http://schemas.openxmlformats.org/officeDocument/2006/relationships/hyperlink" Target="https://www.pge.com/assets/pge/docs/outages-and-safety/outage-preparedness-and-support/SPD_024.zip" TargetMode="External"/><Relationship Id="rId106" Type="http://schemas.openxmlformats.org/officeDocument/2006/relationships/hyperlink" Target="https://www.pge.com/pge_global/common/pdfs/safety/emergency-preparedness/natural-disaster/wildfires/wildfire-mitigation-plan/reference-docs/2023/MGRA_003.pdf" TargetMode="External"/><Relationship Id="rId313" Type="http://schemas.openxmlformats.org/officeDocument/2006/relationships/hyperlink" Target="https://regulatorysup.utility.pge.com/WebDocs/search/details.aspx?DocId=757591" TargetMode="External"/><Relationship Id="rId495" Type="http://schemas.openxmlformats.org/officeDocument/2006/relationships/hyperlink" Target="https://regulatorysup.utility.pge.com/WebDocs/search/details.aspx?DocId=745594" TargetMode="External"/><Relationship Id="rId716" Type="http://schemas.openxmlformats.org/officeDocument/2006/relationships/hyperlink" Target="https://regulatorysup.utility.pge.com/WebDocs/search/details.aspx?DocId=745617" TargetMode="External"/><Relationship Id="rId758" Type="http://schemas.openxmlformats.org/officeDocument/2006/relationships/hyperlink" Target="https://www.pge.com/pge_global/common/pdfs/safety/emergency-preparedness/natural-disaster/wildfires/wildfire-mitigation-plan/reference-docs/2023/CalAdvocates_029.zip" TargetMode="External"/><Relationship Id="rId923" Type="http://schemas.openxmlformats.org/officeDocument/2006/relationships/hyperlink" Target="https://www.pge.com/assets/pge/docs/outages-and-safety/outage-preparedness-and-support/MGRA_009.zip" TargetMode="External"/><Relationship Id="rId965" Type="http://schemas.openxmlformats.org/officeDocument/2006/relationships/hyperlink" Target="https://www.pge.com/assets/pge/docs/outages-and-safety/outage-preparedness-and-support/CalAdvocates_046.zip" TargetMode="External"/><Relationship Id="rId1150" Type="http://schemas.openxmlformats.org/officeDocument/2006/relationships/hyperlink" Target="https://www.pge.com/assets/pge/docs/outages-and-safety/outage-preparedness-and-support/SPD_025.zip" TargetMode="External"/><Relationship Id="rId10" Type="http://schemas.openxmlformats.org/officeDocument/2006/relationships/hyperlink" Target="https://www.pge.com/pge_global/common/pdfs/safety/emergency-preparedness/natural-disaster/wildfires/wildfire-mitigation-plan/reference-docs/2023/CalAdvocates_011.zip" TargetMode="External"/><Relationship Id="rId52" Type="http://schemas.openxmlformats.org/officeDocument/2006/relationships/hyperlink" Target="https://www.pge.com/pge_global/common/pdfs/safety/emergency-preparedness/natural-disaster/wildfires/wildfire-mitigation-plan/reference-docs/2023/CalAdvocates_015.zip" TargetMode="External"/><Relationship Id="rId94" Type="http://schemas.openxmlformats.org/officeDocument/2006/relationships/hyperlink" Target="https://www.pge.com/pge_global/common/pdfs/safety/emergency-preparedness/natural-disaster/wildfires/wildfire-mitigation-plan/reference-docs/2023/TURN_010.zip" TargetMode="External"/><Relationship Id="rId148" Type="http://schemas.openxmlformats.org/officeDocument/2006/relationships/hyperlink" Target="https://www.pge.com/pge_global/common/pdfs/safety/emergency-preparedness/natural-disaster/wildfires/wildfire-mitigation-plan/reference-docs/2023/OEIS_003.zip" TargetMode="External"/><Relationship Id="rId355" Type="http://schemas.openxmlformats.org/officeDocument/2006/relationships/hyperlink" Target="https://regulatorysup.utility.pge.com/WebDocs/search/details.aspx?DocId=743902" TargetMode="External"/><Relationship Id="rId397" Type="http://schemas.openxmlformats.org/officeDocument/2006/relationships/hyperlink" Target="https://regulatorysup.utility.pge.com/WebDocs/search/details.aspx?DocId=745414" TargetMode="External"/><Relationship Id="rId520" Type="http://schemas.openxmlformats.org/officeDocument/2006/relationships/hyperlink" Target="https://regulatorysup.utility.pge.com/WebDocs/search/details.aspx?DocId=752352" TargetMode="External"/><Relationship Id="rId562" Type="http://schemas.openxmlformats.org/officeDocument/2006/relationships/hyperlink" Target="https://regulatorysup.utility.pge.com/WebDocs/search/details.aspx?DocId=748532" TargetMode="External"/><Relationship Id="rId618" Type="http://schemas.openxmlformats.org/officeDocument/2006/relationships/hyperlink" Target="https://regulatorysup.utility.pge.com/WebDocs/search/details.aspx?DocId=762700" TargetMode="External"/><Relationship Id="rId825" Type="http://schemas.openxmlformats.org/officeDocument/2006/relationships/hyperlink" Target="https://www.pge.com/assets/pge/docs/outages-and-safety/outage-preparedness-and-support/CalAdvocates_034.zip" TargetMode="External"/><Relationship Id="rId215" Type="http://schemas.openxmlformats.org/officeDocument/2006/relationships/hyperlink" Target="https://www.pge.com/pge_global/common/pdfs/safety/emergency-preparedness/natural-disaster/wildfires/wildfire-mitigation-plan/reference-docs/2023/OEIS_004.zip" TargetMode="External"/><Relationship Id="rId257" Type="http://schemas.openxmlformats.org/officeDocument/2006/relationships/hyperlink" Target="https://regulatorysup.utility.pge.com/WebDocs/search/details.aspx?DocId=740958" TargetMode="External"/><Relationship Id="rId422" Type="http://schemas.openxmlformats.org/officeDocument/2006/relationships/hyperlink" Target="https://regulatorysup.utility.pge.com/WebDocs/search/details.aspx?DocId=744243" TargetMode="External"/><Relationship Id="rId464" Type="http://schemas.openxmlformats.org/officeDocument/2006/relationships/hyperlink" Target="https://regulatorysup.utility.pge.com/WebDocs/search/details.aspx?DocId=757612" TargetMode="External"/><Relationship Id="rId867" Type="http://schemas.openxmlformats.org/officeDocument/2006/relationships/hyperlink" Target="https://www.pge.com/assets/pge/docs/outages-and-safety/outage-preparedness-and-support/CalAdvocates_040.zip" TargetMode="External"/><Relationship Id="rId1010" Type="http://schemas.openxmlformats.org/officeDocument/2006/relationships/hyperlink" Target="https://www.pge.com/assets/pge/docs/outages-and-safety/outage-preparedness-and-support/OEIS_021.zip" TargetMode="External"/><Relationship Id="rId1052" Type="http://schemas.openxmlformats.org/officeDocument/2006/relationships/hyperlink" Target="https://www.pge.com/assets/pge/docs/outages-and-safety/outage-preparedness-and-support/SPD_014.zip" TargetMode="External"/><Relationship Id="rId1094" Type="http://schemas.openxmlformats.org/officeDocument/2006/relationships/hyperlink" Target="https://www.pge.com/assets/pge/docs/outages-and-safety/outage-preparedness-and-support/SPD_019.zip" TargetMode="External"/><Relationship Id="rId1108" Type="http://schemas.openxmlformats.org/officeDocument/2006/relationships/hyperlink" Target="https://www.pge.com/assets/pge/docs/outages-and-safety/outage-preparedness-and-support/SPD_019.zip" TargetMode="External"/><Relationship Id="rId299" Type="http://schemas.openxmlformats.org/officeDocument/2006/relationships/hyperlink" Target="https://regulatorysup.utility.pge.com/WebDocs/search/details.aspx?DocId=743270" TargetMode="External"/><Relationship Id="rId727" Type="http://schemas.openxmlformats.org/officeDocument/2006/relationships/hyperlink" Target="https://regulatorysup.utility.pge.com/WebDocs/search/details.aspx?DocId=747434" TargetMode="External"/><Relationship Id="rId934" Type="http://schemas.openxmlformats.org/officeDocument/2006/relationships/hyperlink" Target="https://www.pge.com/assets/pge/docs/outages-and-safety/outage-preparedness-and-support/CalAdvocates_041.zip" TargetMode="External"/><Relationship Id="rId63" Type="http://schemas.openxmlformats.org/officeDocument/2006/relationships/hyperlink" Target="https://www.pge.com/pge_global/common/pdfs/safety/emergency-preparedness/natural-disaster/wildfires/wildfire-mitigation-plan/reference-docs/2023/SPD_003.zip" TargetMode="External"/><Relationship Id="rId159" Type="http://schemas.openxmlformats.org/officeDocument/2006/relationships/hyperlink" Target="https://www.pge.com/pge_global/common/pdfs/safety/emergency-preparedness/natural-disaster/wildfires/wildfire-mitigation-plan/reference-docs/2023/CalAdvocates_018.zip" TargetMode="External"/><Relationship Id="rId366" Type="http://schemas.openxmlformats.org/officeDocument/2006/relationships/hyperlink" Target="https://regulatorysup.utility.pge.com/WebDocs/search/details.aspx?DocId=743911" TargetMode="External"/><Relationship Id="rId573" Type="http://schemas.openxmlformats.org/officeDocument/2006/relationships/hyperlink" Target="https://regulatorysup.utility.pge.com/WebDocs/search/details.aspx?DocId=757646" TargetMode="External"/><Relationship Id="rId780" Type="http://schemas.openxmlformats.org/officeDocument/2006/relationships/hyperlink" Target="https://regulatorysup.utility.pge.com/WebDocs/search/details.aspx?DocId=765106" TargetMode="External"/><Relationship Id="rId226" Type="http://schemas.openxmlformats.org/officeDocument/2006/relationships/hyperlink" Target="https://www.pge.com/pge_global/common/pdfs/safety/emergency-preparedness/natural-disaster/wildfires/wildfire-mitigation-plan/reference-docs/2023/OEIS_008.zip" TargetMode="External"/><Relationship Id="rId433" Type="http://schemas.openxmlformats.org/officeDocument/2006/relationships/hyperlink" Target="https://regulatorysup.utility.pge.com/WebDocs/search/details.aspx?DocId=746980" TargetMode="External"/><Relationship Id="rId878" Type="http://schemas.openxmlformats.org/officeDocument/2006/relationships/hyperlink" Target="https://www.pge.com/assets/pge/docs/outages-and-safety/outage-preparedness-and-support/CalAdvocates_041.zip" TargetMode="External"/><Relationship Id="rId1063" Type="http://schemas.openxmlformats.org/officeDocument/2006/relationships/hyperlink" Target="https://www.pge.com/assets/pge/docs/outages-and-safety/outage-preparedness-and-support/CalAdvocates_050.zip" TargetMode="External"/><Relationship Id="rId640" Type="http://schemas.openxmlformats.org/officeDocument/2006/relationships/hyperlink" Target="https://regulatorysup.utility.pge.com/WebDocs/search/details.aspx?DocId=757617" TargetMode="External"/><Relationship Id="rId738" Type="http://schemas.openxmlformats.org/officeDocument/2006/relationships/hyperlink" Target="https://regulatorysup.utility.pge.com/WebDocs/search/details.aspx?DocId=748383" TargetMode="External"/><Relationship Id="rId945" Type="http://schemas.openxmlformats.org/officeDocument/2006/relationships/hyperlink" Target="https://www.pge.com/assets/pge/docs/outages-and-safety/outage-preparedness-and-support/CalAdvocates_044.zip" TargetMode="External"/><Relationship Id="rId74" Type="http://schemas.openxmlformats.org/officeDocument/2006/relationships/hyperlink" Target="https://www.pge.com/pge_global/common/pdfs/safety/emergency-preparedness/natural-disaster/wildfires/wildfire-mitigation-plan/reference-docs/2023/CalAdvocates_016.zip" TargetMode="External"/><Relationship Id="rId377" Type="http://schemas.openxmlformats.org/officeDocument/2006/relationships/hyperlink" Target="https://regulatorysup.utility.pge.com/WebDocs/search/details.aspx?DocId=744066" TargetMode="External"/><Relationship Id="rId500" Type="http://schemas.openxmlformats.org/officeDocument/2006/relationships/hyperlink" Target="https://regulatorysup.utility.pge.com/WebDocs/search/details.aspx?DocId=757649" TargetMode="External"/><Relationship Id="rId584" Type="http://schemas.openxmlformats.org/officeDocument/2006/relationships/hyperlink" Target="https://regulatorysup.utility.pge.com/WebDocs/search/details.aspx?DocId=760705" TargetMode="External"/><Relationship Id="rId805" Type="http://schemas.openxmlformats.org/officeDocument/2006/relationships/hyperlink" Target="https://www.pge.com/pge_global/common/pdfs/safety/emergency-preparedness/natural-disaster/wildfires/wildfire-mitigation-plan/reference-docs/2023/CalAdvocates_030.zip" TargetMode="External"/><Relationship Id="rId1130" Type="http://schemas.openxmlformats.org/officeDocument/2006/relationships/hyperlink" Target="https://www.pge.com/assets/pge/docs/outages-and-safety/outage-preparedness-and-support/CalAdvocates_056.zip" TargetMode="External"/><Relationship Id="rId5" Type="http://schemas.openxmlformats.org/officeDocument/2006/relationships/hyperlink" Target="../../../../../:b:/r/sites/WildfireMitigationPlan/Discovery/2023%20WMP%20Discovery/CalAdvocates/001/Final%20Sent/02-14-2023/WMP-Discovery2023_DR_CalAdvocates_001-Q004.pdf?csf=1&amp;web=1&amp;e=HjOJ7g" TargetMode="External"/><Relationship Id="rId237" Type="http://schemas.openxmlformats.org/officeDocument/2006/relationships/hyperlink" Target="https://www.pge.com/pge_global/common/pdfs/safety/emergency-preparedness/natural-disaster/wildfires/wildfire-mitigation-plan/reference-docs/2023/SPD_009.zip" TargetMode="External"/><Relationship Id="rId791" Type="http://schemas.openxmlformats.org/officeDocument/2006/relationships/hyperlink" Target="https://regulatorysup.utility.pge.com/WebDocs/search/details.aspx?DocId=769300" TargetMode="External"/><Relationship Id="rId889" Type="http://schemas.openxmlformats.org/officeDocument/2006/relationships/hyperlink" Target="https://www.pge.com/assets/pge/docs/outages-and-safety/outage-preparedness-and-support/CalAdvocates_043.zip" TargetMode="External"/><Relationship Id="rId1074" Type="http://schemas.openxmlformats.org/officeDocument/2006/relationships/hyperlink" Target="https://www.pge.com/assets/pge/docs/outages-and-safety/outage-preparedness-and-support/CalAdvocates_050.zip" TargetMode="External"/><Relationship Id="rId444" Type="http://schemas.openxmlformats.org/officeDocument/2006/relationships/hyperlink" Target="https://regulatorysup.utility.pge.com/WebDocs/search/details.aspx?DocId=747445" TargetMode="External"/><Relationship Id="rId651" Type="http://schemas.openxmlformats.org/officeDocument/2006/relationships/hyperlink" Target="https://regulatorysup.utility.pge.com/WebDocs/search/details.aspx?DocId=748608" TargetMode="External"/><Relationship Id="rId749" Type="http://schemas.openxmlformats.org/officeDocument/2006/relationships/hyperlink" Target="https://www.pge.com/pge_global/common/pdfs/safety/emergency-preparedness/natural-disaster/wildfires/wildfire-mitigation-plan/reference-docs/2023/OEIS_012.zip" TargetMode="External"/><Relationship Id="rId290" Type="http://schemas.openxmlformats.org/officeDocument/2006/relationships/hyperlink" Target="https://regulatorysup.utility.pge.com/WebDocs/search/details.aspx?DocId=743261" TargetMode="External"/><Relationship Id="rId304" Type="http://schemas.openxmlformats.org/officeDocument/2006/relationships/hyperlink" Target="https://regulatorysup.utility.pge.com/WebDocs/search/details.aspx?DocId=743275" TargetMode="External"/><Relationship Id="rId388" Type="http://schemas.openxmlformats.org/officeDocument/2006/relationships/hyperlink" Target="https://regulatorysup.utility.pge.com/WebDocs/search/details.aspx?DocId=745404" TargetMode="External"/><Relationship Id="rId511" Type="http://schemas.openxmlformats.org/officeDocument/2006/relationships/hyperlink" Target="https://regulatorysup.utility.pge.com/WebDocs/search/details.aspx?DocId=752685" TargetMode="External"/><Relationship Id="rId609" Type="http://schemas.openxmlformats.org/officeDocument/2006/relationships/hyperlink" Target="https://regulatorysup.utility.pge.com/WebDocs/search/details.aspx?DocId=763197" TargetMode="External"/><Relationship Id="rId956" Type="http://schemas.openxmlformats.org/officeDocument/2006/relationships/hyperlink" Target="https://www.pge.com/assets/pge/docs/outages-and-safety/outage-preparedness-and-support/CalAdvocates_046.zip" TargetMode="External"/><Relationship Id="rId1141" Type="http://schemas.openxmlformats.org/officeDocument/2006/relationships/hyperlink" Target="https://www.pge.com/assets/pge/docs/outages-and-safety/outage-preparedness-and-support/SPD_024.zip" TargetMode="External"/><Relationship Id="rId85" Type="http://schemas.openxmlformats.org/officeDocument/2006/relationships/hyperlink" Target="https://www.pge.com/pge_global/common/pdfs/safety/emergency-preparedness/natural-disaster/wildfires/wildfire-mitigation-plan/reference-docs/2023/OEIS_003.zip" TargetMode="External"/><Relationship Id="rId150" Type="http://schemas.openxmlformats.org/officeDocument/2006/relationships/hyperlink" Target="https://www.pge.com/pge_global/common/pdfs/safety/emergency-preparedness/natural-disaster/wildfires/wildfire-mitigation-plan/reference-docs/OEIS_001.zip" TargetMode="External"/><Relationship Id="rId595" Type="http://schemas.openxmlformats.org/officeDocument/2006/relationships/hyperlink" Target="https://regulatorysup.utility.pge.com/WebDocs/search/details.aspx?DocId=763180" TargetMode="External"/><Relationship Id="rId816" Type="http://schemas.openxmlformats.org/officeDocument/2006/relationships/hyperlink" Target="https://www.pge.com/content/dam/pge/docs/outages-and-safety/outage-preparedness-and-support/SPD_012.zip" TargetMode="External"/><Relationship Id="rId1001" Type="http://schemas.openxmlformats.org/officeDocument/2006/relationships/hyperlink" Target="https://www.pge.com/assets/pge/docs/outages-and-safety/outage-preparedness-and-support/SPD_014.zip" TargetMode="External"/><Relationship Id="rId248" Type="http://schemas.openxmlformats.org/officeDocument/2006/relationships/hyperlink" Target="https://regulatorysup.utility.pge.com/WebDocs/search/details.aspx?DocId=740945" TargetMode="External"/><Relationship Id="rId455" Type="http://schemas.openxmlformats.org/officeDocument/2006/relationships/hyperlink" Target="https://regulatorysup.utility.pge.com/WebDocs/search/details.aspx?DocId=747644" TargetMode="External"/><Relationship Id="rId662" Type="http://schemas.openxmlformats.org/officeDocument/2006/relationships/hyperlink" Target="https://regulatorysup.utility.pge.com/WebDocs/search/details.aspx?DocId=747395" TargetMode="External"/><Relationship Id="rId1085" Type="http://schemas.openxmlformats.org/officeDocument/2006/relationships/hyperlink" Target="https://www.pge.com/assets/pge/docs/outages-and-safety/outage-preparedness-and-support/CalAdvocates_052.zip" TargetMode="External"/><Relationship Id="rId12" Type="http://schemas.openxmlformats.org/officeDocument/2006/relationships/hyperlink" Target="https://www.pge.com/pge_global/common/pdfs/safety/emergency-preparedness/natural-disaster/wildfires/wildfire-mitigation-plan/reference-docs/2023/CalAdvocates_012.zip" TargetMode="External"/><Relationship Id="rId108" Type="http://schemas.openxmlformats.org/officeDocument/2006/relationships/hyperlink" Target="https://www.pge.com/pge_global/common/pdfs/safety/emergency-preparedness/natural-disaster/wildfires/wildfire-mitigation-plan/reference-docs/2023/MGRA_003.pdf" TargetMode="External"/><Relationship Id="rId315" Type="http://schemas.openxmlformats.org/officeDocument/2006/relationships/hyperlink" Target="https://regulatorysup.utility.pge.com/WebDocs/search/details.aspx?DocId=743559" TargetMode="External"/><Relationship Id="rId522" Type="http://schemas.openxmlformats.org/officeDocument/2006/relationships/hyperlink" Target="https://regulatorysup.utility.pge.com/WebDocs/search/details.aspx?DocId=752354" TargetMode="External"/><Relationship Id="rId967" Type="http://schemas.openxmlformats.org/officeDocument/2006/relationships/hyperlink" Target="https://www.pge.com/assets/pge/docs/outages-and-safety/outage-preparedness-and-support/MGRA_008.zip" TargetMode="External"/><Relationship Id="rId1152" Type="http://schemas.openxmlformats.org/officeDocument/2006/relationships/hyperlink" Target="https://www.pge.com/assets/pge/docs/outages-and-safety/outage-preparedness-and-support/SPD_025.zip" TargetMode="External"/><Relationship Id="rId96" Type="http://schemas.openxmlformats.org/officeDocument/2006/relationships/hyperlink" Target="https://www.pge.com/pge_global/common/pdfs/safety/emergency-preparedness/natural-disaster/wildfires/wildfire-mitigation-plan/reference-docs/2023/TURN_010.zip" TargetMode="External"/><Relationship Id="rId161" Type="http://schemas.openxmlformats.org/officeDocument/2006/relationships/hyperlink" Target="https://www.pge.com/pge_global/common/pdfs/safety/emergency-preparedness/natural-disaster/wildfires/wildfire-mitigation-plan/reference-docs/2023/CalAdvocates_016.zip" TargetMode="External"/><Relationship Id="rId399" Type="http://schemas.openxmlformats.org/officeDocument/2006/relationships/hyperlink" Target="https://regulatorysup.utility.pge.com/WebDocs/search/details.aspx?DocId=745416" TargetMode="External"/><Relationship Id="rId827" Type="http://schemas.openxmlformats.org/officeDocument/2006/relationships/hyperlink" Target="https://www.pge.com/assets/pge/docs/outages-and-safety/outage-preparedness-and-support/CalAdvocates_034.zip" TargetMode="External"/><Relationship Id="rId1012" Type="http://schemas.openxmlformats.org/officeDocument/2006/relationships/hyperlink" Target="https://www.pge.com/assets/pge/docs/outages-and-safety/outage-preparedness-and-support/CalAdvocates_048.zip" TargetMode="External"/><Relationship Id="rId259" Type="http://schemas.openxmlformats.org/officeDocument/2006/relationships/hyperlink" Target="https://regulatorysup.utility.pge.com/WebDocs/search/details.aspx?DocId=740447" TargetMode="External"/><Relationship Id="rId466" Type="http://schemas.openxmlformats.org/officeDocument/2006/relationships/hyperlink" Target="https://regulatorysup.utility.pge.com/WebDocs/search/details.aspx?DocId=757614" TargetMode="External"/><Relationship Id="rId673" Type="http://schemas.openxmlformats.org/officeDocument/2006/relationships/hyperlink" Target="https://regulatorysup.utility.pge.com/WebDocs/search/details.aspx?DocId=748588" TargetMode="External"/><Relationship Id="rId880" Type="http://schemas.openxmlformats.org/officeDocument/2006/relationships/hyperlink" Target="https://www.pge.com/assets/pge/docs/outages-and-safety/outage-preparedness-and-support/CalAdvocates_042.zip" TargetMode="External"/><Relationship Id="rId1096" Type="http://schemas.openxmlformats.org/officeDocument/2006/relationships/hyperlink" Target="https://www.pge.com/assets/pge/docs/outages-and-safety/outage-preparedness-and-support/SPD_019.zip" TargetMode="External"/><Relationship Id="rId23" Type="http://schemas.openxmlformats.org/officeDocument/2006/relationships/hyperlink" Target="https://www.pge.com/pge_global/common/pdfs/safety/emergency-preparedness/natural-disaster/wildfires/wildfire-mitigation-plan/reference-docs/2023/CalAdvocates_014.zip" TargetMode="External"/><Relationship Id="rId119" Type="http://schemas.openxmlformats.org/officeDocument/2006/relationships/hyperlink" Target="https://www.pge.com/pge_global/common/pdfs/safety/emergency-preparedness/natural-disaster/wildfires/wildfire-mitigation-plan/reference-docs/2023/CalAdvocates_020.zip" TargetMode="External"/><Relationship Id="rId326" Type="http://schemas.openxmlformats.org/officeDocument/2006/relationships/hyperlink" Target="https://regulatorysup.utility.pge.com/WebDocs/search/details.aspx?DocId=743736" TargetMode="External"/><Relationship Id="rId533" Type="http://schemas.openxmlformats.org/officeDocument/2006/relationships/hyperlink" Target="https://regulatorysup.utility.pge.com/WebDocs/search/details.aspx?DocId=743524" TargetMode="External"/><Relationship Id="rId978" Type="http://schemas.openxmlformats.org/officeDocument/2006/relationships/hyperlink" Target="https://www.pge.com/assets/pge/docs/outages-and-safety/outage-preparedness-and-support/OEIS_016.zip" TargetMode="External"/><Relationship Id="rId740" Type="http://schemas.openxmlformats.org/officeDocument/2006/relationships/hyperlink" Target="https://regulatorysup.utility.pge.com/WebDocs/search/details.aspx?DocId=748369" TargetMode="External"/><Relationship Id="rId838" Type="http://schemas.openxmlformats.org/officeDocument/2006/relationships/hyperlink" Target="https://www.pge.com/assets/pge/docs/outages-and-safety/outage-preparedness-and-support/CalAdvocates_036.zip" TargetMode="External"/><Relationship Id="rId1023" Type="http://schemas.openxmlformats.org/officeDocument/2006/relationships/hyperlink" Target="https://www.pge.com/assets/pge/docs/outages-and-safety/outage-preparedness-and-support/SPD_014.zip" TargetMode="External"/><Relationship Id="rId172" Type="http://schemas.openxmlformats.org/officeDocument/2006/relationships/hyperlink" Target="https://www.pge.com/pge_global/common/pdfs/safety/emergency-preparedness/natural-disaster/wildfires/wildfire-mitigation-plan/reference-docs/2023/CalAdvocates_023.zip" TargetMode="External"/><Relationship Id="rId477" Type="http://schemas.openxmlformats.org/officeDocument/2006/relationships/hyperlink" Target="https://regulatorysup.utility.pge.com/WebDocs/search/details.aspx?DocId=748795" TargetMode="External"/><Relationship Id="rId600" Type="http://schemas.openxmlformats.org/officeDocument/2006/relationships/hyperlink" Target="https://regulatorysup.utility.pge.com/WebDocs/search/details.aspx?DocId=763186" TargetMode="External"/><Relationship Id="rId684" Type="http://schemas.openxmlformats.org/officeDocument/2006/relationships/hyperlink" Target="https://regulatorysup.utility.pge.com/WebDocs/search/details.aspx?DocId=749325" TargetMode="External"/><Relationship Id="rId337" Type="http://schemas.openxmlformats.org/officeDocument/2006/relationships/hyperlink" Target="https://regulatorysup.utility.pge.com/WebDocs/search/details.aspx?DocId=743749" TargetMode="External"/><Relationship Id="rId891" Type="http://schemas.openxmlformats.org/officeDocument/2006/relationships/hyperlink" Target="https://www.pge.com/assets/pge/docs/outages-and-safety/outage-preparedness-and-support/CalAdvocates_043.zip" TargetMode="External"/><Relationship Id="rId905" Type="http://schemas.openxmlformats.org/officeDocument/2006/relationships/hyperlink" Target="https://www.pge.com/assets/pge/docs/outages-and-safety/outage-preparedness-and-support/MGRA_010.zip" TargetMode="External"/><Relationship Id="rId989" Type="http://schemas.openxmlformats.org/officeDocument/2006/relationships/hyperlink" Target="https://www.pge.com/assets/pge/docs/outages-and-safety/outage-preparedness-and-support/OEIS_016.zip" TargetMode="External"/><Relationship Id="rId34" Type="http://schemas.openxmlformats.org/officeDocument/2006/relationships/hyperlink" Target="https://www.pge.com/pge_global/common/pdfs/safety/emergency-preparedness/natural-disaster/wildfires/wildfire-mitigation-plan/reference-docs/2023/CalAdvocates_014.zip" TargetMode="External"/><Relationship Id="rId544" Type="http://schemas.openxmlformats.org/officeDocument/2006/relationships/hyperlink" Target="https://regulatorysup.utility.pge.com/WebDocs/search/details.aspx?DocId=744144" TargetMode="External"/><Relationship Id="rId751" Type="http://schemas.openxmlformats.org/officeDocument/2006/relationships/hyperlink" Target="https://www.pge.com/pge_global/common/pdfs/safety/emergency-preparedness/natural-disaster/wildfires/wildfire-mitigation-plan/reference-docs/2023/OEIS_012.zip" TargetMode="External"/><Relationship Id="rId849" Type="http://schemas.openxmlformats.org/officeDocument/2006/relationships/hyperlink" Target="https://www.pge.com/assets/pge/docs/outages-and-safety/outage-preparedness-and-support/CalAdvocates_039.zip" TargetMode="External"/><Relationship Id="rId183" Type="http://schemas.openxmlformats.org/officeDocument/2006/relationships/hyperlink" Target="https://www.pge.com/pge_global/common/pdfs/safety/emergency-preparedness/natural-disaster/wildfires/wildfire-mitigation-plan/reference-docs/2023/MGRA_004.zip" TargetMode="External"/><Relationship Id="rId390" Type="http://schemas.openxmlformats.org/officeDocument/2006/relationships/hyperlink" Target="https://regulatorysup.utility.pge.com/WebDocs/search/details.aspx?DocId=745408" TargetMode="External"/><Relationship Id="rId404" Type="http://schemas.openxmlformats.org/officeDocument/2006/relationships/hyperlink" Target="https://regulatorysup.utility.pge.com/WebDocs/search/details.aspx?DocId=744224" TargetMode="External"/><Relationship Id="rId611" Type="http://schemas.openxmlformats.org/officeDocument/2006/relationships/hyperlink" Target="https://regulatorysup.utility.pge.com/WebDocs/search/details.aspx?DocId=763282" TargetMode="External"/><Relationship Id="rId1034" Type="http://schemas.openxmlformats.org/officeDocument/2006/relationships/hyperlink" Target="https://www.pge.com/assets/pge/docs/outages-and-safety/outage-preparedness-and-support/SPD_016.zip" TargetMode="External"/><Relationship Id="rId250" Type="http://schemas.openxmlformats.org/officeDocument/2006/relationships/hyperlink" Target="https://regulatorysup.utility.pge.com/WebDocs/search/details.aspx?DocId=740949" TargetMode="External"/><Relationship Id="rId488" Type="http://schemas.openxmlformats.org/officeDocument/2006/relationships/hyperlink" Target="https://regulatorysup.utility.pge.com/WebDocs/search/details.aspx?DocId=749494" TargetMode="External"/><Relationship Id="rId695" Type="http://schemas.openxmlformats.org/officeDocument/2006/relationships/hyperlink" Target="https://regulatorysup.utility.pge.com/WebDocs/search/details.aspx?DocId=751545" TargetMode="External"/><Relationship Id="rId709" Type="http://schemas.openxmlformats.org/officeDocument/2006/relationships/hyperlink" Target="https://regulatorysup.utility.pge.com/WebDocs/search/details.aspx?DocId=745607" TargetMode="External"/><Relationship Id="rId916" Type="http://schemas.openxmlformats.org/officeDocument/2006/relationships/hyperlink" Target="https://www.pge.com/assets/pge/docs/outages-and-safety/outage-preparedness-and-support/MGRA_009.zip" TargetMode="External"/><Relationship Id="rId1101" Type="http://schemas.openxmlformats.org/officeDocument/2006/relationships/hyperlink" Target="https://www.pge.com/assets/pge/docs/outages-and-safety/outage-preparedness-and-support/SPD_019.zip" TargetMode="External"/><Relationship Id="rId45" Type="http://schemas.openxmlformats.org/officeDocument/2006/relationships/hyperlink" Target="https://www.pge.com/pge_global/common/pdfs/safety/emergency-preparedness/natural-disaster/wildfires/wildfire-mitigation-plan/reference-docs/2023/CalAdvocates_015.zip" TargetMode="External"/><Relationship Id="rId110" Type="http://schemas.openxmlformats.org/officeDocument/2006/relationships/hyperlink" Target="https://www.pge.com/pge_global/common/pdfs/safety/emergency-preparedness/natural-disaster/wildfires/wildfire-mitigation-plan/reference-docs/2023/MGRA_003.pdf" TargetMode="External"/><Relationship Id="rId348" Type="http://schemas.openxmlformats.org/officeDocument/2006/relationships/hyperlink" Target="https://regulatorysup.utility.pge.com/WebDocs/search/details.aspx?DocId=743760" TargetMode="External"/><Relationship Id="rId555" Type="http://schemas.openxmlformats.org/officeDocument/2006/relationships/hyperlink" Target="https://regulatorysup.utility.pge.com/WebDocs/search/details.aspx?DocId=747155" TargetMode="External"/><Relationship Id="rId762" Type="http://schemas.openxmlformats.org/officeDocument/2006/relationships/hyperlink" Target="https://www.pge.com/pge_global/common/pdfs/safety/emergency-preparedness/natural-disaster/wildfires/wildfire-mitigation-plan/reference-docs/2023/OEIS_014.zip" TargetMode="External"/><Relationship Id="rId194" Type="http://schemas.openxmlformats.org/officeDocument/2006/relationships/hyperlink" Target="https://www.pge.com/pge_global/common/pdfs/safety/emergency-preparedness/natural-disaster/wildfires/wildfire-mitigation-plan/reference-docs/2023/GPI_002.zip" TargetMode="External"/><Relationship Id="rId208" Type="http://schemas.openxmlformats.org/officeDocument/2006/relationships/hyperlink" Target="https://www.pge.com/pge_global/common/pdfs/safety/emergency-preparedness/natural-disaster/wildfires/wildfire-mitigation-plan/reference-docs/2023/TURN_012.zip" TargetMode="External"/><Relationship Id="rId415" Type="http://schemas.openxmlformats.org/officeDocument/2006/relationships/hyperlink" Target="https://regulatorysup.utility.pge.com/WebDocs/search/details.aspx?DocId=744235" TargetMode="External"/><Relationship Id="rId622" Type="http://schemas.openxmlformats.org/officeDocument/2006/relationships/hyperlink" Target="https://regulatorysup.utility.pge.com/WebDocs/search/details.aspx?DocId=764961" TargetMode="External"/><Relationship Id="rId1045" Type="http://schemas.openxmlformats.org/officeDocument/2006/relationships/hyperlink" Target="https://www.pge.com/assets/pge/docs/outages-and-safety/outage-preparedness-and-support/SPD_017.zip" TargetMode="External"/><Relationship Id="rId261" Type="http://schemas.openxmlformats.org/officeDocument/2006/relationships/hyperlink" Target="https://regulatorysup.utility.pge.com/WebDocs/search/details.aspx?DocId=740449" TargetMode="External"/><Relationship Id="rId499" Type="http://schemas.openxmlformats.org/officeDocument/2006/relationships/hyperlink" Target="https://regulatorysup.utility.pge.com/WebDocs/search/details.aspx?DocId=757647" TargetMode="External"/><Relationship Id="rId927" Type="http://schemas.openxmlformats.org/officeDocument/2006/relationships/hyperlink" Target="https://www.pge.com/assets/pge/docs/outages-and-safety/outage-preparedness-and-support/CalAdvocates_038.zip" TargetMode="External"/><Relationship Id="rId1112" Type="http://schemas.openxmlformats.org/officeDocument/2006/relationships/hyperlink" Target="https://www.pge.com/assets/pge/docs/outages-and-safety/outage-preparedness-and-support/CalAdvocates_053.zip" TargetMode="External"/><Relationship Id="rId56" Type="http://schemas.openxmlformats.org/officeDocument/2006/relationships/hyperlink" Target="https://www.pge.com/pge_global/common/pdfs/safety/emergency-preparedness/natural-disaster/wildfires/wildfire-mitigation-plan/reference-docs/2023/CalAdvocates_015.zip" TargetMode="External"/><Relationship Id="rId359" Type="http://schemas.openxmlformats.org/officeDocument/2006/relationships/hyperlink" Target="https://regulatorysup.utility.pge.com/WebDocs/search/details.aspx?DocId=759647" TargetMode="External"/><Relationship Id="rId566" Type="http://schemas.openxmlformats.org/officeDocument/2006/relationships/hyperlink" Target="https://regulatorysup.utility.pge.com/WebDocs/search/details.aspx?DocId=749223" TargetMode="External"/><Relationship Id="rId773" Type="http://schemas.openxmlformats.org/officeDocument/2006/relationships/hyperlink" Target="https://regulatorysup.utility.pge.com/WebDocs/search/details.aspx?DocId=766730" TargetMode="External"/><Relationship Id="rId121" Type="http://schemas.openxmlformats.org/officeDocument/2006/relationships/hyperlink" Target="https://www.pge.com/pge_global/common/pdfs/safety/emergency-preparedness/natural-disaster/wildfires/wildfire-mitigation-plan/reference-docs/2023/CalAdvocates_019.zip" TargetMode="External"/><Relationship Id="rId219" Type="http://schemas.openxmlformats.org/officeDocument/2006/relationships/hyperlink" Target="https://www.pge.com/pge_global/common/pdfs/safety/emergency-preparedness/natural-disaster/wildfires/wildfire-mitigation-plan/reference-docs/2023/SPD_006.zip" TargetMode="External"/><Relationship Id="rId426" Type="http://schemas.openxmlformats.org/officeDocument/2006/relationships/hyperlink" Target="https://regulatorysup.utility.pge.com/WebDocs/search/details.aspx?DocId=746975" TargetMode="External"/><Relationship Id="rId633" Type="http://schemas.openxmlformats.org/officeDocument/2006/relationships/hyperlink" Target="https://regulatorysup.utility.pge.com/WebDocs/search/details.aspx?DocId=743789" TargetMode="External"/><Relationship Id="rId980" Type="http://schemas.openxmlformats.org/officeDocument/2006/relationships/hyperlink" Target="https://www.pge.com/assets/pge/docs/outages-and-safety/outage-preparedness-and-support/GPI_003.zip" TargetMode="External"/><Relationship Id="rId1056" Type="http://schemas.openxmlformats.org/officeDocument/2006/relationships/hyperlink" Target="https://www.pge.com/assets/pge/docs/outages-and-safety/outage-preparedness-and-support/SPD_014.zip" TargetMode="External"/><Relationship Id="rId840" Type="http://schemas.openxmlformats.org/officeDocument/2006/relationships/hyperlink" Target="https://www.pge.com/assets/pge/docs/outages-and-safety/outage-preparedness-and-support/CalAdvocates_037.zip" TargetMode="External"/><Relationship Id="rId938" Type="http://schemas.openxmlformats.org/officeDocument/2006/relationships/hyperlink" Target="https://www.pge.com/assets/pge/docs/outages-and-safety/outage-preparedness-and-support/CalAdvocates_043.zip" TargetMode="External"/><Relationship Id="rId67" Type="http://schemas.openxmlformats.org/officeDocument/2006/relationships/hyperlink" Target="https://www.pge.com/pge_global/common/pdfs/safety/emergency-preparedness/natural-disaster/wildfires/wildfire-mitigation-plan/reference-docs/OEIS_001.zip" TargetMode="External"/><Relationship Id="rId272" Type="http://schemas.openxmlformats.org/officeDocument/2006/relationships/hyperlink" Target="https://regulatorysup.utility.pge.com/WebDocs/search/details.aspx?DocId=742608" TargetMode="External"/><Relationship Id="rId577" Type="http://schemas.openxmlformats.org/officeDocument/2006/relationships/hyperlink" Target="https://regulatorysup.utility.pge.com/WebDocs/search/details.aspx?DocId=743494" TargetMode="External"/><Relationship Id="rId700" Type="http://schemas.openxmlformats.org/officeDocument/2006/relationships/hyperlink" Target="https://regulatorysup.utility.pge.com/WebDocs/search/details.aspx?DocId=762074" TargetMode="External"/><Relationship Id="rId1123" Type="http://schemas.openxmlformats.org/officeDocument/2006/relationships/hyperlink" Target="https://www.pge.com/assets/pge/docs/outages-and-safety/outage-preparedness-and-support/CalAdvocates_054.zip" TargetMode="External"/><Relationship Id="rId132" Type="http://schemas.openxmlformats.org/officeDocument/2006/relationships/hyperlink" Target="https://www.pge.com/pge_global/common/pdfs/safety/emergency-preparedness/natural-disaster/wildfires/wildfire-mitigation-plan/reference-docs/2023/CalAdvocates_019.zip" TargetMode="External"/><Relationship Id="rId784" Type="http://schemas.openxmlformats.org/officeDocument/2006/relationships/hyperlink" Target="https://regulatorysup.utility.pge.com/WebDocs/search/details.aspx?DocId=768119" TargetMode="External"/><Relationship Id="rId991" Type="http://schemas.openxmlformats.org/officeDocument/2006/relationships/hyperlink" Target="https://www.pge.com/assets/pge/docs/outages-and-safety/outage-preparedness-and-support/OEIS_017.zip" TargetMode="External"/><Relationship Id="rId1067" Type="http://schemas.openxmlformats.org/officeDocument/2006/relationships/hyperlink" Target="https://www.pge.com/assets/pge/docs/outages-and-safety/outage-preparedness-and-support/CalAdvocates_050.zip" TargetMode="External"/><Relationship Id="rId437" Type="http://schemas.openxmlformats.org/officeDocument/2006/relationships/hyperlink" Target="https://regulatorysup.utility.pge.com/WebDocs/search/details.aspx?DocId=757603" TargetMode="External"/><Relationship Id="rId644" Type="http://schemas.openxmlformats.org/officeDocument/2006/relationships/hyperlink" Target="https://regulatorysup.utility.pge.com/WebDocs/search/details.aspx?DocId=745491" TargetMode="External"/><Relationship Id="rId851" Type="http://schemas.openxmlformats.org/officeDocument/2006/relationships/hyperlink" Target="https://www.pge.com/assets/pge/docs/outages-and-safety/outage-preparedness-and-support/CalAdvocates_039.zip" TargetMode="External"/><Relationship Id="rId283" Type="http://schemas.openxmlformats.org/officeDocument/2006/relationships/hyperlink" Target="https://regulatorysup.utility.pge.com/WebDocs/search/details.aspx?DocId=742714" TargetMode="External"/><Relationship Id="rId490" Type="http://schemas.openxmlformats.org/officeDocument/2006/relationships/hyperlink" Target="https://regulatorysup.utility.pge.com/WebDocs/search/details.aspx?DocId=740700" TargetMode="External"/><Relationship Id="rId504" Type="http://schemas.openxmlformats.org/officeDocument/2006/relationships/hyperlink" Target="https://regulatorysup.utility.pge.com/WebDocs/search/details.aspx?DocId=757653" TargetMode="External"/><Relationship Id="rId711" Type="http://schemas.openxmlformats.org/officeDocument/2006/relationships/hyperlink" Target="https://regulatorysup.utility.pge.com/WebDocs/search/details.aspx?DocId=745612" TargetMode="External"/><Relationship Id="rId949" Type="http://schemas.openxmlformats.org/officeDocument/2006/relationships/hyperlink" Target="https://www.pge.com/assets/pge/docs/outages-and-safety/outage-preparedness-and-support/CalAdvocates_044.zip" TargetMode="External"/><Relationship Id="rId1134" Type="http://schemas.openxmlformats.org/officeDocument/2006/relationships/hyperlink" Target="https://www.pge.com/assets/pge/docs/outages-and-safety/outage-preparedness-and-support/OEIS_026.zip" TargetMode="External"/><Relationship Id="rId78" Type="http://schemas.openxmlformats.org/officeDocument/2006/relationships/hyperlink" Target="https://www.pge.com/pge_global/common/pdfs/safety/emergency-preparedness/natural-disaster/wildfires/wildfire-mitigation-plan/reference-docs/2023/MGRA_002.zip" TargetMode="External"/><Relationship Id="rId143" Type="http://schemas.openxmlformats.org/officeDocument/2006/relationships/hyperlink" Target="https://www.pge.com/pge_global/common/pdfs/safety/emergency-preparedness/natural-disaster/wildfires/wildfire-mitigation-plan/reference-docs/2023/CalAdvocates_018.zip" TargetMode="External"/><Relationship Id="rId350" Type="http://schemas.openxmlformats.org/officeDocument/2006/relationships/hyperlink" Target="https://regulatorysup.utility.pge.com/WebDocs/search/details.aspx?DocId=743762" TargetMode="External"/><Relationship Id="rId588" Type="http://schemas.openxmlformats.org/officeDocument/2006/relationships/hyperlink" Target="https://regulatorysup.utility.pge.com/WebDocs/search/details.aspx?DocId=763477" TargetMode="External"/><Relationship Id="rId795" Type="http://schemas.openxmlformats.org/officeDocument/2006/relationships/hyperlink" Target="https://regulatorysup.utility.pge.com/WebDocs/search/details.aspx?DocId=769304" TargetMode="External"/><Relationship Id="rId809" Type="http://schemas.openxmlformats.org/officeDocument/2006/relationships/hyperlink" Target="https://www.pge.com/pge_global/common/pdfs/safety/emergency-preparedness/natural-disaster/wildfires/wildfire-mitigation-plan/reference-docs/2023/CalAdvocates_030.zip" TargetMode="External"/><Relationship Id="rId9" Type="http://schemas.openxmlformats.org/officeDocument/2006/relationships/hyperlink" Target="https://www.pge.com/pge_global/common/pdfs/safety/emergency-preparedness/natural-disaster/wildfires/wildfire-mitigation-plan/reference-docs/2023/CalAdvocates_010.zip" TargetMode="External"/><Relationship Id="rId210" Type="http://schemas.openxmlformats.org/officeDocument/2006/relationships/hyperlink" Target="https://www.pge.com/pge_global/common/pdfs/safety/emergency-preparedness/natural-disaster/wildfires/wildfire-mitigation-plan/reference-docs/2023/TURN_013.zip" TargetMode="External"/><Relationship Id="rId448" Type="http://schemas.openxmlformats.org/officeDocument/2006/relationships/hyperlink" Target="https://regulatorysup.utility.pge.com/WebDocs/search/details.aspx?DocId=748794" TargetMode="External"/><Relationship Id="rId655" Type="http://schemas.openxmlformats.org/officeDocument/2006/relationships/hyperlink" Target="https://regulatorysup.utility.pge.com/WebDocs/search/details.aspx?DocId=747388" TargetMode="External"/><Relationship Id="rId862" Type="http://schemas.openxmlformats.org/officeDocument/2006/relationships/hyperlink" Target="https://www.pge.com/assets/pge/docs/outages-and-safety/outage-preparedness-and-support/CalAdvocates_039.zip" TargetMode="External"/><Relationship Id="rId1078" Type="http://schemas.openxmlformats.org/officeDocument/2006/relationships/hyperlink" Target="https://www.pge.com/assets/pge/docs/outages-and-safety/outage-preparedness-and-support/CalAdvocates_052.zip" TargetMode="External"/><Relationship Id="rId294" Type="http://schemas.openxmlformats.org/officeDocument/2006/relationships/hyperlink" Target="https://regulatorysup.utility.pge.com/WebDocs/search/details.aspx?DocId=743265" TargetMode="External"/><Relationship Id="rId308" Type="http://schemas.openxmlformats.org/officeDocument/2006/relationships/hyperlink" Target="https://regulatorysup.utility.pge.com/WebDocs/search/details.aspx?DocId=743550" TargetMode="External"/><Relationship Id="rId515" Type="http://schemas.openxmlformats.org/officeDocument/2006/relationships/hyperlink" Target="https://regulatorysup.utility.pge.com/WebDocs/search/details.aspx?DocId=750764" TargetMode="External"/><Relationship Id="rId722" Type="http://schemas.openxmlformats.org/officeDocument/2006/relationships/hyperlink" Target="https://regulatorysup.utility.pge.com/WebDocs/search/details.aspx?DocId=747309" TargetMode="External"/><Relationship Id="rId1145" Type="http://schemas.openxmlformats.org/officeDocument/2006/relationships/hyperlink" Target="https://www.pge.com/assets/pge/docs/outages-and-safety/outage-preparedness-and-support/SPD_024.zip" TargetMode="External"/><Relationship Id="rId89" Type="http://schemas.openxmlformats.org/officeDocument/2006/relationships/hyperlink" Target="https://www.pge.com/pge_global/common/pdfs/safety/emergency-preparedness/natural-disaster/wildfires/wildfire-mitigation-plan/reference-docs/2023/TURN_007.zip" TargetMode="External"/><Relationship Id="rId154" Type="http://schemas.openxmlformats.org/officeDocument/2006/relationships/hyperlink" Target="https://www.pge.com/pge_global/common/pdfs/safety/emergency-preparedness/natural-disaster/wildfires/wildfire-mitigation-plan/reference-docs/2023/CalAdvocates_018.zip" TargetMode="External"/><Relationship Id="rId361" Type="http://schemas.openxmlformats.org/officeDocument/2006/relationships/hyperlink" Target="https://regulatorysup.utility.pge.com/WebDocs/search/details.aspx?DocId=759648" TargetMode="External"/><Relationship Id="rId599" Type="http://schemas.openxmlformats.org/officeDocument/2006/relationships/hyperlink" Target="https://regulatorysup.utility.pge.com/WebDocs/search/details.aspx?DocId=763184" TargetMode="External"/><Relationship Id="rId1005" Type="http://schemas.openxmlformats.org/officeDocument/2006/relationships/hyperlink" Target="https://www.pge.com/assets/pge/docs/outages-and-safety/outage-preparedness-and-support/SPD_014.zip" TargetMode="External"/><Relationship Id="rId459" Type="http://schemas.openxmlformats.org/officeDocument/2006/relationships/hyperlink" Target="https://regulatorysup.utility.pge.com/WebDocs/search/details.aspx?DocId=747650" TargetMode="External"/><Relationship Id="rId666" Type="http://schemas.openxmlformats.org/officeDocument/2006/relationships/hyperlink" Target="https://regulatorysup.utility.pge.com/WebDocs/search/details.aspx?DocId=747448" TargetMode="External"/><Relationship Id="rId873" Type="http://schemas.openxmlformats.org/officeDocument/2006/relationships/hyperlink" Target="https://www.pge.com/assets/pge/docs/outages-and-safety/outage-preparedness-and-support/MGRA_008.zip" TargetMode="External"/><Relationship Id="rId1089" Type="http://schemas.openxmlformats.org/officeDocument/2006/relationships/hyperlink" Target="https://www.pge.com/assets/pge/docs/outages-and-safety/outage-preparedness-and-support/SPD_019.zip" TargetMode="External"/><Relationship Id="rId16" Type="http://schemas.openxmlformats.org/officeDocument/2006/relationships/hyperlink" Target="https://www.pge.com/pge_global/common/pdfs/safety/emergency-preparedness/natural-disaster/wildfires/wildfire-mitigation-plan/reference-docs/2023/CalAdvocates_009.zip" TargetMode="External"/><Relationship Id="rId221" Type="http://schemas.openxmlformats.org/officeDocument/2006/relationships/hyperlink" Target="https://www.pge.com/pge_global/common/pdfs/safety/emergency-preparedness/natural-disaster/wildfires/wildfire-mitigation-plan/reference-docs/2023/SPD_007.zip" TargetMode="External"/><Relationship Id="rId319" Type="http://schemas.openxmlformats.org/officeDocument/2006/relationships/hyperlink" Target="https://regulatorysup.utility.pge.com/WebDocs/search/details.aspx?DocId=743567" TargetMode="External"/><Relationship Id="rId526" Type="http://schemas.openxmlformats.org/officeDocument/2006/relationships/hyperlink" Target="https://regulatorysup.utility.pge.com/WebDocs/search/details.aspx?DocId=749316" TargetMode="External"/><Relationship Id="rId1156" Type="http://schemas.openxmlformats.org/officeDocument/2006/relationships/hyperlink" Target="https://www.pge.com/assets/pge/docs/outages-and-safety/outage-preparedness-and-support/SPD_025.zip" TargetMode="External"/><Relationship Id="rId733" Type="http://schemas.openxmlformats.org/officeDocument/2006/relationships/hyperlink" Target="https://regulatorysup.utility.pge.com/WebDocs/search/details.aspx?DocId=747762" TargetMode="External"/><Relationship Id="rId940" Type="http://schemas.openxmlformats.org/officeDocument/2006/relationships/hyperlink" Target="https://www.pge.com/assets/pge/docs/outages-and-safety/outage-preparedness-and-support/CalAdvocates_043.zip" TargetMode="External"/><Relationship Id="rId1016" Type="http://schemas.openxmlformats.org/officeDocument/2006/relationships/hyperlink" Target="https://www.pge.com/assets/pge/docs/outages-and-safety/outage-preparedness-and-support/CalAdvocates_048.zip" TargetMode="External"/><Relationship Id="rId165" Type="http://schemas.openxmlformats.org/officeDocument/2006/relationships/hyperlink" Target="https://www.pge.com/pge_global/common/pdfs/safety/emergency-preparedness/natural-disaster/wildfires/wildfire-mitigation-plan/reference-docs/2023/TURN_011.zip" TargetMode="External"/><Relationship Id="rId372" Type="http://schemas.openxmlformats.org/officeDocument/2006/relationships/hyperlink" Target="https://regulatorysup.utility.pge.com/WebDocs/search/details.aspx?DocId=757596" TargetMode="External"/><Relationship Id="rId677" Type="http://schemas.openxmlformats.org/officeDocument/2006/relationships/hyperlink" Target="https://regulatorysup.utility.pge.com/WebDocs/search/details.aspx?DocId=748597" TargetMode="External"/><Relationship Id="rId800" Type="http://schemas.openxmlformats.org/officeDocument/2006/relationships/hyperlink" Target="https://www.pge.com/pge_global/common/pdfs/safety/emergency-preparedness/natural-disaster/wildfires/wildfire-mitigation-plan/reference-docs/2023/CalAdvocates_031.zip" TargetMode="External"/><Relationship Id="rId232" Type="http://schemas.openxmlformats.org/officeDocument/2006/relationships/hyperlink" Target="https://www.pge.com/pge_global/common/pdfs/safety/emergency-preparedness/natural-disaster/wildfires/wildfire-mitigation-plan/reference-docs/2023/SPD_009.zip" TargetMode="External"/><Relationship Id="rId884" Type="http://schemas.openxmlformats.org/officeDocument/2006/relationships/hyperlink" Target="https://www.pge.com/assets/pge/docs/outages-and-safety/outage-preparedness-and-support/CalAdvocates_042.zip" TargetMode="External"/><Relationship Id="rId27" Type="http://schemas.openxmlformats.org/officeDocument/2006/relationships/hyperlink" Target="https://www.pge.com/pge_global/common/pdfs/safety/emergency-preparedness/natural-disaster/wildfires/wildfire-mitigation-plan/reference-docs/2023/CalAdvocates_014.zip" TargetMode="External"/><Relationship Id="rId537" Type="http://schemas.openxmlformats.org/officeDocument/2006/relationships/hyperlink" Target="https://regulatorysup.utility.pge.com/WebDocs/search/details.aspx?DocId=744132" TargetMode="External"/><Relationship Id="rId744" Type="http://schemas.openxmlformats.org/officeDocument/2006/relationships/hyperlink" Target="https://regulatorysup.utility.pge.com/WebDocs/search/details.aspx?DocId=748618" TargetMode="External"/><Relationship Id="rId951" Type="http://schemas.openxmlformats.org/officeDocument/2006/relationships/hyperlink" Target="https://www.pge.com/assets/pge/docs/outages-and-safety/outage-preparedness-and-support/CalAdvocates_044.zip" TargetMode="External"/><Relationship Id="rId80" Type="http://schemas.openxmlformats.org/officeDocument/2006/relationships/hyperlink" Target="https://www.pge.com/pge_global/common/pdfs/safety/emergency-preparedness/natural-disaster/wildfires/wildfire-mitigation-plan/reference-docs/2023/OEIS_003.zip" TargetMode="External"/><Relationship Id="rId176" Type="http://schemas.openxmlformats.org/officeDocument/2006/relationships/hyperlink" Target="https://www.pge.com/pge_global/common/pdfs/safety/emergency-preparedness/natural-disaster/wildfires/wildfire-mitigation-plan/reference-docs/2023/OEIS_004.zip" TargetMode="External"/><Relationship Id="rId383" Type="http://schemas.openxmlformats.org/officeDocument/2006/relationships/hyperlink" Target="https://regulatorysup.utility.pge.com/WebDocs/search/details.aspx?DocId=745400" TargetMode="External"/><Relationship Id="rId590" Type="http://schemas.openxmlformats.org/officeDocument/2006/relationships/hyperlink" Target="https://regulatorysup.utility.pge.com/WebDocs/search/details.aspx?DocId=763481" TargetMode="External"/><Relationship Id="rId604" Type="http://schemas.openxmlformats.org/officeDocument/2006/relationships/hyperlink" Target="https://regulatorysup.utility.pge.com/WebDocs/search/details.aspx?DocId=763190" TargetMode="External"/><Relationship Id="rId811" Type="http://schemas.openxmlformats.org/officeDocument/2006/relationships/hyperlink" Target="https://www.pge.com/content/dam/pge/docs/outages-and-safety/outage-preparedness-and-support/CalAdvocates_032.zip" TargetMode="External"/><Relationship Id="rId1027" Type="http://schemas.openxmlformats.org/officeDocument/2006/relationships/hyperlink" Target="https://www.pge.com/assets/pge/docs/outages-and-safety/outage-preparedness-and-support/SPD_016.zip" TargetMode="External"/><Relationship Id="rId243" Type="http://schemas.openxmlformats.org/officeDocument/2006/relationships/hyperlink" Target="https://regulatorysup.utility.pge.com/WebDocs/search/details.aspx?DocId=738431" TargetMode="External"/><Relationship Id="rId450" Type="http://schemas.openxmlformats.org/officeDocument/2006/relationships/hyperlink" Target="https://regulatorysup.utility.pge.com/WebDocs/search/details.aspx?DocId=747639" TargetMode="External"/><Relationship Id="rId688" Type="http://schemas.openxmlformats.org/officeDocument/2006/relationships/hyperlink" Target="https://regulatorysup.utility.pge.com/WebDocs/search/details.aspx?DocId=757635" TargetMode="External"/><Relationship Id="rId895" Type="http://schemas.openxmlformats.org/officeDocument/2006/relationships/hyperlink" Target="https://www.pge.com/assets/pge/docs/outages-and-safety/outage-preparedness-and-support/CalAdvocates_043.zip" TargetMode="External"/><Relationship Id="rId909" Type="http://schemas.openxmlformats.org/officeDocument/2006/relationships/hyperlink" Target="https://www.pge.com/assets/pge/docs/outages-and-safety/outage-preparedness-and-support/MGRA_009.zip" TargetMode="External"/><Relationship Id="rId1080" Type="http://schemas.openxmlformats.org/officeDocument/2006/relationships/hyperlink" Target="https://www.pge.com/assets/pge/docs/outages-and-safety/outage-preparedness-and-support/CalAdvocates_052.zip" TargetMode="External"/><Relationship Id="rId38" Type="http://schemas.openxmlformats.org/officeDocument/2006/relationships/hyperlink" Target="https://www.pge.com/pge_global/common/pdfs/safety/emergency-preparedness/natural-disaster/wildfires/wildfire-mitigation-plan/reference-docs/2023/CalAdvocates_014.zip" TargetMode="External"/><Relationship Id="rId103" Type="http://schemas.openxmlformats.org/officeDocument/2006/relationships/hyperlink" Target="https://www.pge.com/pge_global/common/pdfs/safety/emergency-preparedness/natural-disaster/wildfires/wildfire-mitigation-plan/reference-docs/2023/MGRA_004.zip" TargetMode="External"/><Relationship Id="rId310" Type="http://schemas.openxmlformats.org/officeDocument/2006/relationships/hyperlink" Target="https://regulatorysup.utility.pge.com/WebDocs/search/details.aspx?DocId=743555" TargetMode="External"/><Relationship Id="rId548" Type="http://schemas.openxmlformats.org/officeDocument/2006/relationships/hyperlink" Target="https://regulatorysup.utility.pge.com/WebDocs/search/details.aspx?DocId=746929" TargetMode="External"/><Relationship Id="rId755" Type="http://schemas.openxmlformats.org/officeDocument/2006/relationships/hyperlink" Target="https://www.pge.com/pge_global/common/pdfs/safety/emergency-preparedness/natural-disaster/wildfires/wildfire-mitigation-plan/reference-docs/2023/CalAdvocates_029.zip" TargetMode="External"/><Relationship Id="rId962" Type="http://schemas.openxmlformats.org/officeDocument/2006/relationships/hyperlink" Target="https://www.pge.com/assets/pge/docs/outages-and-safety/outage-preparedness-and-support/CalAdvocates_046.zip" TargetMode="External"/><Relationship Id="rId91" Type="http://schemas.openxmlformats.org/officeDocument/2006/relationships/hyperlink" Target="https://www.pge.com/pge_global/common/pdfs/safety/emergency-preparedness/natural-disaster/wildfires/wildfire-mitigation-plan/reference-docs/2023/TURN_007.zip" TargetMode="External"/><Relationship Id="rId187" Type="http://schemas.openxmlformats.org/officeDocument/2006/relationships/hyperlink" Target="https://www.pge.com/pge_global/common/pdfs/safety/emergency-preparedness/natural-disaster/wildfires/wildfire-mitigation-plan/reference-docs/2023/CalAdvocates_024.zip" TargetMode="External"/><Relationship Id="rId394" Type="http://schemas.openxmlformats.org/officeDocument/2006/relationships/hyperlink" Target="https://regulatorysup.utility.pge.com/WebDocs/search/details.aspx?DocId=745412" TargetMode="External"/><Relationship Id="rId408" Type="http://schemas.openxmlformats.org/officeDocument/2006/relationships/hyperlink" Target="https://regulatorysup.utility.pge.com/WebDocs/search/details.aspx?DocId=744228" TargetMode="External"/><Relationship Id="rId615" Type="http://schemas.openxmlformats.org/officeDocument/2006/relationships/hyperlink" Target="https://regulatorysup.utility.pge.com/WebDocs/search/details.aspx?DocId=762697" TargetMode="External"/><Relationship Id="rId822" Type="http://schemas.openxmlformats.org/officeDocument/2006/relationships/hyperlink" Target="https://www.pge.com/content/dam/pge/docs/outages-and-safety/outage-preparedness-and-support/CalAdvocates_033.zip" TargetMode="External"/><Relationship Id="rId1038" Type="http://schemas.openxmlformats.org/officeDocument/2006/relationships/hyperlink" Target="https://www.pge.com/assets/pge/docs/outages-and-safety/outage-preparedness-and-support/SPD_016.zip" TargetMode="External"/><Relationship Id="rId254" Type="http://schemas.openxmlformats.org/officeDocument/2006/relationships/hyperlink" Target="https://regulatorysup.utility.pge.com/WebDocs/search/details.aspx?DocId=740955" TargetMode="External"/><Relationship Id="rId699" Type="http://schemas.openxmlformats.org/officeDocument/2006/relationships/hyperlink" Target="https://regulatorysup.utility.pge.com/WebDocs/search/details.aspx?DocId=762072" TargetMode="External"/><Relationship Id="rId1091" Type="http://schemas.openxmlformats.org/officeDocument/2006/relationships/hyperlink" Target="https://www.pge.com/assets/pge/docs/outages-and-safety/outage-preparedness-and-support/SPD_019.zip" TargetMode="External"/><Relationship Id="rId1105" Type="http://schemas.openxmlformats.org/officeDocument/2006/relationships/hyperlink" Target="https://www.pge.com/assets/pge/docs/outages-and-safety/outage-preparedness-and-support/OEIS_025.zip" TargetMode="External"/><Relationship Id="rId49" Type="http://schemas.openxmlformats.org/officeDocument/2006/relationships/hyperlink" Target="https://www.pge.com/pge_global/common/pdfs/safety/emergency-preparedness/natural-disaster/wildfires/wildfire-mitigation-plan/reference-docs/2023/CalAdvocates_015.zip" TargetMode="External"/><Relationship Id="rId114" Type="http://schemas.openxmlformats.org/officeDocument/2006/relationships/hyperlink" Target="https://www.pge.com/pge_global/common/pdfs/safety/emergency-preparedness/natural-disaster/wildfires/wildfire-mitigation-plan/reference-docs/2023/TURN_009.zip" TargetMode="External"/><Relationship Id="rId461" Type="http://schemas.openxmlformats.org/officeDocument/2006/relationships/hyperlink" Target="https://regulatorysup.utility.pge.com/WebDocs/search/details.aspx?DocId=747652" TargetMode="External"/><Relationship Id="rId559" Type="http://schemas.openxmlformats.org/officeDocument/2006/relationships/hyperlink" Target="https://regulatorysup.utility.pge.com/WebDocs/search/details.aspx?DocId=748525" TargetMode="External"/><Relationship Id="rId766" Type="http://schemas.openxmlformats.org/officeDocument/2006/relationships/hyperlink" Target="https://www.pge.com/pge_global/common/pdfs/safety/emergency-preparedness/natural-disaster/wildfires/wildfire-mitigation-plan/reference-docs/2023/MGRA_007.zip" TargetMode="External"/><Relationship Id="rId198" Type="http://schemas.openxmlformats.org/officeDocument/2006/relationships/hyperlink" Target="https://www.pge.com/pge_global/common/pdfs/safety/emergency-preparedness/natural-disaster/wildfires/wildfire-mitigation-plan/reference-docs/2023/GPI_002.zip" TargetMode="External"/><Relationship Id="rId321" Type="http://schemas.openxmlformats.org/officeDocument/2006/relationships/hyperlink" Target="https://regulatorysup.utility.pge.com/WebDocs/search/details.aspx?DocId=743569" TargetMode="External"/><Relationship Id="rId419" Type="http://schemas.openxmlformats.org/officeDocument/2006/relationships/hyperlink" Target="https://regulatorysup.utility.pge.com/WebDocs/search/details.aspx?DocId=744241" TargetMode="External"/><Relationship Id="rId626" Type="http://schemas.openxmlformats.org/officeDocument/2006/relationships/hyperlink" Target="https://regulatorysup.utility.pge.com/WebDocs/search/details.aspx?DocId=743766" TargetMode="External"/><Relationship Id="rId973" Type="http://schemas.openxmlformats.org/officeDocument/2006/relationships/hyperlink" Target="https://www.pge.com/assets/pge/docs/outages-and-safety/outage-preparedness-and-support/MGRA_011.zip" TargetMode="External"/><Relationship Id="rId1049" Type="http://schemas.openxmlformats.org/officeDocument/2006/relationships/hyperlink" Target="https://www.pge.com/assets/pge/docs/outages-and-safety/outage-preparedness-and-support/SPD_016.zip" TargetMode="External"/><Relationship Id="rId833" Type="http://schemas.openxmlformats.org/officeDocument/2006/relationships/hyperlink" Target="https://www.pge.com/assets/pge/docs/outages-and-safety/outage-preparedness-and-support/CalAdvocates_034.zip" TargetMode="External"/><Relationship Id="rId1116" Type="http://schemas.openxmlformats.org/officeDocument/2006/relationships/hyperlink" Target="https://www.pge.com/assets/pge/docs/outages-and-safety/outage-preparedness-and-support/SPD_021.zip" TargetMode="External"/><Relationship Id="rId265" Type="http://schemas.openxmlformats.org/officeDocument/2006/relationships/hyperlink" Target="https://regulatorysup.utility.pge.com/WebDocs/search/details.aspx?DocId=740879" TargetMode="External"/><Relationship Id="rId472" Type="http://schemas.openxmlformats.org/officeDocument/2006/relationships/hyperlink" Target="https://regulatorysup.utility.pge.com/WebDocs/search/details.aspx?DocId=747968" TargetMode="External"/><Relationship Id="rId900" Type="http://schemas.openxmlformats.org/officeDocument/2006/relationships/hyperlink" Target="https://www.pge.com/assets/pge/docs/outages-and-safety/outage-preparedness-and-support/CalAdvocates_043.zip" TargetMode="External"/><Relationship Id="rId125" Type="http://schemas.openxmlformats.org/officeDocument/2006/relationships/hyperlink" Target="https://www.pge.com/pge_global/common/pdfs/safety/emergency-preparedness/natural-disaster/wildfires/wildfire-mitigation-plan/reference-docs/2023/CalAdvocates_019.zip" TargetMode="External"/><Relationship Id="rId332" Type="http://schemas.openxmlformats.org/officeDocument/2006/relationships/hyperlink" Target="https://regulatorysup.utility.pge.com/WebDocs/search/details.aspx?DocId=743743" TargetMode="External"/><Relationship Id="rId777" Type="http://schemas.openxmlformats.org/officeDocument/2006/relationships/hyperlink" Target="https://regulatorysup.utility.pge.com/WebDocs/search/details.aspx?DocId=766713" TargetMode="External"/><Relationship Id="rId984" Type="http://schemas.openxmlformats.org/officeDocument/2006/relationships/hyperlink" Target="https://www.pge.com/assets/pge/docs/outages-and-safety/outage-preparedness-and-support/CalAdvocates_047.zip" TargetMode="External"/><Relationship Id="rId637" Type="http://schemas.openxmlformats.org/officeDocument/2006/relationships/hyperlink" Target="https://regulatorysup.utility.pge.com/WebDocs/search/details.aspx?DocId=743793" TargetMode="External"/><Relationship Id="rId844" Type="http://schemas.openxmlformats.org/officeDocument/2006/relationships/hyperlink" Target="https://www.pge.com/assets/pge/docs/outages-and-safety/outage-preparedness-and-support/CalAdvocates_039.zip" TargetMode="External"/><Relationship Id="rId276" Type="http://schemas.openxmlformats.org/officeDocument/2006/relationships/hyperlink" Target="https://regulatorysup.utility.pge.com/WebDocs/search/details.aspx?DocId=742618" TargetMode="External"/><Relationship Id="rId483" Type="http://schemas.openxmlformats.org/officeDocument/2006/relationships/hyperlink" Target="https://regulatorysup.utility.pge.com/WebDocs/search/details.aspx?DocId=748309" TargetMode="External"/><Relationship Id="rId690" Type="http://schemas.openxmlformats.org/officeDocument/2006/relationships/hyperlink" Target="https://regulatorysup.utility.pge.com/WebDocs/search/details.aspx?DocId=751553" TargetMode="External"/><Relationship Id="rId704" Type="http://schemas.openxmlformats.org/officeDocument/2006/relationships/hyperlink" Target="https://regulatorysup.utility.pge.com/WebDocs/search/details.aspx?DocId=765201" TargetMode="External"/><Relationship Id="rId911" Type="http://schemas.openxmlformats.org/officeDocument/2006/relationships/hyperlink" Target="https://www.pge.com/assets/pge/docs/outages-and-safety/outage-preparedness-and-support/MGRA_009.zip" TargetMode="External"/><Relationship Id="rId1127" Type="http://schemas.openxmlformats.org/officeDocument/2006/relationships/hyperlink" Target="https://www.pge.com/assets/pge/docs/outages-and-safety/outage-preparedness-and-support/CalAdvocates_055.zip" TargetMode="External"/><Relationship Id="rId40" Type="http://schemas.openxmlformats.org/officeDocument/2006/relationships/hyperlink" Target="https://www.pge.com/pge_global/common/pdfs/safety/emergency-preparedness/natural-disaster/wildfires/wildfire-mitigation-plan/reference-docs/2023/CalAdvocates_014.zip" TargetMode="External"/><Relationship Id="rId136" Type="http://schemas.openxmlformats.org/officeDocument/2006/relationships/hyperlink" Target="https://www.pge.com/pge_global/common/pdfs/safety/emergency-preparedness/natural-disaster/wildfires/wildfire-mitigation-plan/reference-docs/2023/TURN_008.zip" TargetMode="External"/><Relationship Id="rId343" Type="http://schemas.openxmlformats.org/officeDocument/2006/relationships/hyperlink" Target="https://regulatorysup.utility.pge.com/WebDocs/search/details.aspx?DocId=743755" TargetMode="External"/><Relationship Id="rId550" Type="http://schemas.openxmlformats.org/officeDocument/2006/relationships/hyperlink" Target="https://regulatorysup.utility.pge.com/WebDocs/search/details.aspx?DocId=747147" TargetMode="External"/><Relationship Id="rId788" Type="http://schemas.openxmlformats.org/officeDocument/2006/relationships/hyperlink" Target="https://regulatorysup.utility.pge.com/WebDocs/search/details.aspx?DocId=768224" TargetMode="External"/><Relationship Id="rId995" Type="http://schemas.openxmlformats.org/officeDocument/2006/relationships/hyperlink" Target="https://www.pge.com/assets/pge/docs/outages-and-safety/outage-preparedness-and-support/OEIS_018.zip" TargetMode="External"/><Relationship Id="rId203" Type="http://schemas.openxmlformats.org/officeDocument/2006/relationships/hyperlink" Target="https://www.pge.com/pge_global/common/pdfs/safety/emergency-preparedness/natural-disaster/wildfires/wildfire-mitigation-plan/reference-docs/2023/MGRA_005.zip" TargetMode="External"/><Relationship Id="rId648" Type="http://schemas.openxmlformats.org/officeDocument/2006/relationships/hyperlink" Target="https://regulatorysup.utility.pge.com/WebDocs/search/details.aspx?DocId=745508" TargetMode="External"/><Relationship Id="rId855" Type="http://schemas.openxmlformats.org/officeDocument/2006/relationships/hyperlink" Target="https://www.pge.com/assets/pge/docs/outages-and-safety/outage-preparedness-and-support/CalAdvocates_039.zip" TargetMode="External"/><Relationship Id="rId1040" Type="http://schemas.openxmlformats.org/officeDocument/2006/relationships/hyperlink" Target="https://www.pge.com/assets/pge/docs/outages-and-safety/outage-preparedness-and-support/SPD_016.zip" TargetMode="External"/><Relationship Id="rId287" Type="http://schemas.openxmlformats.org/officeDocument/2006/relationships/hyperlink" Target="https://regulatorysup.utility.pge.com/WebDocs/search/details.aspx?DocId=743258" TargetMode="External"/><Relationship Id="rId410" Type="http://schemas.openxmlformats.org/officeDocument/2006/relationships/hyperlink" Target="https://regulatorysup.utility.pge.com/WebDocs/search/details.aspx?DocId=744230" TargetMode="External"/><Relationship Id="rId494" Type="http://schemas.openxmlformats.org/officeDocument/2006/relationships/hyperlink" Target="https://regulatorysup.utility.pge.com/WebDocs/search/details.aspx?DocId=745592" TargetMode="External"/><Relationship Id="rId508" Type="http://schemas.openxmlformats.org/officeDocument/2006/relationships/hyperlink" Target="https://regulatorysup.utility.pge.com/WebDocs/search/details.aspx?DocId=752682" TargetMode="External"/><Relationship Id="rId715" Type="http://schemas.openxmlformats.org/officeDocument/2006/relationships/hyperlink" Target="https://regulatorysup.utility.pge.com/WebDocs/search/details.aspx?DocId=745616" TargetMode="External"/><Relationship Id="rId922" Type="http://schemas.openxmlformats.org/officeDocument/2006/relationships/hyperlink" Target="https://www.pge.com/assets/pge/docs/outages-and-safety/outage-preparedness-and-support/MGRA_009.zip" TargetMode="External"/><Relationship Id="rId1138" Type="http://schemas.openxmlformats.org/officeDocument/2006/relationships/hyperlink" Target="https://www.pge.com/assets/pge/docs/outages-and-safety/outage-preparedness-and-support/SPD_024.zip" TargetMode="External"/><Relationship Id="rId147" Type="http://schemas.openxmlformats.org/officeDocument/2006/relationships/hyperlink" Target="https://www.pge.com/pge_global/common/pdfs/safety/emergency-preparedness/natural-disaster/wildfires/wildfire-mitigation-plan/reference-docs/2023/CalAdvocates_017.zip" TargetMode="External"/><Relationship Id="rId354" Type="http://schemas.openxmlformats.org/officeDocument/2006/relationships/hyperlink" Target="https://regulatorysup.utility.pge.com/WebDocs/search/details.aspx?DocId=759645" TargetMode="External"/><Relationship Id="rId799" Type="http://schemas.openxmlformats.org/officeDocument/2006/relationships/hyperlink" Target="https://www.pge.com/pge_global/common/pdfs/safety/emergency-preparedness/natural-disaster/wildfires/wildfire-mitigation-plan/reference-docs/2023/CalAdvocates_031.zip" TargetMode="External"/><Relationship Id="rId51" Type="http://schemas.openxmlformats.org/officeDocument/2006/relationships/hyperlink" Target="https://www.pge.com/pge_global/common/pdfs/safety/emergency-preparedness/natural-disaster/wildfires/wildfire-mitigation-plan/reference-docs/2023/CalAdvocates_015.zip" TargetMode="External"/><Relationship Id="rId561" Type="http://schemas.openxmlformats.org/officeDocument/2006/relationships/hyperlink" Target="https://regulatorysup.utility.pge.com/WebDocs/search/details.aspx?DocId=748527" TargetMode="External"/><Relationship Id="rId659" Type="http://schemas.openxmlformats.org/officeDocument/2006/relationships/hyperlink" Target="https://regulatorysup.utility.pge.com/WebDocs/search/details.aspx?DocId=747390" TargetMode="External"/><Relationship Id="rId866" Type="http://schemas.openxmlformats.org/officeDocument/2006/relationships/hyperlink" Target="https://www.pge.com/assets/pge/docs/outages-and-safety/outage-preparedness-and-support/CalAdvocates_040.zip" TargetMode="External"/><Relationship Id="rId214" Type="http://schemas.openxmlformats.org/officeDocument/2006/relationships/hyperlink" Target="https://www.pge.com/pge_global/common/pdfs/safety/emergency-preparedness/natural-disaster/wildfires/wildfire-mitigation-plan/reference-docs/2023/OEIS_004.zip" TargetMode="External"/><Relationship Id="rId298" Type="http://schemas.openxmlformats.org/officeDocument/2006/relationships/hyperlink" Target="https://regulatorysup.utility.pge.com/WebDocs/search/details.aspx?DocId=743269" TargetMode="External"/><Relationship Id="rId421" Type="http://schemas.openxmlformats.org/officeDocument/2006/relationships/hyperlink" Target="https://regulatorysup.utility.pge.com/WebDocs/search/details.aspx?DocId=744244" TargetMode="External"/><Relationship Id="rId519" Type="http://schemas.openxmlformats.org/officeDocument/2006/relationships/hyperlink" Target="https://regulatorysup.utility.pge.com/WebDocs/search/details.aspx?DocId=752351" TargetMode="External"/><Relationship Id="rId1051" Type="http://schemas.openxmlformats.org/officeDocument/2006/relationships/hyperlink" Target="https://www.pge.com/assets/pge/docs/outages-and-safety/outage-preparedness-and-support/SPD_014.zip" TargetMode="External"/><Relationship Id="rId1149" Type="http://schemas.openxmlformats.org/officeDocument/2006/relationships/hyperlink" Target="https://www.pge.com/assets/pge/docs/outages-and-safety/outage-preparedness-and-support/SPD_025.zip" TargetMode="External"/><Relationship Id="rId158" Type="http://schemas.openxmlformats.org/officeDocument/2006/relationships/hyperlink" Target="https://www.pge.com/pge_global/common/pdfs/safety/emergency-preparedness/natural-disaster/wildfires/wildfire-mitigation-plan/reference-docs/2023/CalAdvocates_018.zip" TargetMode="External"/><Relationship Id="rId726" Type="http://schemas.openxmlformats.org/officeDocument/2006/relationships/hyperlink" Target="https://regulatorysup.utility.pge.com/WebDocs/search/details.aspx?DocId=747416" TargetMode="External"/><Relationship Id="rId933" Type="http://schemas.openxmlformats.org/officeDocument/2006/relationships/hyperlink" Target="https://www.pge.com/assets/pge/docs/outages-and-safety/outage-preparedness-and-support/CalAdvocates_041.zip" TargetMode="External"/><Relationship Id="rId1009" Type="http://schemas.openxmlformats.org/officeDocument/2006/relationships/hyperlink" Target="https://www.pge.com/assets/pge/docs/outages-and-safety/outage-preparedness-and-support/OEIS_020.zip" TargetMode="External"/><Relationship Id="rId62" Type="http://schemas.openxmlformats.org/officeDocument/2006/relationships/hyperlink" Target="https://www.pge.com/pge_global/common/pdfs/safety/emergency-preparedness/natural-disaster/wildfires/wildfire-mitigation-plan/reference-docs/2023/SPD_003.zip" TargetMode="External"/><Relationship Id="rId365" Type="http://schemas.openxmlformats.org/officeDocument/2006/relationships/hyperlink" Target="https://regulatorysup.utility.pge.com/WebDocs/search/details.aspx?DocId=743909" TargetMode="External"/><Relationship Id="rId572" Type="http://schemas.openxmlformats.org/officeDocument/2006/relationships/hyperlink" Target="https://regulatorysup.utility.pge.com/WebDocs/search/details.aspx?DocId=757645" TargetMode="External"/><Relationship Id="rId225" Type="http://schemas.openxmlformats.org/officeDocument/2006/relationships/hyperlink" Target="https://www.pge.com/pge_global/common/pdfs/safety/emergency-preparedness/natural-disaster/wildfires/wildfire-mitigation-plan/reference-docs/2023/OEIS_007.zip" TargetMode="External"/><Relationship Id="rId432" Type="http://schemas.openxmlformats.org/officeDocument/2006/relationships/hyperlink" Target="https://regulatorysup.utility.pge.com/WebDocs/search/details.aspx?DocId=748190" TargetMode="External"/><Relationship Id="rId877" Type="http://schemas.openxmlformats.org/officeDocument/2006/relationships/hyperlink" Target="https://www.pge.com/assets/pge/docs/outages-and-safety/outage-preparedness-and-support/CalAdvocates_040.zip" TargetMode="External"/><Relationship Id="rId1062" Type="http://schemas.openxmlformats.org/officeDocument/2006/relationships/hyperlink" Target="https://www.pge.com/assets/pge/docs/outages-and-safety/outage-preparedness-and-support/CalAdvocates_050.zip" TargetMode="External"/><Relationship Id="rId737" Type="http://schemas.openxmlformats.org/officeDocument/2006/relationships/hyperlink" Target="https://regulatorysup.utility.pge.com/WebDocs/search/details.aspx?DocId=748378" TargetMode="External"/><Relationship Id="rId944" Type="http://schemas.openxmlformats.org/officeDocument/2006/relationships/hyperlink" Target="https://www.pge.com/assets/pge/docs/outages-and-safety/outage-preparedness-and-support/CalAdvocates_044.zip" TargetMode="External"/><Relationship Id="rId73" Type="http://schemas.openxmlformats.org/officeDocument/2006/relationships/hyperlink" Target="https://www.pge.com/pge_global/common/pdfs/safety/emergency-preparedness/natural-disaster/wildfires/wildfire-mitigation-plan/reference-docs/2023/CalAdvocates_008.zip" TargetMode="External"/><Relationship Id="rId169" Type="http://schemas.openxmlformats.org/officeDocument/2006/relationships/hyperlink" Target="https://www.pge.com/pge_global/common/pdfs/safety/emergency-preparedness/natural-disaster/wildfires/wildfire-mitigation-plan/reference-docs/2023/CalAdvocates_022.zip" TargetMode="External"/><Relationship Id="rId376" Type="http://schemas.openxmlformats.org/officeDocument/2006/relationships/hyperlink" Target="https://regulatorysup.utility.pge.com/WebDocs/search/details.aspx?DocId=744065" TargetMode="External"/><Relationship Id="rId583" Type="http://schemas.openxmlformats.org/officeDocument/2006/relationships/hyperlink" Target="https://regulatorysup.utility.pge.com/WebDocs/search/details.aspx?DocId=747447" TargetMode="External"/><Relationship Id="rId790" Type="http://schemas.openxmlformats.org/officeDocument/2006/relationships/hyperlink" Target="https://regulatorysup.utility.pge.com/WebDocs/search/details.aspx?DocId=769299" TargetMode="External"/><Relationship Id="rId804" Type="http://schemas.openxmlformats.org/officeDocument/2006/relationships/hyperlink" Target="https://www.pge.com/pge_global/common/pdfs/safety/emergency-preparedness/natural-disaster/wildfires/wildfire-mitigation-plan/reference-docs/2023/CalAdvocates_030.zip" TargetMode="External"/><Relationship Id="rId4" Type="http://schemas.openxmlformats.org/officeDocument/2006/relationships/hyperlink" Target="../../../../../:b:/r/sites/WildfireMitigationPlan/Discovery/2023%20WMP%20Discovery/CalAdvocates/001/Final%20Sent/02-14-2023/WMP-Discovery2023_DR_CalAdvocates_001-Q003.pdf?csf=1&amp;web=1&amp;e=zwwM4P" TargetMode="External"/><Relationship Id="rId236" Type="http://schemas.openxmlformats.org/officeDocument/2006/relationships/hyperlink" Target="https://www.pge.com/pge_global/common/pdfs/safety/emergency-preparedness/natural-disaster/wildfires/wildfire-mitigation-plan/reference-docs/2023/SPD_009.zip" TargetMode="External"/><Relationship Id="rId443" Type="http://schemas.openxmlformats.org/officeDocument/2006/relationships/hyperlink" Target="https://regulatorysup.utility.pge.com/WebDocs/search/details.aspx?DocId=747444" TargetMode="External"/><Relationship Id="rId650" Type="http://schemas.openxmlformats.org/officeDocument/2006/relationships/hyperlink" Target="https://regulatorysup.utility.pge.com/WebDocs/search/details.aspx?DocId=745509" TargetMode="External"/><Relationship Id="rId888" Type="http://schemas.openxmlformats.org/officeDocument/2006/relationships/hyperlink" Target="https://www.pge.com/assets/pge/docs/outages-and-safety/outage-preparedness-and-support/CalAdvocates_042.zip" TargetMode="External"/><Relationship Id="rId1073" Type="http://schemas.openxmlformats.org/officeDocument/2006/relationships/hyperlink" Target="https://www.pge.com/assets/pge/docs/outages-and-safety/outage-preparedness-and-support/CalAdvocates_051.zip" TargetMode="External"/><Relationship Id="rId303" Type="http://schemas.openxmlformats.org/officeDocument/2006/relationships/hyperlink" Target="https://regulatorysup.utility.pge.com/WebDocs/search/details.aspx?DocId=743274" TargetMode="External"/><Relationship Id="rId748" Type="http://schemas.openxmlformats.org/officeDocument/2006/relationships/hyperlink" Target="https://www.pge.com/pge_global/common/pdfs/safety/emergency-preparedness/natural-disaster/wildfires/wildfire-mitigation-plan/reference-docs/2023/OEIS_012.zip" TargetMode="External"/><Relationship Id="rId955" Type="http://schemas.openxmlformats.org/officeDocument/2006/relationships/hyperlink" Target="https://www.pge.com/assets/pge/docs/outages-and-safety/outage-preparedness-and-support/CalAdvocates_045.zip" TargetMode="External"/><Relationship Id="rId1140" Type="http://schemas.openxmlformats.org/officeDocument/2006/relationships/hyperlink" Target="https://www.pge.com/assets/pge/docs/outages-and-safety/outage-preparedness-and-support/SPD_024.zip" TargetMode="External"/><Relationship Id="rId84" Type="http://schemas.openxmlformats.org/officeDocument/2006/relationships/hyperlink" Target="https://www.pge.com/pge_global/common/pdfs/safety/emergency-preparedness/natural-disaster/wildfires/wildfire-mitigation-plan/reference-docs/2023/OEIS_003.zip" TargetMode="External"/><Relationship Id="rId387" Type="http://schemas.openxmlformats.org/officeDocument/2006/relationships/hyperlink" Target="https://regulatorysup.utility.pge.com/WebDocs/search/details.aspx?DocId=745403" TargetMode="External"/><Relationship Id="rId510" Type="http://schemas.openxmlformats.org/officeDocument/2006/relationships/hyperlink" Target="https://regulatorysup.utility.pge.com/WebDocs/search/details.aspx?DocId=752684" TargetMode="External"/><Relationship Id="rId594" Type="http://schemas.openxmlformats.org/officeDocument/2006/relationships/hyperlink" Target="https://regulatorysup.utility.pge.com/WebDocs/search/details.aspx?DocId=763179" TargetMode="External"/><Relationship Id="rId608" Type="http://schemas.openxmlformats.org/officeDocument/2006/relationships/hyperlink" Target="https://regulatorysup.utility.pge.com/WebDocs/search/details.aspx?DocId=763194" TargetMode="External"/><Relationship Id="rId815" Type="http://schemas.openxmlformats.org/officeDocument/2006/relationships/hyperlink" Target="https://www.pge.com/content/dam/pge/docs/outages-and-safety/outage-preparedness-and-support/CalAdvocates_032.zip" TargetMode="External"/></Relationships>
</file>

<file path=xl/worksheets/_rels/sheet2.xml.rels><?xml version="1.0" encoding="UTF-8" standalone="yes"?>
<Relationships xmlns="http://schemas.openxmlformats.org/package/2006/relationships"><Relationship Id="rId117" Type="http://schemas.openxmlformats.org/officeDocument/2006/relationships/hyperlink" Target="https://www.pge.com/pge_global/common/pdfs/safety/emergency-preparedness/natural-disaster/wildfires/wildfire-mitigation-plan/reference-docs/2023/CalAdvocates_019.zip" TargetMode="External"/><Relationship Id="rId299" Type="http://schemas.openxmlformats.org/officeDocument/2006/relationships/hyperlink" Target="https://www.pge.com/assets/pge/docs/outages-and-safety/outage-preparedness-and-support/CalAdvocates_037.zip" TargetMode="External"/><Relationship Id="rId21" Type="http://schemas.openxmlformats.org/officeDocument/2006/relationships/hyperlink" Target="https://www.pge.com/pge_global/common/pdfs/safety/emergency-preparedness/natural-disaster/wildfires/wildfire-mitigation-plan/reference-docs/2023/CalAdvocates_014.zip" TargetMode="External"/><Relationship Id="rId63" Type="http://schemas.openxmlformats.org/officeDocument/2006/relationships/hyperlink" Target="https://www.pge.com/pge_global/common/pdfs/safety/emergency-preparedness/natural-disaster/wildfires/wildfire-mitigation-plan/reference-docs/OEIS_001.zip" TargetMode="External"/><Relationship Id="rId159" Type="http://schemas.openxmlformats.org/officeDocument/2006/relationships/hyperlink" Target="https://www.pge.com/pge_global/common/pdfs/safety/emergency-preparedness/natural-disaster/wildfires/wildfire-mitigation-plan/reference-docs/2023/TURN_010.zip" TargetMode="External"/><Relationship Id="rId324" Type="http://schemas.openxmlformats.org/officeDocument/2006/relationships/hyperlink" Target="https://www.pge.com/assets/pge/docs/outages-and-safety/outage-preparedness-and-support/CalAdvocates_040.zip" TargetMode="External"/><Relationship Id="rId366" Type="http://schemas.openxmlformats.org/officeDocument/2006/relationships/hyperlink" Target="https://www.pge.com/assets/pge/docs/outages-and-safety/outage-preparedness-and-support/MGRA_010.zip" TargetMode="External"/><Relationship Id="rId531" Type="http://schemas.openxmlformats.org/officeDocument/2006/relationships/hyperlink" Target="https://www.pge.com/assets/pge/docs/outages-and-safety/outage-preparedness-and-support/CalAdvocates_051.zip" TargetMode="External"/><Relationship Id="rId573" Type="http://schemas.openxmlformats.org/officeDocument/2006/relationships/hyperlink" Target="https://www.pge.com/assets/pge/docs/outages-and-safety/outage-preparedness-and-support/SPD_021.zip" TargetMode="External"/><Relationship Id="rId170" Type="http://schemas.openxmlformats.org/officeDocument/2006/relationships/hyperlink" Target="https://www.pge.com/pge_global/common/pdfs/safety/emergency-preparedness/natural-disaster/wildfires/wildfire-mitigation-plan/reference-docs/2023/OEIS_004.zip" TargetMode="External"/><Relationship Id="rId226" Type="http://schemas.openxmlformats.org/officeDocument/2006/relationships/hyperlink" Target="https://www.pge.com/pge_global/common/pdfs/safety/emergency-preparedness/natural-disaster/wildfires/wildfire-mitigation-plan/reference-docs/2023/OEIS_008.zip" TargetMode="External"/><Relationship Id="rId433" Type="http://schemas.openxmlformats.org/officeDocument/2006/relationships/hyperlink" Target="https://www.pge.com/assets/pge/docs/outages-and-safety/outage-preparedness-and-support/MGRA_011.zip" TargetMode="External"/><Relationship Id="rId268" Type="http://schemas.openxmlformats.org/officeDocument/2006/relationships/hyperlink" Target="https://www.pge.com/pge_global/common/pdfs/safety/emergency-preparedness/natural-disaster/wildfires/wildfire-mitigation-plan/reference-docs/2023/CalAdvocates_030.zip" TargetMode="External"/><Relationship Id="rId475" Type="http://schemas.openxmlformats.org/officeDocument/2006/relationships/hyperlink" Target="https://www.pge.com/assets/pge/docs/outages-and-safety/outage-preparedness-and-support/CalAdvocates_048.zip" TargetMode="External"/><Relationship Id="rId32" Type="http://schemas.openxmlformats.org/officeDocument/2006/relationships/hyperlink" Target="https://www.pge.com/pge_global/common/pdfs/safety/emergency-preparedness/natural-disaster/wildfires/wildfire-mitigation-plan/reference-docs/2023/CalAdvocates_014.zip" TargetMode="External"/><Relationship Id="rId74" Type="http://schemas.openxmlformats.org/officeDocument/2006/relationships/hyperlink" Target="https://www.pge.com/pge_global/common/pdfs/safety/emergency-preparedness/natural-disaster/wildfires/wildfire-mitigation-plan/reference-docs/2023/MGRA_002.zip" TargetMode="External"/><Relationship Id="rId128" Type="http://schemas.openxmlformats.org/officeDocument/2006/relationships/hyperlink" Target="https://www.pge.com/pge_global/common/pdfs/safety/emergency-preparedness/natural-disaster/wildfires/wildfire-mitigation-plan/reference-docs/2023/CalAdvocates_019.zip" TargetMode="External"/><Relationship Id="rId335" Type="http://schemas.openxmlformats.org/officeDocument/2006/relationships/hyperlink" Target="https://www.pge.com/assets/pge/docs/outages-and-safety/outage-preparedness-and-support/CalAdvocates_040.zip" TargetMode="External"/><Relationship Id="rId377" Type="http://schemas.openxmlformats.org/officeDocument/2006/relationships/hyperlink" Target="https://www.pge.com/assets/pge/docs/outages-and-safety/outage-preparedness-and-support/MGRA_009.zip" TargetMode="External"/><Relationship Id="rId500" Type="http://schemas.openxmlformats.org/officeDocument/2006/relationships/hyperlink" Target="https://www.pge.com/assets/pge/docs/outages-and-safety/outage-preparedness-and-support/SPD_016.zip" TargetMode="External"/><Relationship Id="rId542" Type="http://schemas.openxmlformats.org/officeDocument/2006/relationships/hyperlink" Target="https://www.pge.com/assets/pge/docs/outages-and-safety/outage-preparedness-and-support/CalAdvocates_052.zip" TargetMode="External"/><Relationship Id="rId584" Type="http://schemas.openxmlformats.org/officeDocument/2006/relationships/hyperlink" Target="https://www.pge.com/assets/pge/docs/outages-and-safety/outage-preparedness-and-support/CalAdvocates_055.zip" TargetMode="External"/><Relationship Id="rId5" Type="http://schemas.openxmlformats.org/officeDocument/2006/relationships/hyperlink" Target="https://www.pge.com/pge_global/common/pdfs/safety/emergency-preparedness/natural-disaster/wildfires/wildfire-mitigation-plan/reference-docs/2023/CalAdvocates_011.zip" TargetMode="External"/><Relationship Id="rId181" Type="http://schemas.openxmlformats.org/officeDocument/2006/relationships/hyperlink" Target="https://www.pge.com/pge_global/common/pdfs/safety/emergency-preparedness/natural-disaster/wildfires/wildfire-mitigation-plan/reference-docs/2023/CalAdvocates_022.zip" TargetMode="External"/><Relationship Id="rId237" Type="http://schemas.openxmlformats.org/officeDocument/2006/relationships/hyperlink" Target="https://www.pge.com/pge_global/common/pdfs/safety/emergency-preparedness/natural-disaster/wildfires/wildfire-mitigation-plan/reference-docs/2023/OEIS_012.zip" TargetMode="External"/><Relationship Id="rId402" Type="http://schemas.openxmlformats.org/officeDocument/2006/relationships/hyperlink" Target="https://www.pge.com/assets/pge/docs/outages-and-safety/outage-preparedness-and-support/CalAdvocates_044.zip" TargetMode="External"/><Relationship Id="rId279" Type="http://schemas.openxmlformats.org/officeDocument/2006/relationships/hyperlink" Target="https://www.pge.com/content/dam/pge/docs/outages-and-safety/outage-preparedness-and-support/CalAdvocates_033.zip" TargetMode="External"/><Relationship Id="rId444" Type="http://schemas.openxmlformats.org/officeDocument/2006/relationships/hyperlink" Target="https://www.pge.com/assets/pge/docs/outages-and-safety/outage-preparedness-and-support/MGRA_014.zip" TargetMode="External"/><Relationship Id="rId486" Type="http://schemas.openxmlformats.org/officeDocument/2006/relationships/hyperlink" Target="https://www.pge.com/assets/pge/docs/outages-and-safety/outage-preparedness-and-support/SPD_016.zip" TargetMode="External"/><Relationship Id="rId43" Type="http://schemas.openxmlformats.org/officeDocument/2006/relationships/hyperlink" Target="https://www.pge.com/pge_global/common/pdfs/safety/emergency-preparedness/natural-disaster/wildfires/wildfire-mitigation-plan/reference-docs/2023/CalAdvocates_015.zip" TargetMode="External"/><Relationship Id="rId139" Type="http://schemas.openxmlformats.org/officeDocument/2006/relationships/hyperlink" Target="https://www.pge.com/pge_global/common/pdfs/safety/emergency-preparedness/natural-disaster/wildfires/wildfire-mitigation-plan/reference-docs/2023/CalAdvocates_017.zip" TargetMode="External"/><Relationship Id="rId290" Type="http://schemas.openxmlformats.org/officeDocument/2006/relationships/hyperlink" Target="https://www.pge.com/assets/pge/docs/outages-and-safety/outage-preparedness-and-support/CalAdvocates_034.zip" TargetMode="External"/><Relationship Id="rId304" Type="http://schemas.openxmlformats.org/officeDocument/2006/relationships/hyperlink" Target="https://www.pge.com/assets/pge/docs/outages-and-safety/outage-preparedness-and-support/CalAdvocates_039.zip" TargetMode="External"/><Relationship Id="rId346" Type="http://schemas.openxmlformats.org/officeDocument/2006/relationships/hyperlink" Target="https://www.pge.com/assets/pge/docs/outages-and-safety/outage-preparedness-and-support/CalAdvocates_042.zip" TargetMode="External"/><Relationship Id="rId388" Type="http://schemas.openxmlformats.org/officeDocument/2006/relationships/hyperlink" Target="https://www.pge.com/assets/pge/docs/outages-and-safety/outage-preparedness-and-support/CalAdvocates_041.zip" TargetMode="External"/><Relationship Id="rId511" Type="http://schemas.openxmlformats.org/officeDocument/2006/relationships/hyperlink" Target="https://www.pge.com/assets/pge/docs/outages-and-safety/outage-preparedness-and-support/CalAdvocates_049.zip" TargetMode="External"/><Relationship Id="rId553" Type="http://schemas.openxmlformats.org/officeDocument/2006/relationships/hyperlink" Target="https://www.pge.com/assets/pge/docs/outages-and-safety/outage-preparedness-and-support/SPD_019.zip" TargetMode="External"/><Relationship Id="rId609" Type="http://schemas.openxmlformats.org/officeDocument/2006/relationships/hyperlink" Target="https://www.pge.com/assets/pge/docs/outages-and-safety/outage-preparedness-and-support/SPD_025.zip" TargetMode="External"/><Relationship Id="rId85" Type="http://schemas.openxmlformats.org/officeDocument/2006/relationships/hyperlink" Target="https://www.pge.com/pge_global/common/pdfs/safety/emergency-preparedness/natural-disaster/wildfires/wildfire-mitigation-plan/reference-docs/2023/TURN_007.zip" TargetMode="External"/><Relationship Id="rId150" Type="http://schemas.openxmlformats.org/officeDocument/2006/relationships/hyperlink" Target="https://www.pge.com/pge_global/common/pdfs/safety/emergency-preparedness/natural-disaster/wildfires/wildfire-mitigation-plan/reference-docs/2023/CalAdvocates_018.zip" TargetMode="External"/><Relationship Id="rId192" Type="http://schemas.openxmlformats.org/officeDocument/2006/relationships/hyperlink" Target="https://www.pge.com/pge_global/common/pdfs/safety/emergency-preparedness/natural-disaster/wildfires/wildfire-mitigation-plan/reference-docs/2023/GPI_002.zip" TargetMode="External"/><Relationship Id="rId206" Type="http://schemas.openxmlformats.org/officeDocument/2006/relationships/hyperlink" Target="https://www.pge.com/pge_global/common/pdfs/safety/emergency-preparedness/natural-disaster/wildfires/wildfire-mitigation-plan/reference-docs/2023/OEIS_005.zip" TargetMode="External"/><Relationship Id="rId413" Type="http://schemas.openxmlformats.org/officeDocument/2006/relationships/hyperlink" Target="https://www.pge.com/assets/pge/docs/outages-and-safety/outage-preparedness-and-support/CalAdvocates_045.zip" TargetMode="External"/><Relationship Id="rId595" Type="http://schemas.openxmlformats.org/officeDocument/2006/relationships/hyperlink" Target="https://www.pge.com/assets/pge/docs/outages-and-safety/outage-preparedness-and-support/SPD_024.zip" TargetMode="External"/><Relationship Id="rId248" Type="http://schemas.openxmlformats.org/officeDocument/2006/relationships/hyperlink" Target="https://www.pge.com/pge_global/common/pdfs/safety/emergency-preparedness/natural-disaster/wildfires/wildfire-mitigation-plan/reference-docs/2023/CalAdvocates_029.zip" TargetMode="External"/><Relationship Id="rId455" Type="http://schemas.openxmlformats.org/officeDocument/2006/relationships/hyperlink" Target="https://www.pge.com/assets/pge/docs/outages-and-safety/outage-preparedness-and-support/CalAdvocates_039.zip" TargetMode="External"/><Relationship Id="rId497" Type="http://schemas.openxmlformats.org/officeDocument/2006/relationships/hyperlink" Target="https://www.pge.com/assets/pge/docs/outages-and-safety/outage-preparedness-and-support/SPD_016.zip" TargetMode="External"/><Relationship Id="rId620" Type="http://schemas.openxmlformats.org/officeDocument/2006/relationships/hyperlink" Target="https://www.pge.com/assets/pge/docs/outages-and-safety/outage-preparedness-and-support/CalAdvocates_058.zip" TargetMode="External"/><Relationship Id="rId12" Type="http://schemas.openxmlformats.org/officeDocument/2006/relationships/hyperlink" Target="https://www.pge.com/pge_global/common/pdfs/safety/emergency-preparedness/natural-disaster/wildfires/wildfire-mitigation-plan/reference-docs/2023/CalAdvocates_014.zip" TargetMode="External"/><Relationship Id="rId108" Type="http://schemas.openxmlformats.org/officeDocument/2006/relationships/hyperlink" Target="https://www.pge.com/pge_global/common/pdfs/safety/emergency-preparedness/natural-disaster/wildfires/wildfire-mitigation-plan/reference-docs/2023/CalAdvocates_020.zip" TargetMode="External"/><Relationship Id="rId315" Type="http://schemas.openxmlformats.org/officeDocument/2006/relationships/hyperlink" Target="https://www.pge.com/assets/pge/docs/outages-and-safety/outage-preparedness-and-support/CalAdvocates_039.zip" TargetMode="External"/><Relationship Id="rId357" Type="http://schemas.openxmlformats.org/officeDocument/2006/relationships/hyperlink" Target="https://www.pge.com/assets/pge/docs/outages-and-safety/outage-preparedness-and-support/CalAdvocates_043.zip" TargetMode="External"/><Relationship Id="rId522" Type="http://schemas.openxmlformats.org/officeDocument/2006/relationships/hyperlink" Target="https://www.pge.com/assets/pge/docs/outages-and-safety/outage-preparedness-and-support/CalAdvocates_050.zip" TargetMode="External"/><Relationship Id="rId54" Type="http://schemas.openxmlformats.org/officeDocument/2006/relationships/hyperlink" Target="https://www.pge.com/pge_global/common/pdfs/safety/emergency-preparedness/natural-disaster/wildfires/wildfire-mitigation-plan/reference-docs/2023/CalAdvocates_015.zip" TargetMode="External"/><Relationship Id="rId96" Type="http://schemas.openxmlformats.org/officeDocument/2006/relationships/hyperlink" Target="https://www.pge.com/pge_global/common/pdfs/safety/emergency-preparedness/natural-disaster/wildfires/wildfire-mitigation-plan/reference-docs/2023/MGRA_004.zip" TargetMode="External"/><Relationship Id="rId161" Type="http://schemas.openxmlformats.org/officeDocument/2006/relationships/hyperlink" Target="https://www.pge.com/pge_global/common/pdfs/safety/emergency-preparedness/natural-disaster/wildfires/wildfire-mitigation-plan/reference-docs/2023/TURN_011.zip" TargetMode="External"/><Relationship Id="rId217" Type="http://schemas.openxmlformats.org/officeDocument/2006/relationships/hyperlink" Target="https://www.pge.com/pge_global/common/pdfs/safety/emergency-preparedness/natural-disaster/wildfires/wildfire-mitigation-plan/reference-docs/2023/OEIS_006.zip" TargetMode="External"/><Relationship Id="rId399" Type="http://schemas.openxmlformats.org/officeDocument/2006/relationships/hyperlink" Target="https://www.pge.com/assets/pge/docs/outages-and-safety/outage-preparedness-and-support/CalAdvocates_043.zip" TargetMode="External"/><Relationship Id="rId564" Type="http://schemas.openxmlformats.org/officeDocument/2006/relationships/hyperlink" Target="https://www.pge.com/assets/pge/docs/outages-and-safety/outage-preparedness-and-support/SPD_019.zip" TargetMode="External"/><Relationship Id="rId259" Type="http://schemas.openxmlformats.org/officeDocument/2006/relationships/hyperlink" Target="https://www.pge.com/pge_global/common/pdfs/safety/emergency-preparedness/natural-disaster/wildfires/wildfire-mitigation-plan/reference-docs/2023/CalAdvocates_031.zip" TargetMode="External"/><Relationship Id="rId424" Type="http://schemas.openxmlformats.org/officeDocument/2006/relationships/hyperlink" Target="https://www.pge.com/assets/pge/docs/outages-and-safety/outage-preparedness-and-support/MGRA_008.zip" TargetMode="External"/><Relationship Id="rId466" Type="http://schemas.openxmlformats.org/officeDocument/2006/relationships/hyperlink" Target="https://www.pge.com/assets/pge/docs/outages-and-safety/outage-preparedness-and-support/SPD_015.zip" TargetMode="External"/><Relationship Id="rId23" Type="http://schemas.openxmlformats.org/officeDocument/2006/relationships/hyperlink" Target="https://www.pge.com/pge_global/common/pdfs/safety/emergency-preparedness/natural-disaster/wildfires/wildfire-mitigation-plan/reference-docs/2023/CalAdvocates_014.zip" TargetMode="External"/><Relationship Id="rId119" Type="http://schemas.openxmlformats.org/officeDocument/2006/relationships/hyperlink" Target="https://www.pge.com/pge_global/common/pdfs/safety/emergency-preparedness/natural-disaster/wildfires/wildfire-mitigation-plan/reference-docs/2023/CalAdvocates_019.zip" TargetMode="External"/><Relationship Id="rId270" Type="http://schemas.openxmlformats.org/officeDocument/2006/relationships/hyperlink" Target="https://www.pge.com/content/dam/pge/docs/outages-and-safety/outage-preparedness-and-support/CalAdvocates_032.zip" TargetMode="External"/><Relationship Id="rId326" Type="http://schemas.openxmlformats.org/officeDocument/2006/relationships/hyperlink" Target="https://www.pge.com/assets/pge/docs/outages-and-safety/outage-preparedness-and-support/CalAdvocates_040.zip" TargetMode="External"/><Relationship Id="rId533" Type="http://schemas.openxmlformats.org/officeDocument/2006/relationships/hyperlink" Target="https://www.pge.com/assets/pge/docs/outages-and-safety/outage-preparedness-and-support/CalAdvocates_050.zip" TargetMode="External"/><Relationship Id="rId65" Type="http://schemas.openxmlformats.org/officeDocument/2006/relationships/hyperlink" Target="https://www.pge.com/pge_global/common/pdfs/safety/emergency-preparedness/natural-disaster/wildfires/wildfire-mitigation-plan/reference-docs/2023/TURN_005.zip" TargetMode="External"/><Relationship Id="rId130" Type="http://schemas.openxmlformats.org/officeDocument/2006/relationships/hyperlink" Target="https://www.pge.com/pge_global/common/pdfs/safety/emergency-preparedness/natural-disaster/wildfires/wildfire-mitigation-plan/reference-docs/2023/CalAdvocates_019.zip" TargetMode="External"/><Relationship Id="rId368" Type="http://schemas.openxmlformats.org/officeDocument/2006/relationships/hyperlink" Target="https://www.pge.com/assets/pge/docs/outages-and-safety/outage-preparedness-and-support/MGRA_009.zip" TargetMode="External"/><Relationship Id="rId575" Type="http://schemas.openxmlformats.org/officeDocument/2006/relationships/hyperlink" Target="https://www.pge.com/assets/pge/docs/outages-and-safety/outage-preparedness-and-support/SPD_021.zip" TargetMode="External"/><Relationship Id="rId172" Type="http://schemas.openxmlformats.org/officeDocument/2006/relationships/hyperlink" Target="https://www.pge.com/pge_global/common/pdfs/safety/emergency-preparedness/natural-disaster/wildfires/wildfire-mitigation-plan/reference-docs/2023/OEIS_004.zip" TargetMode="External"/><Relationship Id="rId228" Type="http://schemas.openxmlformats.org/officeDocument/2006/relationships/hyperlink" Target="https://www.pge.com/pge_global/common/pdfs/safety/emergency-preparedness/natural-disaster/wildfires/wildfire-mitigation-plan/reference-docs/2023/SPD_009.zip" TargetMode="External"/><Relationship Id="rId435" Type="http://schemas.openxmlformats.org/officeDocument/2006/relationships/hyperlink" Target="https://www.pge.com/assets/pge/docs/outages-and-safety/outage-preparedness-and-support/OEIS_016.zip" TargetMode="External"/><Relationship Id="rId477" Type="http://schemas.openxmlformats.org/officeDocument/2006/relationships/hyperlink" Target="https://www.pge.com/assets/pge/docs/outages-and-safety/outage-preparedness-and-support/CalAdvocates_048.zip" TargetMode="External"/><Relationship Id="rId600" Type="http://schemas.openxmlformats.org/officeDocument/2006/relationships/hyperlink" Target="https://www.pge.com/assets/pge/docs/outages-and-safety/outage-preparedness-and-support/SPD_024.zip" TargetMode="External"/><Relationship Id="rId281" Type="http://schemas.openxmlformats.org/officeDocument/2006/relationships/hyperlink" Target="https://www.pge.com/content/dam/pge/docs/outages-and-safety/outage-preparedness-and-support/CalAdvocates_032.zip" TargetMode="External"/><Relationship Id="rId337" Type="http://schemas.openxmlformats.org/officeDocument/2006/relationships/hyperlink" Target="https://www.pge.com/assets/pge/docs/outages-and-safety/outage-preparedness-and-support/CalAdvocates_041.zip" TargetMode="External"/><Relationship Id="rId502" Type="http://schemas.openxmlformats.org/officeDocument/2006/relationships/hyperlink" Target="https://www.pge.com/assets/pge/docs/outages-and-safety/outage-preparedness-and-support/SPD_017.zip" TargetMode="External"/><Relationship Id="rId34" Type="http://schemas.openxmlformats.org/officeDocument/2006/relationships/hyperlink" Target="https://www.pge.com/pge_global/common/pdfs/safety/emergency-preparedness/natural-disaster/wildfires/wildfire-mitigation-plan/reference-docs/2023/CalAdvocates_014.zip" TargetMode="External"/><Relationship Id="rId76" Type="http://schemas.openxmlformats.org/officeDocument/2006/relationships/hyperlink" Target="https://www.pge.com/pge_global/common/pdfs/safety/emergency-preparedness/natural-disaster/wildfires/wildfire-mitigation-plan/reference-docs/2023/OEIS_003.zip" TargetMode="External"/><Relationship Id="rId141" Type="http://schemas.openxmlformats.org/officeDocument/2006/relationships/hyperlink" Target="https://www.pge.com/pge_global/common/pdfs/safety/emergency-preparedness/natural-disaster/wildfires/wildfire-mitigation-plan/reference-docs/2023/CalAdvocates_017.zip" TargetMode="External"/><Relationship Id="rId379" Type="http://schemas.openxmlformats.org/officeDocument/2006/relationships/hyperlink" Target="https://www.pge.com/assets/pge/docs/outages-and-safety/outage-preparedness-and-support/MGRA_009.zip" TargetMode="External"/><Relationship Id="rId544" Type="http://schemas.openxmlformats.org/officeDocument/2006/relationships/hyperlink" Target="https://www.pge.com/assets/pge/docs/outages-and-safety/outage-preparedness-and-support/SPD_014.zip" TargetMode="External"/><Relationship Id="rId586" Type="http://schemas.openxmlformats.org/officeDocument/2006/relationships/hyperlink" Target="https://www.pge.com/assets/pge/docs/outages-and-safety/outage-preparedness-and-support/CalAdvocates_056.zip" TargetMode="External"/><Relationship Id="rId7" Type="http://schemas.openxmlformats.org/officeDocument/2006/relationships/hyperlink" Target="https://www.pge.com/pge_global/common/pdfs/safety/emergency-preparedness/natural-disaster/wildfires/wildfire-mitigation-plan/reference-docs/2023/CalAdvocates_012.zip" TargetMode="External"/><Relationship Id="rId183" Type="http://schemas.openxmlformats.org/officeDocument/2006/relationships/hyperlink" Target="https://www.pge.com/pge_global/common/pdfs/safety/emergency-preparedness/natural-disaster/wildfires/wildfire-mitigation-plan/reference-docs/2023/SPD_004.zip" TargetMode="External"/><Relationship Id="rId239" Type="http://schemas.openxmlformats.org/officeDocument/2006/relationships/hyperlink" Target="https://www.pge.com/pge_global/common/pdfs/safety/emergency-preparedness/natural-disaster/wildfires/wildfire-mitigation-plan/reference-docs/2023/OEIS_012.zip" TargetMode="External"/><Relationship Id="rId390" Type="http://schemas.openxmlformats.org/officeDocument/2006/relationships/hyperlink" Target="https://www.pge.com/assets/pge/docs/outages-and-safety/outage-preparedness-and-support/CalAdvocates_041.zip" TargetMode="External"/><Relationship Id="rId404" Type="http://schemas.openxmlformats.org/officeDocument/2006/relationships/hyperlink" Target="https://www.pge.com/assets/pge/docs/outages-and-safety/outage-preparedness-and-support/CalAdvocates_044.zip" TargetMode="External"/><Relationship Id="rId446" Type="http://schemas.openxmlformats.org/officeDocument/2006/relationships/hyperlink" Target="https://www.pge.com/assets/pge/docs/outages-and-safety/outage-preparedness-and-support/MGRA_014.zip" TargetMode="External"/><Relationship Id="rId611" Type="http://schemas.openxmlformats.org/officeDocument/2006/relationships/hyperlink" Target="https://www.pge.com/assets/pge/docs/outages-and-safety/outage-preparedness-and-support/SPD_025.zip" TargetMode="External"/><Relationship Id="rId250" Type="http://schemas.openxmlformats.org/officeDocument/2006/relationships/hyperlink" Target="https://www.pge.com/pge_global/common/pdfs/safety/emergency-preparedness/natural-disaster/wildfires/wildfire-mitigation-plan/reference-docs/2023/OEIS_014.zip" TargetMode="External"/><Relationship Id="rId292" Type="http://schemas.openxmlformats.org/officeDocument/2006/relationships/hyperlink" Target="https://www.pge.com/assets/pge/docs/outages-and-safety/outage-preparedness-and-support/CalAdvocates_034.zip" TargetMode="External"/><Relationship Id="rId306" Type="http://schemas.openxmlformats.org/officeDocument/2006/relationships/hyperlink" Target="https://www.pge.com/assets/pge/docs/outages-and-safety/outage-preparedness-and-support/CalAdvocates_039.zip" TargetMode="External"/><Relationship Id="rId488" Type="http://schemas.openxmlformats.org/officeDocument/2006/relationships/hyperlink" Target="https://www.pge.com/assets/pge/docs/outages-and-safety/outage-preparedness-and-support/SPD_016.zip" TargetMode="External"/><Relationship Id="rId45" Type="http://schemas.openxmlformats.org/officeDocument/2006/relationships/hyperlink" Target="https://www.pge.com/pge_global/common/pdfs/safety/emergency-preparedness/natural-disaster/wildfires/wildfire-mitigation-plan/reference-docs/2023/CalAdvocates_015.zip" TargetMode="External"/><Relationship Id="rId87" Type="http://schemas.openxmlformats.org/officeDocument/2006/relationships/hyperlink" Target="https://www.pge.com/pge_global/common/pdfs/safety/emergency-preparedness/natural-disaster/wildfires/wildfire-mitigation-plan/reference-docs/2023/MGRA_003.pdf" TargetMode="External"/><Relationship Id="rId110" Type="http://schemas.openxmlformats.org/officeDocument/2006/relationships/hyperlink" Target="https://www.pge.com/pge_global/common/pdfs/safety/emergency-preparedness/natural-disaster/wildfires/wildfire-mitigation-plan/reference-docs/2023/MGRA_003.pdf" TargetMode="External"/><Relationship Id="rId348" Type="http://schemas.openxmlformats.org/officeDocument/2006/relationships/hyperlink" Target="https://www.pge.com/assets/pge/docs/outages-and-safety/outage-preparedness-and-support/CalAdvocates_043.zip" TargetMode="External"/><Relationship Id="rId513" Type="http://schemas.openxmlformats.org/officeDocument/2006/relationships/hyperlink" Target="https://www.pge.com/assets/pge/docs/outages-and-safety/outage-preparedness-and-support/SPD_016.zip" TargetMode="External"/><Relationship Id="rId555" Type="http://schemas.openxmlformats.org/officeDocument/2006/relationships/hyperlink" Target="https://www.pge.com/assets/pge/docs/outages-and-safety/outage-preparedness-and-support/SPD_019.zip" TargetMode="External"/><Relationship Id="rId597" Type="http://schemas.openxmlformats.org/officeDocument/2006/relationships/hyperlink" Target="https://www.pge.com/assets/pge/docs/outages-and-safety/outage-preparedness-and-support/SPD_024.zip" TargetMode="External"/><Relationship Id="rId152" Type="http://schemas.openxmlformats.org/officeDocument/2006/relationships/hyperlink" Target="https://www.pge.com/pge_global/common/pdfs/safety/emergency-preparedness/natural-disaster/wildfires/wildfire-mitigation-plan/reference-docs/2023/CalAdvocates_018.zip" TargetMode="External"/><Relationship Id="rId194" Type="http://schemas.openxmlformats.org/officeDocument/2006/relationships/hyperlink" Target="https://www.pge.com/pge_global/common/pdfs/safety/emergency-preparedness/natural-disaster/wildfires/wildfire-mitigation-plan/reference-docs/2023/MGRA_005.zip" TargetMode="External"/><Relationship Id="rId208" Type="http://schemas.openxmlformats.org/officeDocument/2006/relationships/hyperlink" Target="https://www.pge.com/pge_global/common/pdfs/safety/emergency-preparedness/natural-disaster/wildfires/wildfire-mitigation-plan/reference-docs/2023/OEIS_005.zip" TargetMode="External"/><Relationship Id="rId415" Type="http://schemas.openxmlformats.org/officeDocument/2006/relationships/hyperlink" Target="https://www.pge.com/assets/pge/docs/outages-and-safety/outage-preparedness-and-support/CalAdvocates_046.zip" TargetMode="External"/><Relationship Id="rId457" Type="http://schemas.openxmlformats.org/officeDocument/2006/relationships/hyperlink" Target="https://www.pge.com/assets/pge/docs/outages-and-safety/outage-preparedness-and-support/OEIS_019.zip" TargetMode="External"/><Relationship Id="rId622" Type="http://schemas.openxmlformats.org/officeDocument/2006/relationships/printerSettings" Target="../printerSettings/printerSettings2.bin"/><Relationship Id="rId261" Type="http://schemas.openxmlformats.org/officeDocument/2006/relationships/hyperlink" Target="https://www.pge.com/pge_global/common/pdfs/safety/emergency-preparedness/natural-disaster/wildfires/wildfire-mitigation-plan/reference-docs/2023/CalAdvocates_030.zip" TargetMode="External"/><Relationship Id="rId499" Type="http://schemas.openxmlformats.org/officeDocument/2006/relationships/hyperlink" Target="https://www.pge.com/assets/pge/docs/outages-and-safety/outage-preparedness-and-support/SPD_016.zip" TargetMode="External"/><Relationship Id="rId14" Type="http://schemas.openxmlformats.org/officeDocument/2006/relationships/hyperlink" Target="https://www.pge.com/pge_global/common/pdfs/safety/emergency-preparedness/natural-disaster/wildfires/wildfire-mitigation-plan/reference-docs/2023/CalAdvocates_014.zip" TargetMode="External"/><Relationship Id="rId56" Type="http://schemas.openxmlformats.org/officeDocument/2006/relationships/hyperlink" Target="https://www.pge.com/pge_global/common/pdfs/safety/emergency-preparedness/natural-disaster/wildfires/wildfire-mitigation-plan/reference-docs/2023/CalAdvocates_015.zip" TargetMode="External"/><Relationship Id="rId317" Type="http://schemas.openxmlformats.org/officeDocument/2006/relationships/hyperlink" Target="https://www.pge.com/assets/pge/docs/outages-and-safety/outage-preparedness-and-support/CalAdvocates_039.zip" TargetMode="External"/><Relationship Id="rId359" Type="http://schemas.openxmlformats.org/officeDocument/2006/relationships/hyperlink" Target="https://www.pge.com/assets/pge/docs/outages-and-safety/outage-preparedness-and-support/CalAdvocates_043.zip" TargetMode="External"/><Relationship Id="rId524" Type="http://schemas.openxmlformats.org/officeDocument/2006/relationships/hyperlink" Target="https://www.pge.com/assets/pge/docs/outages-and-safety/outage-preparedness-and-support/CalAdvocates_050.zip" TargetMode="External"/><Relationship Id="rId566" Type="http://schemas.openxmlformats.org/officeDocument/2006/relationships/hyperlink" Target="https://www.pge.com/assets/pge/docs/outages-and-safety/outage-preparedness-and-support/SPD_019.zip" TargetMode="External"/><Relationship Id="rId98" Type="http://schemas.openxmlformats.org/officeDocument/2006/relationships/hyperlink" Target="https://www.pge.com/pge_global/common/pdfs/safety/emergency-preparedness/natural-disaster/wildfires/wildfire-mitigation-plan/reference-docs/2023/MGRA_004.zip" TargetMode="External"/><Relationship Id="rId121" Type="http://schemas.openxmlformats.org/officeDocument/2006/relationships/hyperlink" Target="https://www.pge.com/pge_global/common/pdfs/safety/emergency-preparedness/natural-disaster/wildfires/wildfire-mitigation-plan/reference-docs/2023/CalAdvocates_019.zip" TargetMode="External"/><Relationship Id="rId163" Type="http://schemas.openxmlformats.org/officeDocument/2006/relationships/hyperlink" Target="https://www.pge.com/pge_global/common/pdfs/safety/emergency-preparedness/natural-disaster/wildfires/wildfire-mitigation-plan/reference-docs/2023/CalAdvocates_022.zip" TargetMode="External"/><Relationship Id="rId219" Type="http://schemas.openxmlformats.org/officeDocument/2006/relationships/hyperlink" Target="https://www.pge.com/pge_global/common/pdfs/safety/emergency-preparedness/natural-disaster/wildfires/wildfire-mitigation-plan/reference-docs/2023/OEIS_006.zip" TargetMode="External"/><Relationship Id="rId370" Type="http://schemas.openxmlformats.org/officeDocument/2006/relationships/hyperlink" Target="https://www.pge.com/assets/pge/docs/outages-and-safety/outage-preparedness-and-support/MGRA_009.zip" TargetMode="External"/><Relationship Id="rId426" Type="http://schemas.openxmlformats.org/officeDocument/2006/relationships/hyperlink" Target="https://www.pge.com/assets/pge/docs/outages-and-safety/outage-preparedness-and-support/MGRA_008.zip" TargetMode="External"/><Relationship Id="rId230" Type="http://schemas.openxmlformats.org/officeDocument/2006/relationships/hyperlink" Target="https://www.pge.com/pge_global/common/pdfs/safety/emergency-preparedness/natural-disaster/wildfires/wildfire-mitigation-plan/reference-docs/2023/SPD_009.zip" TargetMode="External"/><Relationship Id="rId468" Type="http://schemas.openxmlformats.org/officeDocument/2006/relationships/hyperlink" Target="https://www.pge.com/assets/pge/docs/outages-and-safety/outage-preparedness-and-support/OEIS_021.zip" TargetMode="External"/><Relationship Id="rId25" Type="http://schemas.openxmlformats.org/officeDocument/2006/relationships/hyperlink" Target="https://www.pge.com/pge_global/common/pdfs/safety/emergency-preparedness/natural-disaster/wildfires/wildfire-mitigation-plan/reference-docs/2023/CalAdvocates_014.zip" TargetMode="External"/><Relationship Id="rId67" Type="http://schemas.openxmlformats.org/officeDocument/2006/relationships/hyperlink" Target="https://www.pge.com/pge_global/common/pdfs/safety/emergency-preparedness/natural-disaster/wildfires/wildfire-mitigation-plan/reference-docs/2023/TURN_005.zip" TargetMode="External"/><Relationship Id="rId272" Type="http://schemas.openxmlformats.org/officeDocument/2006/relationships/hyperlink" Target="https://www.pge.com/content/dam/pge/docs/outages-and-safety/outage-preparedness-and-support/CalAdvocates_032.zip" TargetMode="External"/><Relationship Id="rId328" Type="http://schemas.openxmlformats.org/officeDocument/2006/relationships/hyperlink" Target="https://www.pge.com/assets/pge/docs/outages-and-safety/outage-preparedness-and-support/MGRA_008.zip" TargetMode="External"/><Relationship Id="rId535" Type="http://schemas.openxmlformats.org/officeDocument/2006/relationships/hyperlink" Target="https://www.pge.com/assets/pge/docs/outages-and-safety/outage-preparedness-and-support/CalAdvocates_052.zip" TargetMode="External"/><Relationship Id="rId577" Type="http://schemas.openxmlformats.org/officeDocument/2006/relationships/hyperlink" Target="https://www.pge.com/assets/pge/docs/outages-and-safety/outage-preparedness-and-support/OEIS_016.zip" TargetMode="External"/><Relationship Id="rId132" Type="http://schemas.openxmlformats.org/officeDocument/2006/relationships/hyperlink" Target="https://www.pge.com/pge_global/common/pdfs/safety/emergency-preparedness/natural-disaster/wildfires/wildfire-mitigation-plan/reference-docs/2023/TURN_008.zip" TargetMode="External"/><Relationship Id="rId174" Type="http://schemas.openxmlformats.org/officeDocument/2006/relationships/hyperlink" Target="https://www.pge.com/pge_global/common/pdfs/safety/emergency-preparedness/natural-disaster/wildfires/wildfire-mitigation-plan/reference-docs/2023/OEIS_002.zip" TargetMode="External"/><Relationship Id="rId381" Type="http://schemas.openxmlformats.org/officeDocument/2006/relationships/hyperlink" Target="https://www.pge.com/assets/pge/docs/outages-and-safety/outage-preparedness-and-support/MGRA_009.zip" TargetMode="External"/><Relationship Id="rId602" Type="http://schemas.openxmlformats.org/officeDocument/2006/relationships/hyperlink" Target="https://www.pge.com/assets/pge/docs/outages-and-safety/outage-preparedness-and-support/SPD_024.zip" TargetMode="External"/><Relationship Id="rId241" Type="http://schemas.openxmlformats.org/officeDocument/2006/relationships/hyperlink" Target="https://www.pge.com/pge_global/common/pdfs/safety/emergency-preparedness/natural-disaster/wildfires/wildfire-mitigation-plan/reference-docs/2023/CalAdvocates_029.zip" TargetMode="External"/><Relationship Id="rId437" Type="http://schemas.openxmlformats.org/officeDocument/2006/relationships/hyperlink" Target="https://www.pge.com/assets/pge/docs/outages-and-safety/outage-preparedness-and-support/GPI_003.zip" TargetMode="External"/><Relationship Id="rId479" Type="http://schemas.openxmlformats.org/officeDocument/2006/relationships/hyperlink" Target="https://www.pge.com/assets/pge/docs/outages-and-safety/outage-preparedness-and-support/CalAdvocates_048.zip" TargetMode="External"/><Relationship Id="rId36" Type="http://schemas.openxmlformats.org/officeDocument/2006/relationships/hyperlink" Target="https://www.pge.com/pge_global/common/pdfs/safety/emergency-preparedness/natural-disaster/wildfires/wildfire-mitigation-plan/reference-docs/2023/CalAdvocates_014.zip" TargetMode="External"/><Relationship Id="rId283" Type="http://schemas.openxmlformats.org/officeDocument/2006/relationships/hyperlink" Target="https://www.pge.com/assets/pge/docs/outages-and-safety/outage-preparedness-and-support/CalAdvocates_034.zip" TargetMode="External"/><Relationship Id="rId339" Type="http://schemas.openxmlformats.org/officeDocument/2006/relationships/hyperlink" Target="https://www.pge.com/assets/pge/docs/outages-and-safety/outage-preparedness-and-support/CalAdvocates_042.zip" TargetMode="External"/><Relationship Id="rId490" Type="http://schemas.openxmlformats.org/officeDocument/2006/relationships/hyperlink" Target="https://www.pge.com/assets/pge/docs/outages-and-safety/outage-preparedness-and-support/SPD_016.zip" TargetMode="External"/><Relationship Id="rId504" Type="http://schemas.openxmlformats.org/officeDocument/2006/relationships/hyperlink" Target="https://www.pge.com/assets/pge/docs/outages-and-safety/outage-preparedness-and-support/SPD_017.zip" TargetMode="External"/><Relationship Id="rId546" Type="http://schemas.openxmlformats.org/officeDocument/2006/relationships/hyperlink" Target="https://www.pge.com/assets/pge/docs/outages-and-safety/outage-preparedness-and-support/SPD_019.zip" TargetMode="External"/><Relationship Id="rId78" Type="http://schemas.openxmlformats.org/officeDocument/2006/relationships/hyperlink" Target="https://www.pge.com/pge_global/common/pdfs/safety/emergency-preparedness/natural-disaster/wildfires/wildfire-mitigation-plan/reference-docs/2023/OEIS_003.zip" TargetMode="External"/><Relationship Id="rId101" Type="http://schemas.openxmlformats.org/officeDocument/2006/relationships/hyperlink" Target="https://www.pge.com/pge_global/common/pdfs/safety/emergency-preparedness/natural-disaster/wildfires/wildfire-mitigation-plan/reference-docs/2023/MGRA_003.pdf" TargetMode="External"/><Relationship Id="rId143" Type="http://schemas.openxmlformats.org/officeDocument/2006/relationships/hyperlink" Target="https://www.pge.com/pge_global/common/pdfs/safety/emergency-preparedness/natural-disaster/wildfires/wildfire-mitigation-plan/reference-docs/2023/OEIS_003.zip" TargetMode="External"/><Relationship Id="rId185" Type="http://schemas.openxmlformats.org/officeDocument/2006/relationships/hyperlink" Target="https://www.pge.com/pge_global/common/pdfs/safety/emergency-preparedness/natural-disaster/wildfires/wildfire-mitigation-plan/reference-docs/2023/SPD_004.zip" TargetMode="External"/><Relationship Id="rId350" Type="http://schemas.openxmlformats.org/officeDocument/2006/relationships/hyperlink" Target="https://www.pge.com/assets/pge/docs/outages-and-safety/outage-preparedness-and-support/CalAdvocates_043.zip" TargetMode="External"/><Relationship Id="rId406" Type="http://schemas.openxmlformats.org/officeDocument/2006/relationships/hyperlink" Target="https://www.pge.com/assets/pge/docs/outages-and-safety/outage-preparedness-and-support/CalAdvocates_044.zip" TargetMode="External"/><Relationship Id="rId588" Type="http://schemas.openxmlformats.org/officeDocument/2006/relationships/hyperlink" Target="https://www.pge.com/assets/pge/docs/outages-and-safety/outage-preparedness-and-support/CalAdvocates_056.zip" TargetMode="External"/><Relationship Id="rId9" Type="http://schemas.openxmlformats.org/officeDocument/2006/relationships/hyperlink" Target="https://www.pge.com/pge_global/common/pdfs/safety/emergency-preparedness/natural-disaster/wildfires/wildfire-mitigation-plan/reference-docs/2023/CalAdvocates_009.zip" TargetMode="External"/><Relationship Id="rId210" Type="http://schemas.openxmlformats.org/officeDocument/2006/relationships/hyperlink" Target="https://www.pge.com/pge_global/common/pdfs/safety/emergency-preparedness/natural-disaster/wildfires/wildfire-mitigation-plan/reference-docs/2023/OEIS_004.zip" TargetMode="External"/><Relationship Id="rId392" Type="http://schemas.openxmlformats.org/officeDocument/2006/relationships/hyperlink" Target="https://www.pge.com/assets/pge/docs/outages-and-safety/outage-preparedness-and-support/CalAdvocates_041.zip" TargetMode="External"/><Relationship Id="rId448" Type="http://schemas.openxmlformats.org/officeDocument/2006/relationships/hyperlink" Target="https://www.pge.com/assets/pge/docs/outages-and-safety/outage-preparedness-and-support/OEIS_017.zip" TargetMode="External"/><Relationship Id="rId613" Type="http://schemas.openxmlformats.org/officeDocument/2006/relationships/hyperlink" Target="https://www.pge.com/assets/pge/docs/outages-and-safety/outage-preparedness-and-support/SPD_025.zip" TargetMode="External"/><Relationship Id="rId252" Type="http://schemas.openxmlformats.org/officeDocument/2006/relationships/hyperlink" Target="https://www.pge.com/pge_global/common/pdfs/safety/emergency-preparedness/natural-disaster/wildfires/wildfire-mitigation-plan/reference-docs/2023/SPD_011.zip" TargetMode="External"/><Relationship Id="rId294" Type="http://schemas.openxmlformats.org/officeDocument/2006/relationships/hyperlink" Target="https://www.pge.com/assets/pge/docs/outages-and-safety/outage-preparedness-and-support/CalAdvocates_036.zip" TargetMode="External"/><Relationship Id="rId308" Type="http://schemas.openxmlformats.org/officeDocument/2006/relationships/hyperlink" Target="https://www.pge.com/assets/pge/docs/outages-and-safety/outage-preparedness-and-support/CalAdvocates_039.zip" TargetMode="External"/><Relationship Id="rId515" Type="http://schemas.openxmlformats.org/officeDocument/2006/relationships/hyperlink" Target="https://www.pge.com/assets/pge/docs/outages-and-safety/outage-preparedness-and-support/SPD_014.zip" TargetMode="External"/><Relationship Id="rId47" Type="http://schemas.openxmlformats.org/officeDocument/2006/relationships/hyperlink" Target="https://www.pge.com/pge_global/common/pdfs/safety/emergency-preparedness/natural-disaster/wildfires/wildfire-mitigation-plan/reference-docs/2023/CalAdvocates_015.zip" TargetMode="External"/><Relationship Id="rId89" Type="http://schemas.openxmlformats.org/officeDocument/2006/relationships/hyperlink" Target="https://www.pge.com/pge_global/common/pdfs/safety/emergency-preparedness/natural-disaster/wildfires/wildfire-mitigation-plan/reference-docs/2023/TURN_010.zip" TargetMode="External"/><Relationship Id="rId112" Type="http://schemas.openxmlformats.org/officeDocument/2006/relationships/hyperlink" Target="https://www.pge.com/pge_global/common/pdfs/safety/emergency-preparedness/natural-disaster/wildfires/wildfire-mitigation-plan/reference-docs/2023/CalAdvocates_020.zip" TargetMode="External"/><Relationship Id="rId154" Type="http://schemas.openxmlformats.org/officeDocument/2006/relationships/hyperlink" Target="https://www.pge.com/pge_global/common/pdfs/safety/emergency-preparedness/natural-disaster/wildfires/wildfire-mitigation-plan/reference-docs/2023/CalAdvocates_018.zip" TargetMode="External"/><Relationship Id="rId361" Type="http://schemas.openxmlformats.org/officeDocument/2006/relationships/hyperlink" Target="https://www.pge.com/assets/pge/docs/outages-and-safety/outage-preparedness-and-support/MGRA_010.zip" TargetMode="External"/><Relationship Id="rId557" Type="http://schemas.openxmlformats.org/officeDocument/2006/relationships/hyperlink" Target="https://www.pge.com/assets/pge/docs/outages-and-safety/outage-preparedness-and-support/SPD_019.zip" TargetMode="External"/><Relationship Id="rId599" Type="http://schemas.openxmlformats.org/officeDocument/2006/relationships/hyperlink" Target="https://www.pge.com/assets/pge/docs/outages-and-safety/outage-preparedness-and-support/SPD_024.zip" TargetMode="External"/><Relationship Id="rId196" Type="http://schemas.openxmlformats.org/officeDocument/2006/relationships/hyperlink" Target="https://www.pge.com/pge_global/common/pdfs/safety/emergency-preparedness/natural-disaster/wildfires/wildfire-mitigation-plan/reference-docs/2023/MGRA_005.zip" TargetMode="External"/><Relationship Id="rId417" Type="http://schemas.openxmlformats.org/officeDocument/2006/relationships/hyperlink" Target="https://www.pge.com/assets/pge/docs/outages-and-safety/outage-preparedness-and-support/CalAdvocates_046.zip" TargetMode="External"/><Relationship Id="rId459" Type="http://schemas.openxmlformats.org/officeDocument/2006/relationships/hyperlink" Target="https://www.pge.com/assets/pge/docs/outages-and-safety/outage-preparedness-and-support/SPD_014.zip" TargetMode="External"/><Relationship Id="rId624" Type="http://schemas.microsoft.com/office/2019/04/relationships/namedSheetView" Target="../namedSheetViews/namedSheetView2.xml"/><Relationship Id="rId16" Type="http://schemas.openxmlformats.org/officeDocument/2006/relationships/hyperlink" Target="https://www.pge.com/pge_global/common/pdfs/safety/emergency-preparedness/natural-disaster/wildfires/wildfire-mitigation-plan/reference-docs/2023/CalAdvocates_014.zip" TargetMode="External"/><Relationship Id="rId221" Type="http://schemas.openxmlformats.org/officeDocument/2006/relationships/hyperlink" Target="https://www.pge.com/pge_global/common/pdfs/safety/emergency-preparedness/natural-disaster/wildfires/wildfire-mitigation-plan/reference-docs/2023/OEIS_008.zip" TargetMode="External"/><Relationship Id="rId263" Type="http://schemas.openxmlformats.org/officeDocument/2006/relationships/hyperlink" Target="https://www.pge.com/pge_global/common/pdfs/safety/emergency-preparedness/natural-disaster/wildfires/wildfire-mitigation-plan/reference-docs/2023/CalAdvocates_030.zip" TargetMode="External"/><Relationship Id="rId319" Type="http://schemas.openxmlformats.org/officeDocument/2006/relationships/hyperlink" Target="https://www.pge.com/assets/pge/docs/outages-and-safety/outage-preparedness-and-support/CalAdvocates_039.zip" TargetMode="External"/><Relationship Id="rId470" Type="http://schemas.openxmlformats.org/officeDocument/2006/relationships/hyperlink" Target="https://www.pge.com/assets/pge/docs/outages-and-safety/outage-preparedness-and-support/CalAdvocates_048.zip" TargetMode="External"/><Relationship Id="rId526" Type="http://schemas.openxmlformats.org/officeDocument/2006/relationships/hyperlink" Target="https://www.pge.com/assets/pge/docs/outages-and-safety/outage-preparedness-and-support/CalAdvocates_050.zip" TargetMode="External"/><Relationship Id="rId58" Type="http://schemas.openxmlformats.org/officeDocument/2006/relationships/hyperlink" Target="https://www.pge.com/pge_global/common/pdfs/safety/emergency-preparedness/natural-disaster/wildfires/wildfire-mitigation-plan/reference-docs/2023/SPD_003.zip" TargetMode="External"/><Relationship Id="rId123" Type="http://schemas.openxmlformats.org/officeDocument/2006/relationships/hyperlink" Target="https://www.pge.com/pge_global/common/pdfs/safety/emergency-preparedness/natural-disaster/wildfires/wildfire-mitigation-plan/reference-docs/2023/CalAdvocates_019.zip" TargetMode="External"/><Relationship Id="rId330" Type="http://schemas.openxmlformats.org/officeDocument/2006/relationships/hyperlink" Target="https://www.pge.com/assets/pge/docs/outages-and-safety/outage-preparedness-and-support/MGRA_008.zip" TargetMode="External"/><Relationship Id="rId568" Type="http://schemas.openxmlformats.org/officeDocument/2006/relationships/hyperlink" Target="https://www.pge.com/assets/pge/docs/outages-and-safety/outage-preparedness-and-support/CalAdvocates_053.zip" TargetMode="External"/><Relationship Id="rId165" Type="http://schemas.openxmlformats.org/officeDocument/2006/relationships/hyperlink" Target="https://www.pge.com/pge_global/common/pdfs/safety/emergency-preparedness/natural-disaster/wildfires/wildfire-mitigation-plan/reference-docs/2023/CalAdvocates_022.zip" TargetMode="External"/><Relationship Id="rId372" Type="http://schemas.openxmlformats.org/officeDocument/2006/relationships/hyperlink" Target="https://www.pge.com/assets/pge/docs/outages-and-safety/outage-preparedness-and-support/MGRA_009.zip" TargetMode="External"/><Relationship Id="rId428" Type="http://schemas.openxmlformats.org/officeDocument/2006/relationships/hyperlink" Target="https://www.pge.com/assets/pge/docs/outages-and-safety/outage-preparedness-and-support/MGRA_008.zip" TargetMode="External"/><Relationship Id="rId232" Type="http://schemas.openxmlformats.org/officeDocument/2006/relationships/hyperlink" Target="https://www.pge.com/pge_global/common/pdfs/safety/emergency-preparedness/natural-disaster/wildfires/wildfire-mitigation-plan/reference-docs/2023/SPD_009.zip" TargetMode="External"/><Relationship Id="rId274" Type="http://schemas.openxmlformats.org/officeDocument/2006/relationships/hyperlink" Target="https://www.pge.com/content/dam/pge/docs/outages-and-safety/outage-preparedness-and-support/SPD_012.zip" TargetMode="External"/><Relationship Id="rId481" Type="http://schemas.openxmlformats.org/officeDocument/2006/relationships/hyperlink" Target="https://www.pge.com/assets/pge/docs/outages-and-safety/outage-preparedness-and-support/SPD_014.zip" TargetMode="External"/><Relationship Id="rId27" Type="http://schemas.openxmlformats.org/officeDocument/2006/relationships/hyperlink" Target="https://www.pge.com/pge_global/common/pdfs/safety/emergency-preparedness/natural-disaster/wildfires/wildfire-mitigation-plan/reference-docs/2023/CalAdvocates_014.zip" TargetMode="External"/><Relationship Id="rId69" Type="http://schemas.openxmlformats.org/officeDocument/2006/relationships/hyperlink" Target="https://www.pge.com/pge_global/common/pdfs/safety/emergency-preparedness/natural-disaster/wildfires/wildfire-mitigation-plan/reference-docs/2023/CalAdvocates_016.zip" TargetMode="External"/><Relationship Id="rId134" Type="http://schemas.openxmlformats.org/officeDocument/2006/relationships/hyperlink" Target="https://www.pge.com/pge_global/common/pdfs/safety/emergency-preparedness/natural-disaster/wildfires/wildfire-mitigation-plan/reference-docs/2023/TURN_008.zip" TargetMode="External"/><Relationship Id="rId537" Type="http://schemas.openxmlformats.org/officeDocument/2006/relationships/hyperlink" Target="https://www.pge.com/assets/pge/docs/outages-and-safety/outage-preparedness-and-support/CalAdvocates_052.zip" TargetMode="External"/><Relationship Id="rId579" Type="http://schemas.openxmlformats.org/officeDocument/2006/relationships/hyperlink" Target="https://www.pge.com/assets/pge/docs/outages-and-safety/outage-preparedness-and-support/CalAdvocates_054.zip" TargetMode="External"/><Relationship Id="rId80" Type="http://schemas.openxmlformats.org/officeDocument/2006/relationships/hyperlink" Target="https://www.pge.com/pge_global/common/pdfs/safety/emergency-preparedness/natural-disaster/wildfires/wildfire-mitigation-plan/reference-docs/2023/OEIS_003.zip" TargetMode="External"/><Relationship Id="rId155" Type="http://schemas.openxmlformats.org/officeDocument/2006/relationships/hyperlink" Target="https://www.pge.com/pge_global/common/pdfs/safety/emergency-preparedness/natural-disaster/wildfires/wildfire-mitigation-plan/reference-docs/2023/TURN_007.zip" TargetMode="External"/><Relationship Id="rId176" Type="http://schemas.openxmlformats.org/officeDocument/2006/relationships/hyperlink" Target="https://www.pge.com/pge_global/common/pdfs/safety/emergency-preparedness/natural-disaster/wildfires/wildfire-mitigation-plan/reference-docs/2023/CalAdvocates_019.zip" TargetMode="External"/><Relationship Id="rId197" Type="http://schemas.openxmlformats.org/officeDocument/2006/relationships/hyperlink" Target="https://www.pge.com/pge_global/common/pdfs/safety/emergency-preparedness/natural-disaster/wildfires/wildfire-mitigation-plan/reference-docs/2023/MGRA_005.zip" TargetMode="External"/><Relationship Id="rId341" Type="http://schemas.openxmlformats.org/officeDocument/2006/relationships/hyperlink" Target="https://www.pge.com/assets/pge/docs/outages-and-safety/outage-preparedness-and-support/CalAdvocates_042.zip" TargetMode="External"/><Relationship Id="rId362" Type="http://schemas.openxmlformats.org/officeDocument/2006/relationships/hyperlink" Target="https://www.pge.com/assets/pge/docs/outages-and-safety/outage-preparedness-and-support/MGRA_010.zip" TargetMode="External"/><Relationship Id="rId383" Type="http://schemas.openxmlformats.org/officeDocument/2006/relationships/hyperlink" Target="https://www.pge.com/assets/pge/docs/outages-and-safety/outage-preparedness-and-support/CalAdvocates_038.zip" TargetMode="External"/><Relationship Id="rId418" Type="http://schemas.openxmlformats.org/officeDocument/2006/relationships/hyperlink" Target="https://www.pge.com/assets/pge/docs/outages-and-safety/outage-preparedness-and-support/CalAdvocates_046.zip" TargetMode="External"/><Relationship Id="rId439" Type="http://schemas.openxmlformats.org/officeDocument/2006/relationships/hyperlink" Target="https://www.pge.com/assets/pge/docs/outages-and-safety/outage-preparedness-and-support/GPI_003.zip" TargetMode="External"/><Relationship Id="rId590" Type="http://schemas.openxmlformats.org/officeDocument/2006/relationships/hyperlink" Target="https://www.pge.com/assets/pge/docs/outages-and-safety/outage-preparedness-and-support/OEIS_026.zip" TargetMode="External"/><Relationship Id="rId604" Type="http://schemas.openxmlformats.org/officeDocument/2006/relationships/hyperlink" Target="https://www.pge.com/assets/pge/docs/outages-and-safety/outage-preparedness-and-support/SPD_025.zip" TargetMode="External"/><Relationship Id="rId201" Type="http://schemas.openxmlformats.org/officeDocument/2006/relationships/hyperlink" Target="https://www.pge.com/pge_global/common/pdfs/safety/emergency-preparedness/natural-disaster/wildfires/wildfire-mitigation-plan/reference-docs/2023/TURN_011.zip" TargetMode="External"/><Relationship Id="rId222" Type="http://schemas.openxmlformats.org/officeDocument/2006/relationships/hyperlink" Target="https://www.pge.com/pge_global/common/pdfs/safety/emergency-preparedness/natural-disaster/wildfires/wildfire-mitigation-plan/reference-docs/2023/OEIS_008.zip" TargetMode="External"/><Relationship Id="rId243" Type="http://schemas.openxmlformats.org/officeDocument/2006/relationships/hyperlink" Target="https://www.pge.com/pge_global/common/pdfs/safety/emergency-preparedness/natural-disaster/wildfires/wildfire-mitigation-plan/reference-docs/2023/CalAdvocates_029.zip" TargetMode="External"/><Relationship Id="rId264" Type="http://schemas.openxmlformats.org/officeDocument/2006/relationships/hyperlink" Target="https://www.pge.com/pge_global/common/pdfs/safety/emergency-preparedness/natural-disaster/wildfires/wildfire-mitigation-plan/reference-docs/2023/CalAdvocates_030.zip" TargetMode="External"/><Relationship Id="rId285" Type="http://schemas.openxmlformats.org/officeDocument/2006/relationships/hyperlink" Target="https://www.pge.com/assets/pge/docs/outages-and-safety/outage-preparedness-and-support/CalAdvocates_034.zip" TargetMode="External"/><Relationship Id="rId450" Type="http://schemas.openxmlformats.org/officeDocument/2006/relationships/hyperlink" Target="https://www.pge.com/assets/pge/docs/outages-and-safety/outage-preparedness-and-support/OEIS_017.zip" TargetMode="External"/><Relationship Id="rId471" Type="http://schemas.openxmlformats.org/officeDocument/2006/relationships/hyperlink" Target="https://www.pge.com/assets/pge/docs/outages-and-safety/outage-preparedness-and-support/CalAdvocates_048.zip" TargetMode="External"/><Relationship Id="rId506" Type="http://schemas.openxmlformats.org/officeDocument/2006/relationships/hyperlink" Target="https://www.pge.com/assets/pge/docs/outages-and-safety/outage-preparedness-and-support/SPD_017.zip" TargetMode="External"/><Relationship Id="rId17" Type="http://schemas.openxmlformats.org/officeDocument/2006/relationships/hyperlink" Target="https://www.pge.com/pge_global/common/pdfs/safety/emergency-preparedness/natural-disaster/wildfires/wildfire-mitigation-plan/reference-docs/2023/CalAdvocates_014.zip" TargetMode="External"/><Relationship Id="rId38" Type="http://schemas.openxmlformats.org/officeDocument/2006/relationships/hyperlink" Target="https://www.pge.com/pge_global/common/pdfs/safety/emergency-preparedness/natural-disaster/wildfires/wildfire-mitigation-plan/reference-docs/2023/CalAdvocates_015.zip" TargetMode="External"/><Relationship Id="rId59" Type="http://schemas.openxmlformats.org/officeDocument/2006/relationships/hyperlink" Target="https://www.pge.com/pge_global/common/pdfs/safety/emergency-preparedness/natural-disaster/wildfires/wildfire-mitigation-plan/reference-docs/2023/SPD_003.zip" TargetMode="External"/><Relationship Id="rId103" Type="http://schemas.openxmlformats.org/officeDocument/2006/relationships/hyperlink" Target="https://www.pge.com/pge_global/common/pdfs/safety/emergency-preparedness/natural-disaster/wildfires/wildfire-mitigation-plan/reference-docs/2023/MGRA_003.pdf" TargetMode="External"/><Relationship Id="rId124" Type="http://schemas.openxmlformats.org/officeDocument/2006/relationships/hyperlink" Target="https://www.pge.com/pge_global/common/pdfs/safety/emergency-preparedness/natural-disaster/wildfires/wildfire-mitigation-plan/reference-docs/2023/CalAdvocates_019.zip" TargetMode="External"/><Relationship Id="rId310" Type="http://schemas.openxmlformats.org/officeDocument/2006/relationships/hyperlink" Target="https://www.pge.com/assets/pge/docs/outages-and-safety/outage-preparedness-and-support/CalAdvocates_039.zip" TargetMode="External"/><Relationship Id="rId492" Type="http://schemas.openxmlformats.org/officeDocument/2006/relationships/hyperlink" Target="https://www.pge.com/assets/pge/docs/outages-and-safety/outage-preparedness-and-support/SPD_016.zip" TargetMode="External"/><Relationship Id="rId527" Type="http://schemas.openxmlformats.org/officeDocument/2006/relationships/hyperlink" Target="https://www.pge.com/assets/pge/docs/outages-and-safety/outage-preparedness-and-support/CalAdvocates_050.zip" TargetMode="External"/><Relationship Id="rId548" Type="http://schemas.openxmlformats.org/officeDocument/2006/relationships/hyperlink" Target="https://www.pge.com/assets/pge/docs/outages-and-safety/outage-preparedness-and-support/SPD_019.zip" TargetMode="External"/><Relationship Id="rId569" Type="http://schemas.openxmlformats.org/officeDocument/2006/relationships/hyperlink" Target="https://www.pge.com/assets/pge/docs/outages-and-safety/outage-preparedness-and-support/CalAdvocates_053.zip" TargetMode="External"/><Relationship Id="rId70" Type="http://schemas.openxmlformats.org/officeDocument/2006/relationships/hyperlink" Target="https://www.pge.com/pge_global/common/pdfs/safety/emergency-preparedness/natural-disaster/wildfires/wildfire-mitigation-plan/reference-docs/2023/CalAdvocates_016.zip" TargetMode="External"/><Relationship Id="rId91" Type="http://schemas.openxmlformats.org/officeDocument/2006/relationships/hyperlink" Target="https://www.pge.com/pge_global/common/pdfs/safety/emergency-preparedness/natural-disaster/wildfires/wildfire-mitigation-plan/reference-docs/2023/TURN_010.zip" TargetMode="External"/><Relationship Id="rId145" Type="http://schemas.openxmlformats.org/officeDocument/2006/relationships/hyperlink" Target="https://www.pge.com/pge_global/common/pdfs/safety/emergency-preparedness/natural-disaster/wildfires/wildfire-mitigation-plan/reference-docs/OEIS_001.zip" TargetMode="External"/><Relationship Id="rId166" Type="http://schemas.openxmlformats.org/officeDocument/2006/relationships/hyperlink" Target="https://www.pge.com/pge_global/common/pdfs/safety/emergency-preparedness/natural-disaster/wildfires/wildfire-mitigation-plan/reference-docs/2023/CalAdvocates_023.zip" TargetMode="External"/><Relationship Id="rId187" Type="http://schemas.openxmlformats.org/officeDocument/2006/relationships/hyperlink" Target="https://www.pge.com/pge_global/common/pdfs/safety/emergency-preparedness/natural-disaster/wildfires/wildfire-mitigation-plan/reference-docs/2023/SPD_004.zip" TargetMode="External"/><Relationship Id="rId331" Type="http://schemas.openxmlformats.org/officeDocument/2006/relationships/hyperlink" Target="https://www.pge.com/assets/pge/docs/outages-and-safety/outage-preparedness-and-support/MGRA_008.zip" TargetMode="External"/><Relationship Id="rId352" Type="http://schemas.openxmlformats.org/officeDocument/2006/relationships/hyperlink" Target="https://www.pge.com/assets/pge/docs/outages-and-safety/outage-preparedness-and-support/CalAdvocates_043.zip" TargetMode="External"/><Relationship Id="rId373" Type="http://schemas.openxmlformats.org/officeDocument/2006/relationships/hyperlink" Target="https://www.pge.com/assets/pge/docs/outages-and-safety/outage-preparedness-and-support/MGRA_009.zip" TargetMode="External"/><Relationship Id="rId394" Type="http://schemas.openxmlformats.org/officeDocument/2006/relationships/hyperlink" Target="https://www.pge.com/assets/pge/docs/outages-and-safety/outage-preparedness-and-support/CalAdvocates_043.zip" TargetMode="External"/><Relationship Id="rId408" Type="http://schemas.openxmlformats.org/officeDocument/2006/relationships/hyperlink" Target="https://www.pge.com/assets/pge/docs/outages-and-safety/outage-preparedness-and-support/CalAdvocates_044.zip" TargetMode="External"/><Relationship Id="rId429" Type="http://schemas.openxmlformats.org/officeDocument/2006/relationships/hyperlink" Target="https://www.pge.com/assets/pge/docs/outages-and-safety/outage-preparedness-and-support/MGRA_008.zip" TargetMode="External"/><Relationship Id="rId580" Type="http://schemas.openxmlformats.org/officeDocument/2006/relationships/hyperlink" Target="https://www.pge.com/assets/pge/docs/outages-and-safety/outage-preparedness-and-support/CalAdvocates_054.zip" TargetMode="External"/><Relationship Id="rId615" Type="http://schemas.openxmlformats.org/officeDocument/2006/relationships/hyperlink" Target="https://www.pge.com/assets/pge/docs/outages-and-safety/outage-preparedness-and-support/SPD_021.zip" TargetMode="External"/><Relationship Id="rId1" Type="http://schemas.openxmlformats.org/officeDocument/2006/relationships/hyperlink" Target="https://www.pge.com/pge_global/common/pdfs/safety/emergency-preparedness/natural-disaster/wildfires/wildfire-mitigation-plan/reference-docs/2023/CalAdvocates_009.zip" TargetMode="External"/><Relationship Id="rId212" Type="http://schemas.openxmlformats.org/officeDocument/2006/relationships/hyperlink" Target="https://www.pge.com/pge_global/common/pdfs/safety/emergency-preparedness/natural-disaster/wildfires/wildfire-mitigation-plan/reference-docs/2023/MGRA_006.zip" TargetMode="External"/><Relationship Id="rId233" Type="http://schemas.openxmlformats.org/officeDocument/2006/relationships/hyperlink" Target="https://www.pge.com/pge_global/common/pdfs/safety/emergency-preparedness/natural-disaster/wildfires/wildfire-mitigation-plan/reference-docs/2023/SPD_009.zip" TargetMode="External"/><Relationship Id="rId254" Type="http://schemas.openxmlformats.org/officeDocument/2006/relationships/hyperlink" Target="https://www.pge.com/pge_global/common/pdfs/safety/emergency-preparedness/natural-disaster/wildfires/wildfire-mitigation-plan/reference-docs/2023/MGRA_007.zip" TargetMode="External"/><Relationship Id="rId440" Type="http://schemas.openxmlformats.org/officeDocument/2006/relationships/hyperlink" Target="https://www.pge.com/assets/pge/docs/outages-and-safety/outage-preparedness-and-support/MGRA_012.zip" TargetMode="External"/><Relationship Id="rId28" Type="http://schemas.openxmlformats.org/officeDocument/2006/relationships/hyperlink" Target="https://www.pge.com/pge_global/common/pdfs/safety/emergency-preparedness/natural-disaster/wildfires/wildfire-mitigation-plan/reference-docs/2023/CalAdvocates_014.zip" TargetMode="External"/><Relationship Id="rId49" Type="http://schemas.openxmlformats.org/officeDocument/2006/relationships/hyperlink" Target="https://www.pge.com/pge_global/common/pdfs/safety/emergency-preparedness/natural-disaster/wildfires/wildfire-mitigation-plan/reference-docs/2023/CalAdvocates_015.zip" TargetMode="External"/><Relationship Id="rId114" Type="http://schemas.openxmlformats.org/officeDocument/2006/relationships/hyperlink" Target="https://www.pge.com/pge_global/common/pdfs/safety/emergency-preparedness/natural-disaster/wildfires/wildfire-mitigation-plan/reference-docs/2023/CalAdvocates_020.zip" TargetMode="External"/><Relationship Id="rId275" Type="http://schemas.openxmlformats.org/officeDocument/2006/relationships/hyperlink" Target="https://www.pge.com/content/dam/pge/docs/outages-and-safety/outage-preparedness-and-support/OEIS_015.zip" TargetMode="External"/><Relationship Id="rId296" Type="http://schemas.openxmlformats.org/officeDocument/2006/relationships/hyperlink" Target="https://www.pge.com/assets/pge/docs/outages-and-safety/outage-preparedness-and-support/CalAdvocates_036.zip" TargetMode="External"/><Relationship Id="rId300" Type="http://schemas.openxmlformats.org/officeDocument/2006/relationships/hyperlink" Target="https://www.pge.com/assets/pge/docs/outages-and-safety/outage-preparedness-and-support/CalAdvocates_037.zip" TargetMode="External"/><Relationship Id="rId461" Type="http://schemas.openxmlformats.org/officeDocument/2006/relationships/hyperlink" Target="https://www.pge.com/assets/pge/docs/outages-and-safety/outage-preparedness-and-support/SPD_014.zip" TargetMode="External"/><Relationship Id="rId482" Type="http://schemas.openxmlformats.org/officeDocument/2006/relationships/hyperlink" Target="https://www.pge.com/assets/pge/docs/outages-and-safety/outage-preparedness-and-support/SPD_014.zip" TargetMode="External"/><Relationship Id="rId517" Type="http://schemas.openxmlformats.org/officeDocument/2006/relationships/hyperlink" Target="https://preview.pge.com/assets/pge/docs/outages-and-safety/outage-preparedness-and-support/OEIS_023.zip" TargetMode="External"/><Relationship Id="rId538" Type="http://schemas.openxmlformats.org/officeDocument/2006/relationships/hyperlink" Target="https://www.pge.com/assets/pge/docs/outages-and-safety/outage-preparedness-and-support/CalAdvocates_052.zip" TargetMode="External"/><Relationship Id="rId559" Type="http://schemas.openxmlformats.org/officeDocument/2006/relationships/hyperlink" Target="https://www.pge.com/assets/pge/docs/outages-and-safety/outage-preparedness-and-support/SPD_019.zip" TargetMode="External"/><Relationship Id="rId60" Type="http://schemas.openxmlformats.org/officeDocument/2006/relationships/hyperlink" Target="https://www.pge.com/pge_global/common/pdfs/safety/emergency-preparedness/natural-disaster/wildfires/wildfire-mitigation-plan/reference-docs/2023/SPD_003.zip" TargetMode="External"/><Relationship Id="rId81" Type="http://schemas.openxmlformats.org/officeDocument/2006/relationships/hyperlink" Target="https://www.pge.com/pge_global/common/pdfs/safety/emergency-preparedness/natural-disaster/wildfires/wildfire-mitigation-plan/reference-docs/2023/TURN_006.zip" TargetMode="External"/><Relationship Id="rId135" Type="http://schemas.openxmlformats.org/officeDocument/2006/relationships/hyperlink" Target="https://www.pge.com/pge_global/common/pdfs/safety/emergency-preparedness/natural-disaster/wildfires/wildfire-mitigation-plan/reference-docs/2023/CalAdvocates_019.zip" TargetMode="External"/><Relationship Id="rId156" Type="http://schemas.openxmlformats.org/officeDocument/2006/relationships/hyperlink" Target="https://www.pge.com/pge_global/common/pdfs/safety/emergency-preparedness/natural-disaster/wildfires/wildfire-mitigation-plan/reference-docs/2023/CalAdvocates_016.zip" TargetMode="External"/><Relationship Id="rId177" Type="http://schemas.openxmlformats.org/officeDocument/2006/relationships/hyperlink" Target="https://www.pge.com/pge_global/common/pdfs/safety/emergency-preparedness/natural-disaster/wildfires/wildfire-mitigation-plan/reference-docs/2023/CalAdvocates_021.zip" TargetMode="External"/><Relationship Id="rId198" Type="http://schemas.openxmlformats.org/officeDocument/2006/relationships/hyperlink" Target="https://www.pge.com/pge_global/common/pdfs/safety/emergency-preparedness/natural-disaster/wildfires/wildfire-mitigation-plan/reference-docs/2023/MGRA_005.zip" TargetMode="External"/><Relationship Id="rId321" Type="http://schemas.openxmlformats.org/officeDocument/2006/relationships/hyperlink" Target="https://www.pge.com/assets/pge/docs/outages-and-safety/outage-preparedness-and-support/CalAdvocates_039.zip" TargetMode="External"/><Relationship Id="rId342" Type="http://schemas.openxmlformats.org/officeDocument/2006/relationships/hyperlink" Target="https://www.pge.com/assets/pge/docs/outages-and-safety/outage-preparedness-and-support/CalAdvocates_042.zip" TargetMode="External"/><Relationship Id="rId363" Type="http://schemas.openxmlformats.org/officeDocument/2006/relationships/hyperlink" Target="https://www.pge.com/assets/pge/docs/outages-and-safety/outage-preparedness-and-support/MGRA_010.zip" TargetMode="External"/><Relationship Id="rId384" Type="http://schemas.openxmlformats.org/officeDocument/2006/relationships/hyperlink" Target="https://www.pge.com/assets/pge/docs/outages-and-safety/outage-preparedness-and-support/CalAdvocates_038.zip" TargetMode="External"/><Relationship Id="rId419" Type="http://schemas.openxmlformats.org/officeDocument/2006/relationships/hyperlink" Target="https://www.pge.com/assets/pge/docs/outages-and-safety/outage-preparedness-and-support/CalAdvocates_046.zip" TargetMode="External"/><Relationship Id="rId570" Type="http://schemas.openxmlformats.org/officeDocument/2006/relationships/hyperlink" Target="https://www.pge.com/assets/pge/docs/outages-and-safety/outage-preparedness-and-support/CalAdvocates_053.zip" TargetMode="External"/><Relationship Id="rId591" Type="http://schemas.openxmlformats.org/officeDocument/2006/relationships/hyperlink" Target="https://www.pge.com/assets/pge/docs/outages-and-safety/outage-preparedness-and-support/OEIS_026.zip" TargetMode="External"/><Relationship Id="rId605" Type="http://schemas.openxmlformats.org/officeDocument/2006/relationships/hyperlink" Target="https://www.pge.com/assets/pge/docs/outages-and-safety/outage-preparedness-and-support/SPD_025.zip" TargetMode="External"/><Relationship Id="rId202" Type="http://schemas.openxmlformats.org/officeDocument/2006/relationships/hyperlink" Target="https://www.pge.com/pge_global/common/pdfs/safety/emergency-preparedness/natural-disaster/wildfires/wildfire-mitigation-plan/reference-docs/2023/TURN_011.zip" TargetMode="External"/><Relationship Id="rId223" Type="http://schemas.openxmlformats.org/officeDocument/2006/relationships/hyperlink" Target="https://www.pge.com/pge_global/common/pdfs/safety/emergency-preparedness/natural-disaster/wildfires/wildfire-mitigation-plan/reference-docs/2023/OEIS_008.zip" TargetMode="External"/><Relationship Id="rId244" Type="http://schemas.openxmlformats.org/officeDocument/2006/relationships/hyperlink" Target="https://www.pge.com/pge_global/common/pdfs/safety/emergency-preparedness/natural-disaster/wildfires/wildfire-mitigation-plan/reference-docs/2023/CalAdvocates_029.zip" TargetMode="External"/><Relationship Id="rId430" Type="http://schemas.openxmlformats.org/officeDocument/2006/relationships/hyperlink" Target="https://www.pge.com/assets/pge/docs/outages-and-safety/outage-preparedness-and-support/MGRA_008.zip" TargetMode="External"/><Relationship Id="rId18" Type="http://schemas.openxmlformats.org/officeDocument/2006/relationships/hyperlink" Target="https://www.pge.com/pge_global/common/pdfs/safety/emergency-preparedness/natural-disaster/wildfires/wildfire-mitigation-plan/reference-docs/2023/CalAdvocates_014.zip" TargetMode="External"/><Relationship Id="rId39" Type="http://schemas.openxmlformats.org/officeDocument/2006/relationships/hyperlink" Target="https://www.pge.com/pge_global/common/pdfs/safety/emergency-preparedness/natural-disaster/wildfires/wildfire-mitigation-plan/reference-docs/2023/CalAdvocates_015.zip" TargetMode="External"/><Relationship Id="rId265" Type="http://schemas.openxmlformats.org/officeDocument/2006/relationships/hyperlink" Target="https://www.pge.com/pge_global/common/pdfs/safety/emergency-preparedness/natural-disaster/wildfires/wildfire-mitigation-plan/reference-docs/2023/CalAdvocates_030.zip" TargetMode="External"/><Relationship Id="rId286" Type="http://schemas.openxmlformats.org/officeDocument/2006/relationships/hyperlink" Target="https://www.pge.com/assets/pge/docs/outages-and-safety/outage-preparedness-and-support/CalAdvocates_034.zip" TargetMode="External"/><Relationship Id="rId451" Type="http://schemas.openxmlformats.org/officeDocument/2006/relationships/hyperlink" Target="https://www.pge.com/assets/pge/docs/outages-and-safety/outage-preparedness-and-support/OEIS_017.zip" TargetMode="External"/><Relationship Id="rId472" Type="http://schemas.openxmlformats.org/officeDocument/2006/relationships/hyperlink" Target="https://www.pge.com/assets/pge/docs/outages-and-safety/outage-preparedness-and-support/CalAdvocates_048.zip" TargetMode="External"/><Relationship Id="rId493" Type="http://schemas.openxmlformats.org/officeDocument/2006/relationships/hyperlink" Target="https://www.pge.com/assets/pge/docs/outages-and-safety/outage-preparedness-and-support/SPD_016.zip" TargetMode="External"/><Relationship Id="rId507" Type="http://schemas.openxmlformats.org/officeDocument/2006/relationships/hyperlink" Target="https://www.pge.com/assets/pge/docs/outages-and-safety/outage-preparedness-and-support/SPD_016.zip" TargetMode="External"/><Relationship Id="rId528" Type="http://schemas.openxmlformats.org/officeDocument/2006/relationships/hyperlink" Target="https://www.pge.com/assets/pge/docs/outages-and-safety/outage-preparedness-and-support/SPD_016.zip" TargetMode="External"/><Relationship Id="rId549" Type="http://schemas.openxmlformats.org/officeDocument/2006/relationships/hyperlink" Target="https://www.pge.com/assets/pge/docs/outages-and-safety/outage-preparedness-and-support/SPD_019.zip" TargetMode="External"/><Relationship Id="rId50" Type="http://schemas.openxmlformats.org/officeDocument/2006/relationships/hyperlink" Target="https://www.pge.com/pge_global/common/pdfs/safety/emergency-preparedness/natural-disaster/wildfires/wildfire-mitigation-plan/reference-docs/2023/CalAdvocates_015.zip" TargetMode="External"/><Relationship Id="rId104" Type="http://schemas.openxmlformats.org/officeDocument/2006/relationships/hyperlink" Target="https://www.pge.com/pge_global/common/pdfs/safety/emergency-preparedness/natural-disaster/wildfires/wildfire-mitigation-plan/reference-docs/2023/MGRA_003.pdf" TargetMode="External"/><Relationship Id="rId125" Type="http://schemas.openxmlformats.org/officeDocument/2006/relationships/hyperlink" Target="https://www.pge.com/pge_global/common/pdfs/safety/emergency-preparedness/natural-disaster/wildfires/wildfire-mitigation-plan/reference-docs/2023/CalAdvocates_019.zip" TargetMode="External"/><Relationship Id="rId146" Type="http://schemas.openxmlformats.org/officeDocument/2006/relationships/hyperlink" Target="https://www.pge.com/pge_global/common/pdfs/safety/emergency-preparedness/natural-disaster/wildfires/wildfire-mitigation-plan/reference-docs/OEIS_001.zip" TargetMode="External"/><Relationship Id="rId167" Type="http://schemas.openxmlformats.org/officeDocument/2006/relationships/hyperlink" Target="https://www.pge.com/pge_global/common/pdfs/safety/emergency-preparedness/natural-disaster/wildfires/wildfire-mitigation-plan/reference-docs/2023/CalAdvocates_023.zip" TargetMode="External"/><Relationship Id="rId188" Type="http://schemas.openxmlformats.org/officeDocument/2006/relationships/hyperlink" Target="https://www.pge.com/pge_global/common/pdfs/safety/emergency-preparedness/natural-disaster/wildfires/wildfire-mitigation-plan/reference-docs/2023/SPD_004.zip" TargetMode="External"/><Relationship Id="rId311" Type="http://schemas.openxmlformats.org/officeDocument/2006/relationships/hyperlink" Target="https://www.pge.com/assets/pge/docs/outages-and-safety/outage-preparedness-and-support/CalAdvocates_039.zip" TargetMode="External"/><Relationship Id="rId332" Type="http://schemas.openxmlformats.org/officeDocument/2006/relationships/hyperlink" Target="https://www.pge.com/assets/pge/docs/outages-and-safety/outage-preparedness-and-support/MGRA_008.zip" TargetMode="External"/><Relationship Id="rId353" Type="http://schemas.openxmlformats.org/officeDocument/2006/relationships/hyperlink" Target="https://www.pge.com/assets/pge/docs/outages-and-safety/outage-preparedness-and-support/CalAdvocates_043.zip" TargetMode="External"/><Relationship Id="rId374" Type="http://schemas.openxmlformats.org/officeDocument/2006/relationships/hyperlink" Target="https://www.pge.com/assets/pge/docs/outages-and-safety/outage-preparedness-and-support/MGRA_009.zip" TargetMode="External"/><Relationship Id="rId395" Type="http://schemas.openxmlformats.org/officeDocument/2006/relationships/hyperlink" Target="https://www.pge.com/assets/pge/docs/outages-and-safety/outage-preparedness-and-support/CalAdvocates_043.zip" TargetMode="External"/><Relationship Id="rId409" Type="http://schemas.openxmlformats.org/officeDocument/2006/relationships/hyperlink" Target="https://www.pge.com/assets/pge/docs/outages-and-safety/outage-preparedness-and-support/CalAdvocates_044.zip" TargetMode="External"/><Relationship Id="rId560" Type="http://schemas.openxmlformats.org/officeDocument/2006/relationships/hyperlink" Target="https://www.pge.com/assets/pge/docs/outages-and-safety/outage-preparedness-and-support/SPD_020.zip" TargetMode="External"/><Relationship Id="rId581" Type="http://schemas.openxmlformats.org/officeDocument/2006/relationships/hyperlink" Target="https://www.pge.com/assets/pge/docs/outages-and-safety/outage-preparedness-and-support/CalAdvocates_054.zip" TargetMode="External"/><Relationship Id="rId71" Type="http://schemas.openxmlformats.org/officeDocument/2006/relationships/hyperlink" Target="https://www.pge.com/pge_global/common/pdfs/safety/emergency-preparedness/natural-disaster/wildfires/wildfire-mitigation-plan/reference-docs/2023/CalAdvocates_016.zip" TargetMode="External"/><Relationship Id="rId92" Type="http://schemas.openxmlformats.org/officeDocument/2006/relationships/hyperlink" Target="https://www.pge.com/pge_global/common/pdfs/safety/emergency-preparedness/natural-disaster/wildfires/wildfire-mitigation-plan/reference-docs/2023/TURN_010.zip" TargetMode="External"/><Relationship Id="rId213" Type="http://schemas.openxmlformats.org/officeDocument/2006/relationships/hyperlink" Target="https://www.pge.com/pge_global/common/pdfs/safety/emergency-preparedness/natural-disaster/wildfires/wildfire-mitigation-plan/reference-docs/2023/MGRA_006.zip" TargetMode="External"/><Relationship Id="rId234" Type="http://schemas.openxmlformats.org/officeDocument/2006/relationships/hyperlink" Target="https://www.pge.com/pge_global/common/pdfs/safety/emergency-preparedness/natural-disaster/wildfires/wildfire-mitigation-plan/reference-docs/2023/SPD_005.zip" TargetMode="External"/><Relationship Id="rId420" Type="http://schemas.openxmlformats.org/officeDocument/2006/relationships/hyperlink" Target="https://www.pge.com/assets/pge/docs/outages-and-safety/outage-preparedness-and-support/CalAdvocates_046.zip" TargetMode="External"/><Relationship Id="rId616" Type="http://schemas.openxmlformats.org/officeDocument/2006/relationships/hyperlink" Target="https://www.pge.com/assets/pge/docs/outages-and-safety/outage-preparedness-and-support/SPD_021.zip" TargetMode="External"/><Relationship Id="rId2" Type="http://schemas.openxmlformats.org/officeDocument/2006/relationships/hyperlink" Target="https://www.pge.com/pge_global/common/pdfs/safety/emergency-preparedness/natural-disaster/wildfires/wildfire-mitigation-plan/reference-docs/2023/CalAdvocates_009.zip" TargetMode="External"/><Relationship Id="rId29" Type="http://schemas.openxmlformats.org/officeDocument/2006/relationships/hyperlink" Target="https://www.pge.com/pge_global/common/pdfs/safety/emergency-preparedness/natural-disaster/wildfires/wildfire-mitigation-plan/reference-docs/2023/CalAdvocates_014.zip" TargetMode="External"/><Relationship Id="rId255" Type="http://schemas.openxmlformats.org/officeDocument/2006/relationships/hyperlink" Target="https://www.pge.com/pge_global/common/pdfs/safety/emergency-preparedness/natural-disaster/wildfires/wildfire-mitigation-plan/reference-docs/2023/MGRA_007.zip" TargetMode="External"/><Relationship Id="rId276" Type="http://schemas.openxmlformats.org/officeDocument/2006/relationships/hyperlink" Target="https://www.pge.com/content/dam/pge/docs/outages-and-safety/outage-preparedness-and-support/CalAdvocates_032.zip" TargetMode="External"/><Relationship Id="rId297" Type="http://schemas.openxmlformats.org/officeDocument/2006/relationships/hyperlink" Target="https://www.pge.com/assets/pge/docs/outages-and-safety/outage-preparedness-and-support/CalAdvocates_036.zip" TargetMode="External"/><Relationship Id="rId441" Type="http://schemas.openxmlformats.org/officeDocument/2006/relationships/hyperlink" Target="https://www.pge.com/assets/pge/docs/outages-and-safety/outage-preparedness-and-support/MGRA_013.zip" TargetMode="External"/><Relationship Id="rId462" Type="http://schemas.openxmlformats.org/officeDocument/2006/relationships/hyperlink" Target="https://www.pge.com/assets/pge/docs/outages-and-safety/outage-preparedness-and-support/SPD_014.zip" TargetMode="External"/><Relationship Id="rId483" Type="http://schemas.openxmlformats.org/officeDocument/2006/relationships/hyperlink" Target="https://www.pge.com/assets/pge/docs/outages-and-safety/outage-preparedness-and-support/SPD_014.zip" TargetMode="External"/><Relationship Id="rId518" Type="http://schemas.openxmlformats.org/officeDocument/2006/relationships/hyperlink" Target="https://preview.pge.com/assets/pge/docs/outages-and-safety/outage-preparedness-and-support/SPD_016.zip" TargetMode="External"/><Relationship Id="rId539" Type="http://schemas.openxmlformats.org/officeDocument/2006/relationships/hyperlink" Target="https://www.pge.com/assets/pge/docs/outages-and-safety/outage-preparedness-and-support/CalAdvocates_052.zip" TargetMode="External"/><Relationship Id="rId40" Type="http://schemas.openxmlformats.org/officeDocument/2006/relationships/hyperlink" Target="https://www.pge.com/pge_global/common/pdfs/safety/emergency-preparedness/natural-disaster/wildfires/wildfire-mitigation-plan/reference-docs/2023/CalAdvocates_015.zip" TargetMode="External"/><Relationship Id="rId115" Type="http://schemas.openxmlformats.org/officeDocument/2006/relationships/hyperlink" Target="https://www.pge.com/pge_global/common/pdfs/safety/emergency-preparedness/natural-disaster/wildfires/wildfire-mitigation-plan/reference-docs/2023/CalAdvocates_020.zip" TargetMode="External"/><Relationship Id="rId136" Type="http://schemas.openxmlformats.org/officeDocument/2006/relationships/hyperlink" Target="https://www.pge.com/pge_global/common/pdfs/safety/emergency-preparedness/natural-disaster/wildfires/wildfire-mitigation-plan/reference-docs/2023/TURN_008.zip" TargetMode="External"/><Relationship Id="rId157" Type="http://schemas.openxmlformats.org/officeDocument/2006/relationships/hyperlink" Target="https://www.pge.com/pge_global/common/pdfs/safety/emergency-preparedness/natural-disaster/wildfires/wildfire-mitigation-plan/reference-docs/2023/OEIS_001.zip" TargetMode="External"/><Relationship Id="rId178" Type="http://schemas.openxmlformats.org/officeDocument/2006/relationships/hyperlink" Target="https://www.pge.com/pge_global/common/pdfs/safety/emergency-preparedness/natural-disaster/wildfires/wildfire-mitigation-plan/reference-docs/2023/MGRA_004.zip" TargetMode="External"/><Relationship Id="rId301" Type="http://schemas.openxmlformats.org/officeDocument/2006/relationships/hyperlink" Target="https://www.pge.com/assets/pge/docs/outages-and-safety/outage-preparedness-and-support/CalAdvocates_036.zip" TargetMode="External"/><Relationship Id="rId322" Type="http://schemas.openxmlformats.org/officeDocument/2006/relationships/hyperlink" Target="https://www.pge.com/assets/pge/docs/outages-and-safety/outage-preparedness-and-support/CalAdvocates_040.zip" TargetMode="External"/><Relationship Id="rId343" Type="http://schemas.openxmlformats.org/officeDocument/2006/relationships/hyperlink" Target="https://www.pge.com/assets/pge/docs/outages-and-safety/outage-preparedness-and-support/CalAdvocates_042.zip" TargetMode="External"/><Relationship Id="rId364" Type="http://schemas.openxmlformats.org/officeDocument/2006/relationships/hyperlink" Target="https://www.pge.com/assets/pge/docs/outages-and-safety/outage-preparedness-and-support/MGRA_010.zip" TargetMode="External"/><Relationship Id="rId550" Type="http://schemas.openxmlformats.org/officeDocument/2006/relationships/hyperlink" Target="https://www.pge.com/assets/pge/docs/outages-and-safety/outage-preparedness-and-support/SPD_019.zip" TargetMode="External"/><Relationship Id="rId61" Type="http://schemas.openxmlformats.org/officeDocument/2006/relationships/hyperlink" Target="https://www.pge.com/pge_global/common/pdfs/safety/emergency-preparedness/natural-disaster/wildfires/wildfire-mitigation-plan/reference-docs/2023/SPD_003.zip" TargetMode="External"/><Relationship Id="rId82" Type="http://schemas.openxmlformats.org/officeDocument/2006/relationships/hyperlink" Target="https://www.pge.com/pge_global/common/pdfs/safety/emergency-preparedness/natural-disaster/wildfires/wildfire-mitigation-plan/reference-docs/2023/TURN_006.zip" TargetMode="External"/><Relationship Id="rId199" Type="http://schemas.openxmlformats.org/officeDocument/2006/relationships/hyperlink" Target="https://www.pge.com/pge_global/common/pdfs/safety/emergency-preparedness/natural-disaster/wildfires/wildfire-mitigation-plan/reference-docs/2023/OEIS_004.zip" TargetMode="External"/><Relationship Id="rId203" Type="http://schemas.openxmlformats.org/officeDocument/2006/relationships/hyperlink" Target="https://www.pge.com/pge_global/common/pdfs/safety/emergency-preparedness/natural-disaster/wildfires/wildfire-mitigation-plan/reference-docs/2023/TURN_012.zip" TargetMode="External"/><Relationship Id="rId385" Type="http://schemas.openxmlformats.org/officeDocument/2006/relationships/hyperlink" Target="https://www.pge.com/assets/pge/docs/outages-and-safety/outage-preparedness-and-support/CalAdvocates_038.zip" TargetMode="External"/><Relationship Id="rId571" Type="http://schemas.openxmlformats.org/officeDocument/2006/relationships/hyperlink" Target="https://www.pge.com/assets/pge/docs/outages-and-safety/outage-preparedness-and-support/CalAdvocates_053.zip" TargetMode="External"/><Relationship Id="rId592" Type="http://schemas.openxmlformats.org/officeDocument/2006/relationships/hyperlink" Target="https://www.pge.com/assets/pge/docs/outages-and-safety/outage-preparedness-and-support/OEIS_026.zip" TargetMode="External"/><Relationship Id="rId606" Type="http://schemas.openxmlformats.org/officeDocument/2006/relationships/hyperlink" Target="https://www.pge.com/assets/pge/docs/outages-and-safety/outage-preparedness-and-support/SPD_025.zip" TargetMode="External"/><Relationship Id="rId19" Type="http://schemas.openxmlformats.org/officeDocument/2006/relationships/hyperlink" Target="https://www.pge.com/pge_global/common/pdfs/safety/emergency-preparedness/natural-disaster/wildfires/wildfire-mitigation-plan/reference-docs/2023/CalAdvocates_014.zip" TargetMode="External"/><Relationship Id="rId224" Type="http://schemas.openxmlformats.org/officeDocument/2006/relationships/hyperlink" Target="https://www.pge.com/pge_global/common/pdfs/safety/emergency-preparedness/natural-disaster/wildfires/wildfire-mitigation-plan/reference-docs/2023/SPD_008.zip" TargetMode="External"/><Relationship Id="rId245" Type="http://schemas.openxmlformats.org/officeDocument/2006/relationships/hyperlink" Target="https://www.pge.com/pge_global/common/pdfs/safety/emergency-preparedness/natural-disaster/wildfires/wildfire-mitigation-plan/reference-docs/2023/CalAdvocates_029.zip" TargetMode="External"/><Relationship Id="rId266" Type="http://schemas.openxmlformats.org/officeDocument/2006/relationships/hyperlink" Target="https://www.pge.com/pge_global/common/pdfs/safety/emergency-preparedness/natural-disaster/wildfires/wildfire-mitigation-plan/reference-docs/2023/CalAdvocates_030.zip" TargetMode="External"/><Relationship Id="rId287" Type="http://schemas.openxmlformats.org/officeDocument/2006/relationships/hyperlink" Target="https://www.pge.com/assets/pge/docs/outages-and-safety/outage-preparedness-and-support/CalAdvocates_034.zip" TargetMode="External"/><Relationship Id="rId410" Type="http://schemas.openxmlformats.org/officeDocument/2006/relationships/hyperlink" Target="https://www.pge.com/assets/pge/docs/outages-and-safety/outage-preparedness-and-support/CalAdvocates_044.zip" TargetMode="External"/><Relationship Id="rId431" Type="http://schemas.openxmlformats.org/officeDocument/2006/relationships/hyperlink" Target="https://www.pge.com/assets/pge/docs/outages-and-safety/outage-preparedness-and-support/MGRA_011.zip" TargetMode="External"/><Relationship Id="rId452" Type="http://schemas.openxmlformats.org/officeDocument/2006/relationships/hyperlink" Target="https://www.pge.com/assets/pge/docs/outages-and-safety/outage-preparedness-and-support/OEIS_018.zip" TargetMode="External"/><Relationship Id="rId473" Type="http://schemas.openxmlformats.org/officeDocument/2006/relationships/hyperlink" Target="https://www.pge.com/assets/pge/docs/outages-and-safety/outage-preparedness-and-support/CalAdvocates_048.zip" TargetMode="External"/><Relationship Id="rId494" Type="http://schemas.openxmlformats.org/officeDocument/2006/relationships/hyperlink" Target="https://www.pge.com/assets/pge/docs/outages-and-safety/outage-preparedness-and-support/SPD_016.zip" TargetMode="External"/><Relationship Id="rId508" Type="http://schemas.openxmlformats.org/officeDocument/2006/relationships/hyperlink" Target="https://www.pge.com/assets/pge/docs/outages-and-safety/outage-preparedness-and-support/OEIS_022.zip" TargetMode="External"/><Relationship Id="rId529" Type="http://schemas.openxmlformats.org/officeDocument/2006/relationships/hyperlink" Target="https://www.pge.com/assets/pge/docs/outages-and-safety/outage-preparedness-and-support/OEIS_023.zip" TargetMode="External"/><Relationship Id="rId30" Type="http://schemas.openxmlformats.org/officeDocument/2006/relationships/hyperlink" Target="https://www.pge.com/pge_global/common/pdfs/safety/emergency-preparedness/natural-disaster/wildfires/wildfire-mitigation-plan/reference-docs/2023/CalAdvocates_014.zip" TargetMode="External"/><Relationship Id="rId105" Type="http://schemas.openxmlformats.org/officeDocument/2006/relationships/hyperlink" Target="https://www.pge.com/pge_global/common/pdfs/safety/emergency-preparedness/natural-disaster/wildfires/wildfire-mitigation-plan/reference-docs/2023/MGRA_003.pdf" TargetMode="External"/><Relationship Id="rId126" Type="http://schemas.openxmlformats.org/officeDocument/2006/relationships/hyperlink" Target="https://www.pge.com/pge_global/common/pdfs/safety/emergency-preparedness/natural-disaster/wildfires/wildfire-mitigation-plan/reference-docs/2023/CalAdvocates_019.zip" TargetMode="External"/><Relationship Id="rId147" Type="http://schemas.openxmlformats.org/officeDocument/2006/relationships/hyperlink" Target="https://www.pge.com/pge_global/common/pdfs/safety/emergency-preparedness/natural-disaster/wildfires/wildfire-mitigation-plan/reference-docs/2023/CalAdvocates_014.zip" TargetMode="External"/><Relationship Id="rId168" Type="http://schemas.openxmlformats.org/officeDocument/2006/relationships/hyperlink" Target="https://www.pge.com/pge_global/common/pdfs/safety/emergency-preparedness/natural-disaster/wildfires/wildfire-mitigation-plan/reference-docs/2023/OEIS_004.zip" TargetMode="External"/><Relationship Id="rId312" Type="http://schemas.openxmlformats.org/officeDocument/2006/relationships/hyperlink" Target="https://www.pge.com/assets/pge/docs/outages-and-safety/outage-preparedness-and-support/CalAdvocates_039.zip" TargetMode="External"/><Relationship Id="rId333" Type="http://schemas.openxmlformats.org/officeDocument/2006/relationships/hyperlink" Target="https://www.pge.com/assets/pge/docs/outages-and-safety/outage-preparedness-and-support/MGRA_008.zip" TargetMode="External"/><Relationship Id="rId354" Type="http://schemas.openxmlformats.org/officeDocument/2006/relationships/hyperlink" Target="https://www.pge.com/assets/pge/docs/outages-and-safety/outage-preparedness-and-support/CalAdvocates_043.zip" TargetMode="External"/><Relationship Id="rId540" Type="http://schemas.openxmlformats.org/officeDocument/2006/relationships/hyperlink" Target="https://www.pge.com/assets/pge/docs/outages-and-safety/outage-preparedness-and-support/CalAdvocates_052.zip" TargetMode="External"/><Relationship Id="rId51" Type="http://schemas.openxmlformats.org/officeDocument/2006/relationships/hyperlink" Target="https://www.pge.com/pge_global/common/pdfs/safety/emergency-preparedness/natural-disaster/wildfires/wildfire-mitigation-plan/reference-docs/2023/CalAdvocates_015.zip" TargetMode="External"/><Relationship Id="rId72" Type="http://schemas.openxmlformats.org/officeDocument/2006/relationships/hyperlink" Target="https://www.pge.com/pge_global/common/pdfs/safety/emergency-preparedness/natural-disaster/wildfires/wildfire-mitigation-plan/reference-docs/2023/MGRA_002.zip" TargetMode="External"/><Relationship Id="rId93" Type="http://schemas.openxmlformats.org/officeDocument/2006/relationships/hyperlink" Target="https://www.pge.com/pge_global/common/pdfs/safety/emergency-preparedness/natural-disaster/wildfires/wildfire-mitigation-plan/reference-docs/2023/TURN_010.zip" TargetMode="External"/><Relationship Id="rId189" Type="http://schemas.openxmlformats.org/officeDocument/2006/relationships/hyperlink" Target="https://www.pge.com/pge_global/common/pdfs/safety/emergency-preparedness/natural-disaster/wildfires/wildfire-mitigation-plan/reference-docs/2023/GPI_002.zip" TargetMode="External"/><Relationship Id="rId375" Type="http://schemas.openxmlformats.org/officeDocument/2006/relationships/hyperlink" Target="https://www.pge.com/assets/pge/docs/outages-and-safety/outage-preparedness-and-support/MGRA_009.zip" TargetMode="External"/><Relationship Id="rId396" Type="http://schemas.openxmlformats.org/officeDocument/2006/relationships/hyperlink" Target="https://www.pge.com/assets/pge/docs/outages-and-safety/outage-preparedness-and-support/CalAdvocates_043.zip" TargetMode="External"/><Relationship Id="rId561" Type="http://schemas.openxmlformats.org/officeDocument/2006/relationships/hyperlink" Target="https://www.pge.com/pge_global/common/pdfs/safety/emergency-preparedness/natural-disaster/wildfires/wildfire-mitigation-plan/reference-docs/2023/CalAdvocates_009.zip" TargetMode="External"/><Relationship Id="rId582" Type="http://schemas.openxmlformats.org/officeDocument/2006/relationships/hyperlink" Target="https://www.pge.com/pge_global/common/pdfs/safety/emergency-preparedness/natural-disaster/wildfires/wildfire-mitigation-plan/reference-docs/2023/CalAdvocates_009.zip" TargetMode="External"/><Relationship Id="rId617" Type="http://schemas.openxmlformats.org/officeDocument/2006/relationships/hyperlink" Target="https://www.pge.com/assets/pge/docs/outages-and-safety/outage-preparedness-and-support/SPD_021.zip" TargetMode="External"/><Relationship Id="rId3" Type="http://schemas.openxmlformats.org/officeDocument/2006/relationships/hyperlink" Target="https://www.pge.com/pge_global/common/pdfs/safety/emergency-preparedness/natural-disaster/wildfires/wildfire-mitigation-plan/reference-docs/2023/CalAdvocates_010.zip" TargetMode="External"/><Relationship Id="rId214" Type="http://schemas.openxmlformats.org/officeDocument/2006/relationships/hyperlink" Target="https://www.pge.com/pge_global/common/pdfs/safety/emergency-preparedness/natural-disaster/wildfires/wildfire-mitigation-plan/reference-docs/2023/SPD_006.zip" TargetMode="External"/><Relationship Id="rId235" Type="http://schemas.openxmlformats.org/officeDocument/2006/relationships/hyperlink" Target="https://www.pge.com/pge_global/common/pdfs/safety/emergency-preparedness/natural-disaster/wildfires/wildfire-mitigation-plan/reference-docs/2023/SPD_005.zip" TargetMode="External"/><Relationship Id="rId256" Type="http://schemas.openxmlformats.org/officeDocument/2006/relationships/hyperlink" Target="https://www.pge.com/pge_global/common/pdfs/safety/emergency-preparedness/natural-disaster/wildfires/wildfire-mitigation-plan/reference-docs/2023/MGRA_007.zip" TargetMode="External"/><Relationship Id="rId277" Type="http://schemas.openxmlformats.org/officeDocument/2006/relationships/hyperlink" Target="https://www.pge.com/content/dam/pge/docs/outages-and-safety/outage-preparedness-and-support/CalAdvocates_032.zip" TargetMode="External"/><Relationship Id="rId298" Type="http://schemas.openxmlformats.org/officeDocument/2006/relationships/hyperlink" Target="https://www.pge.com/assets/pge/docs/outages-and-safety/outage-preparedness-and-support/CalAdvocates_037.zip" TargetMode="External"/><Relationship Id="rId400" Type="http://schemas.openxmlformats.org/officeDocument/2006/relationships/hyperlink" Target="https://www.pge.com/assets/pge/docs/outages-and-safety/outage-preparedness-and-support/CalAdvocates_044.zip" TargetMode="External"/><Relationship Id="rId421" Type="http://schemas.openxmlformats.org/officeDocument/2006/relationships/hyperlink" Target="https://www.pge.com/assets/pge/docs/outages-and-safety/outage-preparedness-and-support/CalAdvocates_046.zip" TargetMode="External"/><Relationship Id="rId442" Type="http://schemas.openxmlformats.org/officeDocument/2006/relationships/hyperlink" Target="https://www.pge.com/assets/pge/docs/outages-and-safety/outage-preparedness-and-support/CalAdvocates_047.zip" TargetMode="External"/><Relationship Id="rId463" Type="http://schemas.openxmlformats.org/officeDocument/2006/relationships/hyperlink" Target="https://www.pge.com/assets/pge/docs/outages-and-safety/outage-preparedness-and-support/SPD_014.zip" TargetMode="External"/><Relationship Id="rId484" Type="http://schemas.openxmlformats.org/officeDocument/2006/relationships/hyperlink" Target="https://www.pge.com/assets/pge/docs/outages-and-safety/outage-preparedness-and-support/SPD_016.zip" TargetMode="External"/><Relationship Id="rId519" Type="http://schemas.openxmlformats.org/officeDocument/2006/relationships/hyperlink" Target="https://preview.pge.com/assets/pge/docs/outages-and-safety/outage-preparedness-and-support/SPD_016.zip" TargetMode="External"/><Relationship Id="rId116" Type="http://schemas.openxmlformats.org/officeDocument/2006/relationships/hyperlink" Target="https://www.pge.com/pge_global/common/pdfs/safety/emergency-preparedness/natural-disaster/wildfires/wildfire-mitigation-plan/reference-docs/2023/CalAdvocates_019.zip" TargetMode="External"/><Relationship Id="rId137" Type="http://schemas.openxmlformats.org/officeDocument/2006/relationships/hyperlink" Target="https://www.pge.com/pge_global/common/pdfs/safety/emergency-preparedness/natural-disaster/wildfires/wildfire-mitigation-plan/reference-docs/2023/TURN_008.zip" TargetMode="External"/><Relationship Id="rId158" Type="http://schemas.openxmlformats.org/officeDocument/2006/relationships/hyperlink" Target="https://www.pge.com/pge_global/common/pdfs/safety/emergency-preparedness/natural-disaster/wildfires/wildfire-mitigation-plan/reference-docs/2023/CalAdvocates_001.zip" TargetMode="External"/><Relationship Id="rId302" Type="http://schemas.openxmlformats.org/officeDocument/2006/relationships/hyperlink" Target="https://www.pge.com/assets/pge/docs/outages-and-safety/outage-preparedness-and-support/CalAdvocates_039.zip" TargetMode="External"/><Relationship Id="rId323" Type="http://schemas.openxmlformats.org/officeDocument/2006/relationships/hyperlink" Target="https://www.pge.com/assets/pge/docs/outages-and-safety/outage-preparedness-and-support/CalAdvocates_040.zip" TargetMode="External"/><Relationship Id="rId344" Type="http://schemas.openxmlformats.org/officeDocument/2006/relationships/hyperlink" Target="https://www.pge.com/assets/pge/docs/outages-and-safety/outage-preparedness-and-support/CalAdvocates_042.zip" TargetMode="External"/><Relationship Id="rId530" Type="http://schemas.openxmlformats.org/officeDocument/2006/relationships/hyperlink" Target="https://www.pge.com/assets/pge/docs/outages-and-safety/outage-preparedness-and-support/CalAdvocates_050.zip" TargetMode="External"/><Relationship Id="rId20" Type="http://schemas.openxmlformats.org/officeDocument/2006/relationships/hyperlink" Target="https://www.pge.com/pge_global/common/pdfs/safety/emergency-preparedness/natural-disaster/wildfires/wildfire-mitigation-plan/reference-docs/2023/CalAdvocates_014.zip" TargetMode="External"/><Relationship Id="rId41" Type="http://schemas.openxmlformats.org/officeDocument/2006/relationships/hyperlink" Target="https://www.pge.com/pge_global/common/pdfs/safety/emergency-preparedness/natural-disaster/wildfires/wildfire-mitigation-plan/reference-docs/2023/CalAdvocates_015.zip" TargetMode="External"/><Relationship Id="rId62" Type="http://schemas.openxmlformats.org/officeDocument/2006/relationships/hyperlink" Target="https://www.pge.com/pge_global/common/pdfs/safety/emergency-preparedness/natural-disaster/wildfires/wildfire-mitigation-plan/reference-docs/OEIS_001.zip" TargetMode="External"/><Relationship Id="rId83" Type="http://schemas.openxmlformats.org/officeDocument/2006/relationships/hyperlink" Target="https://www.pge.com/pge_global/common/pdfs/safety/emergency-preparedness/natural-disaster/wildfires/wildfire-mitigation-plan/reference-docs/2023/TURN_006.zip" TargetMode="External"/><Relationship Id="rId179" Type="http://schemas.openxmlformats.org/officeDocument/2006/relationships/hyperlink" Target="https://www.pge.com/pge_global/common/pdfs/safety/emergency-preparedness/natural-disaster/wildfires/wildfire-mitigation-plan/reference-docs/2023/MGRA_004.zip" TargetMode="External"/><Relationship Id="rId365" Type="http://schemas.openxmlformats.org/officeDocument/2006/relationships/hyperlink" Target="https://www.pge.com/assets/pge/docs/outages-and-safety/outage-preparedness-and-support/MGRA_010.zip" TargetMode="External"/><Relationship Id="rId386" Type="http://schemas.openxmlformats.org/officeDocument/2006/relationships/hyperlink" Target="https://www.pge.com/assets/pge/docs/outages-and-safety/outage-preparedness-and-support/CalAdvocates_038.zip" TargetMode="External"/><Relationship Id="rId551" Type="http://schemas.openxmlformats.org/officeDocument/2006/relationships/hyperlink" Target="https://www.pge.com/assets/pge/docs/outages-and-safety/outage-preparedness-and-support/SPD_019.zip" TargetMode="External"/><Relationship Id="rId572" Type="http://schemas.openxmlformats.org/officeDocument/2006/relationships/hyperlink" Target="https://www.pge.com/assets/pge/docs/outages-and-safety/outage-preparedness-and-support/CalAdvocates_053.zip" TargetMode="External"/><Relationship Id="rId593" Type="http://schemas.openxmlformats.org/officeDocument/2006/relationships/hyperlink" Target="https://www.pge.com/assets/pge/docs/outages-and-safety/outage-preparedness-and-support/SPD_023.zip" TargetMode="External"/><Relationship Id="rId607" Type="http://schemas.openxmlformats.org/officeDocument/2006/relationships/hyperlink" Target="https://www.pge.com/assets/pge/docs/outages-and-safety/outage-preparedness-and-support/SPD_025.zip" TargetMode="External"/><Relationship Id="rId190" Type="http://schemas.openxmlformats.org/officeDocument/2006/relationships/hyperlink" Target="https://www.pge.com/pge_global/common/pdfs/safety/emergency-preparedness/natural-disaster/wildfires/wildfire-mitigation-plan/reference-docs/2023/GPI_002.zip" TargetMode="External"/><Relationship Id="rId204" Type="http://schemas.openxmlformats.org/officeDocument/2006/relationships/hyperlink" Target="https://www.pge.com/pge_global/common/pdfs/safety/emergency-preparedness/natural-disaster/wildfires/wildfire-mitigation-plan/reference-docs/2023/TURN_012.zip" TargetMode="External"/><Relationship Id="rId225" Type="http://schemas.openxmlformats.org/officeDocument/2006/relationships/hyperlink" Target="https://www.pge.com/pge_global/common/pdfs/safety/emergency-preparedness/natural-disaster/wildfires/wildfire-mitigation-plan/reference-docs/2023/OEIS_009.zip" TargetMode="External"/><Relationship Id="rId246" Type="http://schemas.openxmlformats.org/officeDocument/2006/relationships/hyperlink" Target="https://www.pge.com/pge_global/common/pdfs/safety/emergency-preparedness/natural-disaster/wildfires/wildfire-mitigation-plan/reference-docs/2023/CalAdvocates_029.zip" TargetMode="External"/><Relationship Id="rId267" Type="http://schemas.openxmlformats.org/officeDocument/2006/relationships/hyperlink" Target="https://www.pge.com/pge_global/common/pdfs/safety/emergency-preparedness/natural-disaster/wildfires/wildfire-mitigation-plan/reference-docs/2023/CalAdvocates_030.zip" TargetMode="External"/><Relationship Id="rId288" Type="http://schemas.openxmlformats.org/officeDocument/2006/relationships/hyperlink" Target="https://www.pge.com/assets/pge/docs/outages-and-safety/outage-preparedness-and-support/CalAdvocates_034.zip" TargetMode="External"/><Relationship Id="rId411" Type="http://schemas.openxmlformats.org/officeDocument/2006/relationships/hyperlink" Target="https://www.pge.com/assets/pge/docs/outages-and-safety/outage-preparedness-and-support/CalAdvocates_044.zip" TargetMode="External"/><Relationship Id="rId432" Type="http://schemas.openxmlformats.org/officeDocument/2006/relationships/hyperlink" Target="https://www.pge.com/assets/pge/docs/outages-and-safety/outage-preparedness-and-support/MGRA_011.zip" TargetMode="External"/><Relationship Id="rId453" Type="http://schemas.openxmlformats.org/officeDocument/2006/relationships/hyperlink" Target="https://www.pge.com/assets/pge/docs/outages-and-safety/outage-preparedness-and-support/OEIS_018.zip" TargetMode="External"/><Relationship Id="rId474" Type="http://schemas.openxmlformats.org/officeDocument/2006/relationships/hyperlink" Target="https://www.pge.com/assets/pge/docs/outages-and-safety/outage-preparedness-and-support/CalAdvocates_048.zip" TargetMode="External"/><Relationship Id="rId509" Type="http://schemas.openxmlformats.org/officeDocument/2006/relationships/hyperlink" Target="https://www.pge.com/assets/pge/docs/outages-and-safety/outage-preparedness-and-support/SPD_014.zip" TargetMode="External"/><Relationship Id="rId106" Type="http://schemas.openxmlformats.org/officeDocument/2006/relationships/hyperlink" Target="https://www.pge.com/pge_global/common/pdfs/safety/emergency-preparedness/natural-disaster/wildfires/wildfire-mitigation-plan/reference-docs/2023/CalAdvocates_021.zip" TargetMode="External"/><Relationship Id="rId127" Type="http://schemas.openxmlformats.org/officeDocument/2006/relationships/hyperlink" Target="https://www.pge.com/pge_global/common/pdfs/safety/emergency-preparedness/natural-disaster/wildfires/wildfire-mitigation-plan/reference-docs/2023/CalAdvocates_019.zip" TargetMode="External"/><Relationship Id="rId313" Type="http://schemas.openxmlformats.org/officeDocument/2006/relationships/hyperlink" Target="https://www.pge.com/assets/pge/docs/outages-and-safety/outage-preparedness-and-support/CalAdvocates_039.zip" TargetMode="External"/><Relationship Id="rId495" Type="http://schemas.openxmlformats.org/officeDocument/2006/relationships/hyperlink" Target="https://www.pge.com/assets/pge/docs/outages-and-safety/outage-preparedness-and-support/SPD_016.zip" TargetMode="External"/><Relationship Id="rId10" Type="http://schemas.openxmlformats.org/officeDocument/2006/relationships/hyperlink" Target="https://www.pge.com/pge_global/common/pdfs/safety/emergency-preparedness/natural-disaster/wildfires/wildfire-mitigation-plan/reference-docs/2023/CalAdvocates_012.zip" TargetMode="External"/><Relationship Id="rId31" Type="http://schemas.openxmlformats.org/officeDocument/2006/relationships/hyperlink" Target="https://www.pge.com/pge_global/common/pdfs/safety/emergency-preparedness/natural-disaster/wildfires/wildfire-mitigation-plan/reference-docs/2023/CalAdvocates_014.zip" TargetMode="External"/><Relationship Id="rId52" Type="http://schemas.openxmlformats.org/officeDocument/2006/relationships/hyperlink" Target="https://www.pge.com/pge_global/common/pdfs/safety/emergency-preparedness/natural-disaster/wildfires/wildfire-mitigation-plan/reference-docs/2023/CalAdvocates_015.zip" TargetMode="External"/><Relationship Id="rId73" Type="http://schemas.openxmlformats.org/officeDocument/2006/relationships/hyperlink" Target="https://www.pge.com/pge_global/common/pdfs/safety/emergency-preparedness/natural-disaster/wildfires/wildfire-mitigation-plan/reference-docs/2023/MGRA_002.zip" TargetMode="External"/><Relationship Id="rId94" Type="http://schemas.openxmlformats.org/officeDocument/2006/relationships/hyperlink" Target="https://www.pge.com/pge_global/common/pdfs/safety/emergency-preparedness/natural-disaster/wildfires/wildfire-mitigation-plan/reference-docs/2023/MGRA_004.zip" TargetMode="External"/><Relationship Id="rId148" Type="http://schemas.openxmlformats.org/officeDocument/2006/relationships/hyperlink" Target="https://www.pge.com/pge_global/common/pdfs/safety/emergency-preparedness/natural-disaster/wildfires/wildfire-mitigation-plan/reference-docs/2023/CalAdvocates_018.zip" TargetMode="External"/><Relationship Id="rId169" Type="http://schemas.openxmlformats.org/officeDocument/2006/relationships/hyperlink" Target="https://www.pge.com/pge_global/common/pdfs/safety/emergency-preparedness/natural-disaster/wildfires/wildfire-mitigation-plan/reference-docs/2023/OEIS_004.zip" TargetMode="External"/><Relationship Id="rId334" Type="http://schemas.openxmlformats.org/officeDocument/2006/relationships/hyperlink" Target="https://www.pge.com/assets/pge/docs/outages-and-safety/outage-preparedness-and-support/CalAdvocates_040.zip" TargetMode="External"/><Relationship Id="rId355" Type="http://schemas.openxmlformats.org/officeDocument/2006/relationships/hyperlink" Target="https://www.pge.com/assets/pge/docs/outages-and-safety/outage-preparedness-and-support/CalAdvocates_043.zip" TargetMode="External"/><Relationship Id="rId376" Type="http://schemas.openxmlformats.org/officeDocument/2006/relationships/hyperlink" Target="https://www.pge.com/assets/pge/docs/outages-and-safety/outage-preparedness-and-support/MGRA_009.zip" TargetMode="External"/><Relationship Id="rId397" Type="http://schemas.openxmlformats.org/officeDocument/2006/relationships/hyperlink" Target="https://www.pge.com/assets/pge/docs/outages-and-safety/outage-preparedness-and-support/CalAdvocates_043.zip" TargetMode="External"/><Relationship Id="rId520" Type="http://schemas.openxmlformats.org/officeDocument/2006/relationships/hyperlink" Target="https://www.pge.com/assets/pge/docs/outages-and-safety/outage-preparedness-and-support/CalAdvocates_050.zip" TargetMode="External"/><Relationship Id="rId541" Type="http://schemas.openxmlformats.org/officeDocument/2006/relationships/hyperlink" Target="https://www.pge.com/assets/pge/docs/outages-and-safety/outage-preparedness-and-support/CalAdvocates_052.zip" TargetMode="External"/><Relationship Id="rId562" Type="http://schemas.openxmlformats.org/officeDocument/2006/relationships/hyperlink" Target="https://www.pge.com/assets/pge/docs/outages-and-safety/outage-preparedness-and-support/OEIS_025.zip" TargetMode="External"/><Relationship Id="rId583" Type="http://schemas.openxmlformats.org/officeDocument/2006/relationships/hyperlink" Target="https://www.pge.com/assets/pge/docs/outages-and-safety/outage-preparedness-and-support/CalAdvocates_055.zip" TargetMode="External"/><Relationship Id="rId618" Type="http://schemas.openxmlformats.org/officeDocument/2006/relationships/hyperlink" Target="https://www.pge.com/assets/pge/docs/outages-and-safety/outage-preparedness-and-support/SPD_021.zip" TargetMode="External"/><Relationship Id="rId4" Type="http://schemas.openxmlformats.org/officeDocument/2006/relationships/hyperlink" Target="https://www.pge.com/pge_global/common/pdfs/safety/emergency-preparedness/natural-disaster/wildfires/wildfire-mitigation-plan/reference-docs/2023/CalAdvocates_010.zip" TargetMode="External"/><Relationship Id="rId180" Type="http://schemas.openxmlformats.org/officeDocument/2006/relationships/hyperlink" Target="https://www.pge.com/pge_global/common/pdfs/safety/emergency-preparedness/natural-disaster/wildfires/wildfire-mitigation-plan/reference-docs/2023/MGRA_004.zip" TargetMode="External"/><Relationship Id="rId215" Type="http://schemas.openxmlformats.org/officeDocument/2006/relationships/hyperlink" Target="https://www.pge.com/pge_global/common/pdfs/safety/emergency-preparedness/natural-disaster/wildfires/wildfire-mitigation-plan/reference-docs/2023/SPD_006.zip" TargetMode="External"/><Relationship Id="rId236" Type="http://schemas.openxmlformats.org/officeDocument/2006/relationships/hyperlink" Target="https://www.pge.com/pge_global/common/pdfs/safety/emergency-preparedness/natural-disaster/wildfires/wildfire-mitigation-plan/reference-docs/2023/OEIS_012.zip" TargetMode="External"/><Relationship Id="rId257" Type="http://schemas.openxmlformats.org/officeDocument/2006/relationships/hyperlink" Target="https://www.pge.com/pge_global/common/pdfs/safety/emergency-preparedness/natural-disaster/wildfires/wildfire-mitigation-plan/reference-docs/2023/CalAdvocates_031.zip" TargetMode="External"/><Relationship Id="rId278" Type="http://schemas.openxmlformats.org/officeDocument/2006/relationships/hyperlink" Target="https://www.pge.com/content/dam/pge/docs/outages-and-safety/outage-preparedness-and-support/CalAdvocates_033.zip" TargetMode="External"/><Relationship Id="rId401" Type="http://schemas.openxmlformats.org/officeDocument/2006/relationships/hyperlink" Target="https://www.pge.com/assets/pge/docs/outages-and-safety/outage-preparedness-and-support/CalAdvocates_044.zip" TargetMode="External"/><Relationship Id="rId422" Type="http://schemas.openxmlformats.org/officeDocument/2006/relationships/hyperlink" Target="https://www.pge.com/assets/pge/docs/outages-and-safety/outage-preparedness-and-support/CalAdvocates_046.zip" TargetMode="External"/><Relationship Id="rId443" Type="http://schemas.openxmlformats.org/officeDocument/2006/relationships/hyperlink" Target="https://www.pge.com/assets/pge/docs/outages-and-safety/outage-preparedness-and-support/MGRA_014.zip" TargetMode="External"/><Relationship Id="rId464" Type="http://schemas.openxmlformats.org/officeDocument/2006/relationships/hyperlink" Target="https://www.pge.com/assets/pge/docs/outages-and-safety/outage-preparedness-and-support/SPD_014.zip" TargetMode="External"/><Relationship Id="rId303" Type="http://schemas.openxmlformats.org/officeDocument/2006/relationships/hyperlink" Target="https://www.pge.com/assets/pge/docs/outages-and-safety/outage-preparedness-and-support/CalAdvocates_039.zip" TargetMode="External"/><Relationship Id="rId485" Type="http://schemas.openxmlformats.org/officeDocument/2006/relationships/hyperlink" Target="https://www.pge.com/assets/pge/docs/outages-and-safety/outage-preparedness-and-support/SPD_016.zip" TargetMode="External"/><Relationship Id="rId42" Type="http://schemas.openxmlformats.org/officeDocument/2006/relationships/hyperlink" Target="https://www.pge.com/pge_global/common/pdfs/safety/emergency-preparedness/natural-disaster/wildfires/wildfire-mitigation-plan/reference-docs/2023/CalAdvocates_015.zip" TargetMode="External"/><Relationship Id="rId84" Type="http://schemas.openxmlformats.org/officeDocument/2006/relationships/hyperlink" Target="https://www.pge.com/pge_global/common/pdfs/safety/emergency-preparedness/natural-disaster/wildfires/wildfire-mitigation-plan/reference-docs/2023/TURN_007.zip" TargetMode="External"/><Relationship Id="rId138" Type="http://schemas.openxmlformats.org/officeDocument/2006/relationships/hyperlink" Target="https://www.pge.com/pge_global/common/pdfs/safety/emergency-preparedness/natural-disaster/wildfires/wildfire-mitigation-plan/reference-docs/2023/CalAdvocates_018.zip" TargetMode="External"/><Relationship Id="rId345" Type="http://schemas.openxmlformats.org/officeDocument/2006/relationships/hyperlink" Target="https://www.pge.com/assets/pge/docs/outages-and-safety/outage-preparedness-and-support/CalAdvocates_042.zip" TargetMode="External"/><Relationship Id="rId387" Type="http://schemas.openxmlformats.org/officeDocument/2006/relationships/hyperlink" Target="https://www.pge.com/assets/pge/docs/outages-and-safety/outage-preparedness-and-support/CalAdvocates_041.zip" TargetMode="External"/><Relationship Id="rId510" Type="http://schemas.openxmlformats.org/officeDocument/2006/relationships/hyperlink" Target="https://www.pge.com/assets/pge/docs/outages-and-safety/outage-preparedness-and-support/SPD_014.zip" TargetMode="External"/><Relationship Id="rId552" Type="http://schemas.openxmlformats.org/officeDocument/2006/relationships/hyperlink" Target="https://www.pge.com/assets/pge/docs/outages-and-safety/outage-preparedness-and-support/SPD_019.zip" TargetMode="External"/><Relationship Id="rId594" Type="http://schemas.openxmlformats.org/officeDocument/2006/relationships/hyperlink" Target="https://www.pge.com/assets/pge/docs/outages-and-safety/outage-preparedness-and-support/SPD_021.zip" TargetMode="External"/><Relationship Id="rId608" Type="http://schemas.openxmlformats.org/officeDocument/2006/relationships/hyperlink" Target="https://www.pge.com/assets/pge/docs/outages-and-safety/outage-preparedness-and-support/SPD_025.zip" TargetMode="External"/><Relationship Id="rId191" Type="http://schemas.openxmlformats.org/officeDocument/2006/relationships/hyperlink" Target="https://www.pge.com/pge_global/common/pdfs/safety/emergency-preparedness/natural-disaster/wildfires/wildfire-mitigation-plan/reference-docs/2023/GPI_002.zip" TargetMode="External"/><Relationship Id="rId205" Type="http://schemas.openxmlformats.org/officeDocument/2006/relationships/hyperlink" Target="https://www.pge.com/pge_global/common/pdfs/safety/emergency-preparedness/natural-disaster/wildfires/wildfire-mitigation-plan/reference-docs/2023/TURN_013.zip" TargetMode="External"/><Relationship Id="rId247" Type="http://schemas.openxmlformats.org/officeDocument/2006/relationships/hyperlink" Target="https://www.pge.com/pge_global/common/pdfs/safety/emergency-preparedness/natural-disaster/wildfires/wildfire-mitigation-plan/reference-docs/2023/CalAdvocates_029.zip" TargetMode="External"/><Relationship Id="rId412" Type="http://schemas.openxmlformats.org/officeDocument/2006/relationships/hyperlink" Target="https://www.pge.com/assets/pge/docs/outages-and-safety/outage-preparedness-and-support/CalAdvocates_044.zip" TargetMode="External"/><Relationship Id="rId107" Type="http://schemas.openxmlformats.org/officeDocument/2006/relationships/hyperlink" Target="https://www.pge.com/pge_global/common/pdfs/safety/emergency-preparedness/natural-disaster/wildfires/wildfire-mitigation-plan/reference-docs/2023/CalAdvocates_020.zip" TargetMode="External"/><Relationship Id="rId289" Type="http://schemas.openxmlformats.org/officeDocument/2006/relationships/hyperlink" Target="https://www.pge.com/assets/pge/docs/outages-and-safety/outage-preparedness-and-support/CalAdvocates_034.zip" TargetMode="External"/><Relationship Id="rId454" Type="http://schemas.openxmlformats.org/officeDocument/2006/relationships/hyperlink" Target="https://www.pge.com/assets/pge/docs/outages-and-safety/outage-preparedness-and-support/MGRA_014.zip" TargetMode="External"/><Relationship Id="rId496" Type="http://schemas.openxmlformats.org/officeDocument/2006/relationships/hyperlink" Target="https://www.pge.com/assets/pge/docs/outages-and-safety/outage-preparedness-and-support/SPD_016.zip" TargetMode="External"/><Relationship Id="rId11" Type="http://schemas.openxmlformats.org/officeDocument/2006/relationships/hyperlink" Target="https://www.pge.com/pge_global/common/pdfs/safety/emergency-preparedness/natural-disaster/wildfires/wildfire-mitigation-plan/reference-docs/2023/CalAdvocates_009.zip" TargetMode="External"/><Relationship Id="rId53" Type="http://schemas.openxmlformats.org/officeDocument/2006/relationships/hyperlink" Target="https://www.pge.com/pge_global/common/pdfs/safety/emergency-preparedness/natural-disaster/wildfires/wildfire-mitigation-plan/reference-docs/2023/CalAdvocates_015.zip" TargetMode="External"/><Relationship Id="rId149" Type="http://schemas.openxmlformats.org/officeDocument/2006/relationships/hyperlink" Target="https://www.pge.com/pge_global/common/pdfs/safety/emergency-preparedness/natural-disaster/wildfires/wildfire-mitigation-plan/reference-docs/2023/CalAdvocates_018.zip" TargetMode="External"/><Relationship Id="rId314" Type="http://schemas.openxmlformats.org/officeDocument/2006/relationships/hyperlink" Target="https://www.pge.com/assets/pge/docs/outages-and-safety/outage-preparedness-and-support/CalAdvocates_039.zip" TargetMode="External"/><Relationship Id="rId356" Type="http://schemas.openxmlformats.org/officeDocument/2006/relationships/hyperlink" Target="https://www.pge.com/assets/pge/docs/outages-and-safety/outage-preparedness-and-support/CalAdvocates_043.zip" TargetMode="External"/><Relationship Id="rId398" Type="http://schemas.openxmlformats.org/officeDocument/2006/relationships/hyperlink" Target="https://www.pge.com/assets/pge/docs/outages-and-safety/outage-preparedness-and-support/CalAdvocates_043.zip" TargetMode="External"/><Relationship Id="rId521" Type="http://schemas.openxmlformats.org/officeDocument/2006/relationships/hyperlink" Target="https://www.pge.com/assets/pge/docs/outages-and-safety/outage-preparedness-and-support/CalAdvocates_050.zip" TargetMode="External"/><Relationship Id="rId563" Type="http://schemas.openxmlformats.org/officeDocument/2006/relationships/hyperlink" Target="https://www.pge.com/assets/pge/docs/outages-and-safety/outage-preparedness-and-support/OEIS_025.zip" TargetMode="External"/><Relationship Id="rId619" Type="http://schemas.openxmlformats.org/officeDocument/2006/relationships/hyperlink" Target="https://www.pge.com/assets/pge/docs/outages-and-safety/outage-preparedness-and-support/CalAdvocates_058.zip" TargetMode="External"/><Relationship Id="rId95" Type="http://schemas.openxmlformats.org/officeDocument/2006/relationships/hyperlink" Target="https://www.pge.com/pge_global/common/pdfs/safety/emergency-preparedness/natural-disaster/wildfires/wildfire-mitigation-plan/reference-docs/2023/MGRA_004.zip" TargetMode="External"/><Relationship Id="rId160" Type="http://schemas.openxmlformats.org/officeDocument/2006/relationships/hyperlink" Target="https://www.pge.com/pge_global/common/pdfs/safety/emergency-preparedness/natural-disaster/wildfires/wildfire-mitigation-plan/reference-docs/2023/TURN_011.zip" TargetMode="External"/><Relationship Id="rId216" Type="http://schemas.openxmlformats.org/officeDocument/2006/relationships/hyperlink" Target="https://www.pge.com/pge_global/common/pdfs/safety/emergency-preparedness/natural-disaster/wildfires/wildfire-mitigation-plan/reference-docs/2023/SPD_007.zip" TargetMode="External"/><Relationship Id="rId423" Type="http://schemas.openxmlformats.org/officeDocument/2006/relationships/hyperlink" Target="https://www.pge.com/assets/pge/docs/outages-and-safety/outage-preparedness-and-support/CalAdvocates_046.zip" TargetMode="External"/><Relationship Id="rId258" Type="http://schemas.openxmlformats.org/officeDocument/2006/relationships/hyperlink" Target="https://www.pge.com/pge_global/common/pdfs/safety/emergency-preparedness/natural-disaster/wildfires/wildfire-mitigation-plan/reference-docs/2023/CalAdvocates_031.zip" TargetMode="External"/><Relationship Id="rId465" Type="http://schemas.openxmlformats.org/officeDocument/2006/relationships/hyperlink" Target="https://www.pge.com/assets/pge/docs/outages-and-safety/outage-preparedness-and-support/SPD_014.zip" TargetMode="External"/><Relationship Id="rId22" Type="http://schemas.openxmlformats.org/officeDocument/2006/relationships/hyperlink" Target="https://www.pge.com/pge_global/common/pdfs/safety/emergency-preparedness/natural-disaster/wildfires/wildfire-mitigation-plan/reference-docs/2023/CalAdvocates_014.zip" TargetMode="External"/><Relationship Id="rId64" Type="http://schemas.openxmlformats.org/officeDocument/2006/relationships/hyperlink" Target="https://www.pge.com/pge_global/common/pdfs/safety/emergency-preparedness/natural-disaster/wildfires/wildfire-mitigation-plan/reference-docs/OEIS_001.zip" TargetMode="External"/><Relationship Id="rId118" Type="http://schemas.openxmlformats.org/officeDocument/2006/relationships/hyperlink" Target="https://www.pge.com/pge_global/common/pdfs/safety/emergency-preparedness/natural-disaster/wildfires/wildfire-mitigation-plan/reference-docs/2023/CalAdvocates_019.zip" TargetMode="External"/><Relationship Id="rId325" Type="http://schemas.openxmlformats.org/officeDocument/2006/relationships/hyperlink" Target="https://www.pge.com/assets/pge/docs/outages-and-safety/outage-preparedness-and-support/CalAdvocates_040.zip" TargetMode="External"/><Relationship Id="rId367" Type="http://schemas.openxmlformats.org/officeDocument/2006/relationships/hyperlink" Target="https://www.pge.com/assets/pge/docs/outages-and-safety/outage-preparedness-and-support/MGRA_009.zip" TargetMode="External"/><Relationship Id="rId532" Type="http://schemas.openxmlformats.org/officeDocument/2006/relationships/hyperlink" Target="https://www.pge.com/assets/pge/docs/outages-and-safety/outage-preparedness-and-support/CalAdvocates_050.zip" TargetMode="External"/><Relationship Id="rId574" Type="http://schemas.openxmlformats.org/officeDocument/2006/relationships/hyperlink" Target="https://www.pge.com/assets/pge/docs/outages-and-safety/outage-preparedness-and-support/SPD_021.zip" TargetMode="External"/><Relationship Id="rId171" Type="http://schemas.openxmlformats.org/officeDocument/2006/relationships/hyperlink" Target="https://www.pge.com/pge_global/common/pdfs/safety/emergency-preparedness/natural-disaster/wildfires/wildfire-mitigation-plan/reference-docs/2023/OEIS_004.zip" TargetMode="External"/><Relationship Id="rId227" Type="http://schemas.openxmlformats.org/officeDocument/2006/relationships/hyperlink" Target="https://www.pge.com/pge_global/common/pdfs/safety/emergency-preparedness/natural-disaster/wildfires/wildfire-mitigation-plan/reference-docs/2023/SPD_009.zip" TargetMode="External"/><Relationship Id="rId269" Type="http://schemas.openxmlformats.org/officeDocument/2006/relationships/hyperlink" Target="https://www.pge.com/content/dam/pge/docs/outages-and-safety/outage-preparedness-and-support/CalAdvocates_032.zip" TargetMode="External"/><Relationship Id="rId434" Type="http://schemas.openxmlformats.org/officeDocument/2006/relationships/hyperlink" Target="https://www.pge.com/assets/pge/docs/outages-and-safety/outage-preparedness-and-support/OEIS_016.zip" TargetMode="External"/><Relationship Id="rId476" Type="http://schemas.openxmlformats.org/officeDocument/2006/relationships/hyperlink" Target="https://www.pge.com/assets/pge/docs/outages-and-safety/outage-preparedness-and-support/CalAdvocates_048.zip" TargetMode="External"/><Relationship Id="rId33" Type="http://schemas.openxmlformats.org/officeDocument/2006/relationships/hyperlink" Target="https://www.pge.com/pge_global/common/pdfs/safety/emergency-preparedness/natural-disaster/wildfires/wildfire-mitigation-plan/reference-docs/2023/CalAdvocates_014.zip" TargetMode="External"/><Relationship Id="rId129" Type="http://schemas.openxmlformats.org/officeDocument/2006/relationships/hyperlink" Target="https://www.pge.com/pge_global/common/pdfs/safety/emergency-preparedness/natural-disaster/wildfires/wildfire-mitigation-plan/reference-docs/2023/CalAdvocates_019.zip" TargetMode="External"/><Relationship Id="rId280" Type="http://schemas.openxmlformats.org/officeDocument/2006/relationships/hyperlink" Target="https://www.pge.com/content/dam/pge/docs/outages-and-safety/outage-preparedness-and-support/CalAdvocates_033.zip" TargetMode="External"/><Relationship Id="rId336" Type="http://schemas.openxmlformats.org/officeDocument/2006/relationships/hyperlink" Target="https://www.pge.com/assets/pge/docs/outages-and-safety/outage-preparedness-and-support/CalAdvocates_041.zip" TargetMode="External"/><Relationship Id="rId501" Type="http://schemas.openxmlformats.org/officeDocument/2006/relationships/hyperlink" Target="https://www.pge.com/assets/pge/docs/outages-and-safety/outage-preparedness-and-support/SPD_017.zip" TargetMode="External"/><Relationship Id="rId543" Type="http://schemas.openxmlformats.org/officeDocument/2006/relationships/hyperlink" Target="https://www.pge.com/assets/pge/docs/outages-and-safety/outage-preparedness-and-support/CalAdvocates_052.zip" TargetMode="External"/><Relationship Id="rId75" Type="http://schemas.openxmlformats.org/officeDocument/2006/relationships/hyperlink" Target="https://www.pge.com/pge_global/common/pdfs/safety/emergency-preparedness/natural-disaster/wildfires/wildfire-mitigation-plan/reference-docs/2023/OEIS_003.zip" TargetMode="External"/><Relationship Id="rId140" Type="http://schemas.openxmlformats.org/officeDocument/2006/relationships/hyperlink" Target="https://www.pge.com/pge_global/common/pdfs/safety/emergency-preparedness/natural-disaster/wildfires/wildfire-mitigation-plan/reference-docs/2023/CalAdvocates_017.zip" TargetMode="External"/><Relationship Id="rId182" Type="http://schemas.openxmlformats.org/officeDocument/2006/relationships/hyperlink" Target="https://www.pge.com/pge_global/common/pdfs/safety/emergency-preparedness/natural-disaster/wildfires/wildfire-mitigation-plan/reference-docs/2023/CalAdvocates_024.zip" TargetMode="External"/><Relationship Id="rId378" Type="http://schemas.openxmlformats.org/officeDocument/2006/relationships/hyperlink" Target="https://www.pge.com/assets/pge/docs/outages-and-safety/outage-preparedness-and-support/MGRA_009.zip" TargetMode="External"/><Relationship Id="rId403" Type="http://schemas.openxmlformats.org/officeDocument/2006/relationships/hyperlink" Target="https://www.pge.com/assets/pge/docs/outages-and-safety/outage-preparedness-and-support/CalAdvocates_044.zip" TargetMode="External"/><Relationship Id="rId585" Type="http://schemas.openxmlformats.org/officeDocument/2006/relationships/hyperlink" Target="https://www.pge.com/assets/pge/docs/outages-and-safety/outage-preparedness-and-support/CalAdvocates_055.zip" TargetMode="External"/><Relationship Id="rId6" Type="http://schemas.openxmlformats.org/officeDocument/2006/relationships/hyperlink" Target="https://www.pge.com/pge_global/common/pdfs/safety/emergency-preparedness/natural-disaster/wildfires/wildfire-mitigation-plan/reference-docs/2023/CalAdvocates_011.zip" TargetMode="External"/><Relationship Id="rId238" Type="http://schemas.openxmlformats.org/officeDocument/2006/relationships/hyperlink" Target="https://www.pge.com/pge_global/common/pdfs/safety/emergency-preparedness/natural-disaster/wildfires/wildfire-mitigation-plan/reference-docs/2023/OEIS_012.zip" TargetMode="External"/><Relationship Id="rId445" Type="http://schemas.openxmlformats.org/officeDocument/2006/relationships/hyperlink" Target="https://www.pge.com/assets/pge/docs/outages-and-safety/outage-preparedness-and-support/MGRA_014.zip" TargetMode="External"/><Relationship Id="rId487" Type="http://schemas.openxmlformats.org/officeDocument/2006/relationships/hyperlink" Target="https://www.pge.com/assets/pge/docs/outages-and-safety/outage-preparedness-and-support/SPD_016.zip" TargetMode="External"/><Relationship Id="rId610" Type="http://schemas.openxmlformats.org/officeDocument/2006/relationships/hyperlink" Target="https://www.pge.com/assets/pge/docs/outages-and-safety/outage-preparedness-and-support/SPD_025.zip" TargetMode="External"/><Relationship Id="rId291" Type="http://schemas.openxmlformats.org/officeDocument/2006/relationships/hyperlink" Target="https://www.pge.com/assets/pge/docs/outages-and-safety/outage-preparedness-and-support/CalAdvocates_034.zip" TargetMode="External"/><Relationship Id="rId305" Type="http://schemas.openxmlformats.org/officeDocument/2006/relationships/hyperlink" Target="https://www.pge.com/assets/pge/docs/outages-and-safety/outage-preparedness-and-support/CalAdvocates_039.zip" TargetMode="External"/><Relationship Id="rId347" Type="http://schemas.openxmlformats.org/officeDocument/2006/relationships/hyperlink" Target="https://www.pge.com/assets/pge/docs/outages-and-safety/outage-preparedness-and-support/CalAdvocates_043.zip" TargetMode="External"/><Relationship Id="rId512" Type="http://schemas.openxmlformats.org/officeDocument/2006/relationships/hyperlink" Target="https://www.pge.com/assets/pge/docs/outages-and-safety/outage-preparedness-and-support/CalAdvocates_039.zip" TargetMode="External"/><Relationship Id="rId44" Type="http://schemas.openxmlformats.org/officeDocument/2006/relationships/hyperlink" Target="https://www.pge.com/pge_global/common/pdfs/safety/emergency-preparedness/natural-disaster/wildfires/wildfire-mitigation-plan/reference-docs/2023/CalAdvocates_015.zip" TargetMode="External"/><Relationship Id="rId86" Type="http://schemas.openxmlformats.org/officeDocument/2006/relationships/hyperlink" Target="https://www.pge.com/pge_global/common/pdfs/safety/emergency-preparedness/natural-disaster/wildfires/wildfire-mitigation-plan/reference-docs/2023/TURN_007.zip" TargetMode="External"/><Relationship Id="rId151" Type="http://schemas.openxmlformats.org/officeDocument/2006/relationships/hyperlink" Target="https://www.pge.com/pge_global/common/pdfs/safety/emergency-preparedness/natural-disaster/wildfires/wildfire-mitigation-plan/reference-docs/2023/CalAdvocates_018.zip" TargetMode="External"/><Relationship Id="rId389" Type="http://schemas.openxmlformats.org/officeDocument/2006/relationships/hyperlink" Target="https://www.pge.com/assets/pge/docs/outages-and-safety/outage-preparedness-and-support/CalAdvocates_041.zip" TargetMode="External"/><Relationship Id="rId554" Type="http://schemas.openxmlformats.org/officeDocument/2006/relationships/hyperlink" Target="https://www.pge.com/assets/pge/docs/outages-and-safety/outage-preparedness-and-support/SPD_019.zip" TargetMode="External"/><Relationship Id="rId596" Type="http://schemas.openxmlformats.org/officeDocument/2006/relationships/hyperlink" Target="https://www.pge.com/assets/pge/docs/outages-and-safety/outage-preparedness-and-support/SPD_024.zip" TargetMode="External"/><Relationship Id="rId193" Type="http://schemas.openxmlformats.org/officeDocument/2006/relationships/hyperlink" Target="https://www.pge.com/pge_global/common/pdfs/safety/emergency-preparedness/natural-disaster/wildfires/wildfire-mitigation-plan/reference-docs/2023/GPI_002.zip" TargetMode="External"/><Relationship Id="rId207" Type="http://schemas.openxmlformats.org/officeDocument/2006/relationships/hyperlink" Target="https://www.pge.com/pge_global/common/pdfs/safety/emergency-preparedness/natural-disaster/wildfires/wildfire-mitigation-plan/reference-docs/2023/OEIS_005.zip" TargetMode="External"/><Relationship Id="rId249" Type="http://schemas.openxmlformats.org/officeDocument/2006/relationships/hyperlink" Target="https://www.pge.com/pge_global/common/pdfs/safety/emergency-preparedness/natural-disaster/wildfires/wildfire-mitigation-plan/reference-docs/2023/TURN_014.zip" TargetMode="External"/><Relationship Id="rId414" Type="http://schemas.openxmlformats.org/officeDocument/2006/relationships/hyperlink" Target="https://www.pge.com/assets/pge/docs/outages-and-safety/outage-preparedness-and-support/CalAdvocates_046.zip" TargetMode="External"/><Relationship Id="rId456" Type="http://schemas.openxmlformats.org/officeDocument/2006/relationships/hyperlink" Target="https://www.pge.com/assets/pge/docs/outages-and-safety/outage-preparedness-and-support/SPD_013.zip" TargetMode="External"/><Relationship Id="rId498" Type="http://schemas.openxmlformats.org/officeDocument/2006/relationships/hyperlink" Target="https://www.pge.com/assets/pge/docs/outages-and-safety/outage-preparedness-and-support/SPD_016.zip" TargetMode="External"/><Relationship Id="rId621" Type="http://schemas.openxmlformats.org/officeDocument/2006/relationships/hyperlink" Target="https://www.pge.com/assets/pge/docs/outages-and-safety/outage-preparedness-and-support/SPD_014.zip" TargetMode="External"/><Relationship Id="rId13" Type="http://schemas.openxmlformats.org/officeDocument/2006/relationships/hyperlink" Target="https://www.pge.com/pge_global/common/pdfs/safety/emergency-preparedness/natural-disaster/wildfires/wildfire-mitigation-plan/reference-docs/2023/CalAdvocates_014.zip" TargetMode="External"/><Relationship Id="rId109" Type="http://schemas.openxmlformats.org/officeDocument/2006/relationships/hyperlink" Target="https://www.pge.com/pge_global/common/pdfs/safety/emergency-preparedness/natural-disaster/wildfires/wildfire-mitigation-plan/reference-docs/2023/TURN_009.zip" TargetMode="External"/><Relationship Id="rId260" Type="http://schemas.openxmlformats.org/officeDocument/2006/relationships/hyperlink" Target="https://www.pge.com/pge_global/common/pdfs/safety/emergency-preparedness/natural-disaster/wildfires/wildfire-mitigation-plan/reference-docs/2023/CalAdvocates_031.zip" TargetMode="External"/><Relationship Id="rId316" Type="http://schemas.openxmlformats.org/officeDocument/2006/relationships/hyperlink" Target="https://www.pge.com/assets/pge/docs/outages-and-safety/outage-preparedness-and-support/CalAdvocates_039.zip" TargetMode="External"/><Relationship Id="rId523" Type="http://schemas.openxmlformats.org/officeDocument/2006/relationships/hyperlink" Target="https://www.pge.com/assets/pge/docs/outages-and-safety/outage-preparedness-and-support/CalAdvocates_050.zip" TargetMode="External"/><Relationship Id="rId55" Type="http://schemas.openxmlformats.org/officeDocument/2006/relationships/hyperlink" Target="https://www.pge.com/pge_global/common/pdfs/safety/emergency-preparedness/natural-disaster/wildfires/wildfire-mitigation-plan/reference-docs/2023/CalAdvocates_015.zip" TargetMode="External"/><Relationship Id="rId97" Type="http://schemas.openxmlformats.org/officeDocument/2006/relationships/hyperlink" Target="https://www.pge.com/pge_global/common/pdfs/safety/emergency-preparedness/natural-disaster/wildfires/wildfire-mitigation-plan/reference-docs/2023/MGRA_004.zip" TargetMode="External"/><Relationship Id="rId120" Type="http://schemas.openxmlformats.org/officeDocument/2006/relationships/hyperlink" Target="https://www.pge.com/pge_global/common/pdfs/safety/emergency-preparedness/natural-disaster/wildfires/wildfire-mitigation-plan/reference-docs/2023/CalAdvocates_019.zip" TargetMode="External"/><Relationship Id="rId358" Type="http://schemas.openxmlformats.org/officeDocument/2006/relationships/hyperlink" Target="https://www.pge.com/assets/pge/docs/outages-and-safety/outage-preparedness-and-support/CalAdvocates_043.zip" TargetMode="External"/><Relationship Id="rId565" Type="http://schemas.openxmlformats.org/officeDocument/2006/relationships/hyperlink" Target="https://www.pge.com/assets/pge/docs/outages-and-safety/outage-preparedness-and-support/SPD_019.zip" TargetMode="External"/><Relationship Id="rId162" Type="http://schemas.openxmlformats.org/officeDocument/2006/relationships/hyperlink" Target="https://www.pge.com/pge_global/common/pdfs/safety/emergency-preparedness/natural-disaster/wildfires/wildfire-mitigation-plan/reference-docs/2023/CalAdvocates_022.zip" TargetMode="External"/><Relationship Id="rId218" Type="http://schemas.openxmlformats.org/officeDocument/2006/relationships/hyperlink" Target="https://www.pge.com/pge_global/common/pdfs/safety/emergency-preparedness/natural-disaster/wildfires/wildfire-mitigation-plan/reference-docs/2023/OEIS_006.zip" TargetMode="External"/><Relationship Id="rId425" Type="http://schemas.openxmlformats.org/officeDocument/2006/relationships/hyperlink" Target="https://www.pge.com/assets/pge/docs/outages-and-safety/outage-preparedness-and-support/MGRA_008.zip" TargetMode="External"/><Relationship Id="rId467" Type="http://schemas.openxmlformats.org/officeDocument/2006/relationships/hyperlink" Target="https://www.pge.com/assets/pge/docs/outages-and-safety/outage-preparedness-and-support/OEIS_020.zip" TargetMode="External"/><Relationship Id="rId271" Type="http://schemas.openxmlformats.org/officeDocument/2006/relationships/hyperlink" Target="https://www.pge.com/content/dam/pge/docs/outages-and-safety/outage-preparedness-and-support/CalAdvocates_032.zip" TargetMode="External"/><Relationship Id="rId24" Type="http://schemas.openxmlformats.org/officeDocument/2006/relationships/hyperlink" Target="https://www.pge.com/pge_global/common/pdfs/safety/emergency-preparedness/natural-disaster/wildfires/wildfire-mitigation-plan/reference-docs/2023/CalAdvocates_014.zip" TargetMode="External"/><Relationship Id="rId66" Type="http://schemas.openxmlformats.org/officeDocument/2006/relationships/hyperlink" Target="https://www.pge.com/pge_global/common/pdfs/safety/emergency-preparedness/natural-disaster/wildfires/wildfire-mitigation-plan/reference-docs/2023/TURN_005.zip" TargetMode="External"/><Relationship Id="rId131" Type="http://schemas.openxmlformats.org/officeDocument/2006/relationships/hyperlink" Target="https://www.pge.com/pge_global/common/pdfs/safety/emergency-preparedness/natural-disaster/wildfires/wildfire-mitigation-plan/reference-docs/2023/TURN_008.zip" TargetMode="External"/><Relationship Id="rId327" Type="http://schemas.openxmlformats.org/officeDocument/2006/relationships/hyperlink" Target="https://www.pge.com/assets/pge/docs/outages-and-safety/outage-preparedness-and-support/MGRA_008.zip" TargetMode="External"/><Relationship Id="rId369" Type="http://schemas.openxmlformats.org/officeDocument/2006/relationships/hyperlink" Target="https://www.pge.com/assets/pge/docs/outages-and-safety/outage-preparedness-and-support/MGRA_009.zip" TargetMode="External"/><Relationship Id="rId534" Type="http://schemas.openxmlformats.org/officeDocument/2006/relationships/hyperlink" Target="https://www.pge.com/assets/pge/docs/outages-and-safety/outage-preparedness-and-support/CalAdvocates_052.zip" TargetMode="External"/><Relationship Id="rId576" Type="http://schemas.openxmlformats.org/officeDocument/2006/relationships/hyperlink" Target="https://www.pge.com/assets/pge/docs/outages-and-safety/outage-preparedness-and-support/SPD_022.zip" TargetMode="External"/><Relationship Id="rId173" Type="http://schemas.openxmlformats.org/officeDocument/2006/relationships/hyperlink" Target="https://www.pge.com/pge_global/common/pdfs/safety/emergency-preparedness/natural-disaster/wildfires/wildfire-mitigation-plan/reference-docs/2023/OEIS_004.zip" TargetMode="External"/><Relationship Id="rId229" Type="http://schemas.openxmlformats.org/officeDocument/2006/relationships/hyperlink" Target="https://www.pge.com/pge_global/common/pdfs/safety/emergency-preparedness/natural-disaster/wildfires/wildfire-mitigation-plan/reference-docs/2023/SPD_009.zip" TargetMode="External"/><Relationship Id="rId380" Type="http://schemas.openxmlformats.org/officeDocument/2006/relationships/hyperlink" Target="https://www.pge.com/assets/pge/docs/outages-and-safety/outage-preparedness-and-support/MGRA_009.zip" TargetMode="External"/><Relationship Id="rId436" Type="http://schemas.openxmlformats.org/officeDocument/2006/relationships/hyperlink" Target="https://www.pge.com/assets/pge/docs/outages-and-safety/outage-preparedness-and-support/OEIS_016.zip" TargetMode="External"/><Relationship Id="rId601" Type="http://schemas.openxmlformats.org/officeDocument/2006/relationships/hyperlink" Target="https://www.pge.com/assets/pge/docs/outages-and-safety/outage-preparedness-and-support/SPD_024.zip" TargetMode="External"/><Relationship Id="rId240" Type="http://schemas.openxmlformats.org/officeDocument/2006/relationships/hyperlink" Target="https://www.pge.com/pge_global/common/pdfs/safety/emergency-preparedness/natural-disaster/wildfires/wildfire-mitigation-plan/reference-docs/2023/OEIS_013.zip" TargetMode="External"/><Relationship Id="rId478" Type="http://schemas.openxmlformats.org/officeDocument/2006/relationships/hyperlink" Target="https://www.pge.com/assets/pge/docs/outages-and-safety/outage-preparedness-and-support/CalAdvocates_048.zip" TargetMode="External"/><Relationship Id="rId35" Type="http://schemas.openxmlformats.org/officeDocument/2006/relationships/hyperlink" Target="https://www.pge.com/pge_global/common/pdfs/safety/emergency-preparedness/natural-disaster/wildfires/wildfire-mitigation-plan/reference-docs/2023/CalAdvocates_014.zip" TargetMode="External"/><Relationship Id="rId77" Type="http://schemas.openxmlformats.org/officeDocument/2006/relationships/hyperlink" Target="https://www.pge.com/pge_global/common/pdfs/safety/emergency-preparedness/natural-disaster/wildfires/wildfire-mitigation-plan/reference-docs/2023/OEIS_003.zip" TargetMode="External"/><Relationship Id="rId100" Type="http://schemas.openxmlformats.org/officeDocument/2006/relationships/hyperlink" Target="https://www.pge.com/pge_global/common/pdfs/safety/emergency-preparedness/natural-disaster/wildfires/wildfire-mitigation-plan/reference-docs/2023/CalAdvocates_021.zip" TargetMode="External"/><Relationship Id="rId282" Type="http://schemas.openxmlformats.org/officeDocument/2006/relationships/hyperlink" Target="https://www.pge.com/assets/pge/docs/outages-and-safety/outage-preparedness-and-support/CalAdvocates_034.zip" TargetMode="External"/><Relationship Id="rId338" Type="http://schemas.openxmlformats.org/officeDocument/2006/relationships/hyperlink" Target="https://www.pge.com/assets/pge/docs/outages-and-safety/outage-preparedness-and-support/CalAdvocates_042.zip" TargetMode="External"/><Relationship Id="rId503" Type="http://schemas.openxmlformats.org/officeDocument/2006/relationships/hyperlink" Target="https://www.pge.com/assets/pge/docs/outages-and-safety/outage-preparedness-and-support/SPD_017.zip" TargetMode="External"/><Relationship Id="rId545" Type="http://schemas.openxmlformats.org/officeDocument/2006/relationships/hyperlink" Target="https://www.pge.com/assets/pge/docs/outages-and-safety/outage-preparedness-and-support/SPD_018.zip" TargetMode="External"/><Relationship Id="rId587" Type="http://schemas.openxmlformats.org/officeDocument/2006/relationships/hyperlink" Target="https://www.pge.com/assets/pge/docs/outages-and-safety/outage-preparedness-and-support/CalAdvocates_056.zip" TargetMode="External"/><Relationship Id="rId8" Type="http://schemas.openxmlformats.org/officeDocument/2006/relationships/hyperlink" Target="https://www.pge.com/pge_global/common/pdfs/safety/emergency-preparedness/natural-disaster/wildfires/wildfire-mitigation-plan/reference-docs/2023/CalAdvocates_013.zip" TargetMode="External"/><Relationship Id="rId142" Type="http://schemas.openxmlformats.org/officeDocument/2006/relationships/hyperlink" Target="https://www.pge.com/pge_global/common/pdfs/safety/emergency-preparedness/natural-disaster/wildfires/wildfire-mitigation-plan/reference-docs/2023/CalAdvocates_017.zip" TargetMode="External"/><Relationship Id="rId184" Type="http://schemas.openxmlformats.org/officeDocument/2006/relationships/hyperlink" Target="https://www.pge.com/pge_global/common/pdfs/safety/emergency-preparedness/natural-disaster/wildfires/wildfire-mitigation-plan/reference-docs/2023/SPD_004.zip" TargetMode="External"/><Relationship Id="rId391" Type="http://schemas.openxmlformats.org/officeDocument/2006/relationships/hyperlink" Target="https://www.pge.com/assets/pge/docs/outages-and-safety/outage-preparedness-and-support/CalAdvocates_041.zip" TargetMode="External"/><Relationship Id="rId405" Type="http://schemas.openxmlformats.org/officeDocument/2006/relationships/hyperlink" Target="https://www.pge.com/assets/pge/docs/outages-and-safety/outage-preparedness-and-support/CalAdvocates_044.zip" TargetMode="External"/><Relationship Id="rId447" Type="http://schemas.openxmlformats.org/officeDocument/2006/relationships/hyperlink" Target="https://www.pge.com/assets/pge/docs/outages-and-safety/outage-preparedness-and-support/OEIS_016.zip" TargetMode="External"/><Relationship Id="rId612" Type="http://schemas.openxmlformats.org/officeDocument/2006/relationships/hyperlink" Target="https://www.pge.com/assets/pge/docs/outages-and-safety/outage-preparedness-and-support/SPD_025.zip" TargetMode="External"/><Relationship Id="rId251" Type="http://schemas.openxmlformats.org/officeDocument/2006/relationships/hyperlink" Target="https://www.pge.com/pge_global/common/pdfs/safety/emergency-preparedness/natural-disaster/wildfires/wildfire-mitigation-plan/reference-docs/2023/OEIS_014.zip" TargetMode="External"/><Relationship Id="rId489" Type="http://schemas.openxmlformats.org/officeDocument/2006/relationships/hyperlink" Target="https://www.pge.com/assets/pge/docs/outages-and-safety/outage-preparedness-and-support/SPD_016.zip" TargetMode="External"/><Relationship Id="rId46" Type="http://schemas.openxmlformats.org/officeDocument/2006/relationships/hyperlink" Target="https://www.pge.com/pge_global/common/pdfs/safety/emergency-preparedness/natural-disaster/wildfires/wildfire-mitigation-plan/reference-docs/2023/CalAdvocates_015.zip" TargetMode="External"/><Relationship Id="rId293" Type="http://schemas.openxmlformats.org/officeDocument/2006/relationships/hyperlink" Target="https://www.pge.com/assets/pge/docs/outages-and-safety/outage-preparedness-and-support/GPI_002.zip" TargetMode="External"/><Relationship Id="rId307" Type="http://schemas.openxmlformats.org/officeDocument/2006/relationships/hyperlink" Target="https://www.pge.com/assets/pge/docs/outages-and-safety/outage-preparedness-and-support/CalAdvocates_039.zip" TargetMode="External"/><Relationship Id="rId349" Type="http://schemas.openxmlformats.org/officeDocument/2006/relationships/hyperlink" Target="https://www.pge.com/assets/pge/docs/outages-and-safety/outage-preparedness-and-support/CalAdvocates_043.zip" TargetMode="External"/><Relationship Id="rId514" Type="http://schemas.openxmlformats.org/officeDocument/2006/relationships/hyperlink" Target="https://www.pge.com/assets/pge/docs/outages-and-safety/outage-preparedness-and-support/SPD_014.zip" TargetMode="External"/><Relationship Id="rId556" Type="http://schemas.openxmlformats.org/officeDocument/2006/relationships/hyperlink" Target="https://www.pge.com/assets/pge/docs/outages-and-safety/outage-preparedness-and-support/SPD_019.zip" TargetMode="External"/><Relationship Id="rId88" Type="http://schemas.openxmlformats.org/officeDocument/2006/relationships/hyperlink" Target="https://www.pge.com/pge_global/common/pdfs/safety/emergency-preparedness/natural-disaster/wildfires/wildfire-mitigation-plan/reference-docs/2023/TURN_010.zip" TargetMode="External"/><Relationship Id="rId111" Type="http://schemas.openxmlformats.org/officeDocument/2006/relationships/hyperlink" Target="https://www.pge.com/pge_global/common/pdfs/safety/emergency-preparedness/natural-disaster/wildfires/wildfire-mitigation-plan/reference-docs/2023/CalAdvocates_020.zip" TargetMode="External"/><Relationship Id="rId153" Type="http://schemas.openxmlformats.org/officeDocument/2006/relationships/hyperlink" Target="https://www.pge.com/pge_global/common/pdfs/safety/emergency-preparedness/natural-disaster/wildfires/wildfire-mitigation-plan/reference-docs/2023/CalAdvocates_018.zip" TargetMode="External"/><Relationship Id="rId195" Type="http://schemas.openxmlformats.org/officeDocument/2006/relationships/hyperlink" Target="https://www.pge.com/pge_global/common/pdfs/safety/emergency-preparedness/natural-disaster/wildfires/wildfire-mitigation-plan/reference-docs/2023/MGRA_005.zip" TargetMode="External"/><Relationship Id="rId209" Type="http://schemas.openxmlformats.org/officeDocument/2006/relationships/hyperlink" Target="https://www.pge.com/pge_global/common/pdfs/safety/emergency-preparedness/natural-disaster/wildfires/wildfire-mitigation-plan/reference-docs/2023/OEIS_004.zip" TargetMode="External"/><Relationship Id="rId360" Type="http://schemas.openxmlformats.org/officeDocument/2006/relationships/hyperlink" Target="https://www.pge.com/assets/pge/docs/outages-and-safety/outage-preparedness-and-support/CalAdvocates_043.zip" TargetMode="External"/><Relationship Id="rId416" Type="http://schemas.openxmlformats.org/officeDocument/2006/relationships/hyperlink" Target="https://www.pge.com/assets/pge/docs/outages-and-safety/outage-preparedness-and-support/CalAdvocates_046.zip" TargetMode="External"/><Relationship Id="rId598" Type="http://schemas.openxmlformats.org/officeDocument/2006/relationships/hyperlink" Target="https://www.pge.com/assets/pge/docs/outages-and-safety/outage-preparedness-and-support/SPD_024.zip" TargetMode="External"/><Relationship Id="rId220" Type="http://schemas.openxmlformats.org/officeDocument/2006/relationships/hyperlink" Target="https://www.pge.com/pge_global/common/pdfs/safety/emergency-preparedness/natural-disaster/wildfires/wildfire-mitigation-plan/reference-docs/2023/OEIS_007.zip" TargetMode="External"/><Relationship Id="rId458" Type="http://schemas.openxmlformats.org/officeDocument/2006/relationships/hyperlink" Target="https://www.pge.com/assets/pge/docs/outages-and-safety/outage-preparedness-and-support/OEIS_019.zip" TargetMode="External"/><Relationship Id="rId623" Type="http://schemas.openxmlformats.org/officeDocument/2006/relationships/customProperty" Target="../customProperty1.bin"/><Relationship Id="rId15" Type="http://schemas.openxmlformats.org/officeDocument/2006/relationships/hyperlink" Target="https://www.pge.com/pge_global/common/pdfs/safety/emergency-preparedness/natural-disaster/wildfires/wildfire-mitigation-plan/reference-docs/2023/CalAdvocates_014.zip" TargetMode="External"/><Relationship Id="rId57" Type="http://schemas.openxmlformats.org/officeDocument/2006/relationships/hyperlink" Target="https://www.pge.com/pge_global/common/pdfs/safety/emergency-preparedness/natural-disaster/wildfires/wildfire-mitigation-plan/reference-docs/2023/SPD_003.zip" TargetMode="External"/><Relationship Id="rId262" Type="http://schemas.openxmlformats.org/officeDocument/2006/relationships/hyperlink" Target="https://www.pge.com/pge_global/common/pdfs/safety/emergency-preparedness/natural-disaster/wildfires/wildfire-mitigation-plan/reference-docs/2023/CalAdvocates_030.zip" TargetMode="External"/><Relationship Id="rId318" Type="http://schemas.openxmlformats.org/officeDocument/2006/relationships/hyperlink" Target="https://www.pge.com/assets/pge/docs/outages-and-safety/outage-preparedness-and-support/CalAdvocates_039.zip" TargetMode="External"/><Relationship Id="rId525" Type="http://schemas.openxmlformats.org/officeDocument/2006/relationships/hyperlink" Target="https://www.pge.com/assets/pge/docs/outages-and-safety/outage-preparedness-and-support/CalAdvocates_050.zip" TargetMode="External"/><Relationship Id="rId567" Type="http://schemas.openxmlformats.org/officeDocument/2006/relationships/hyperlink" Target="https://www.pge.com/assets/pge/docs/outages-and-safety/outage-preparedness-and-support/CalAdvocates_053.zip" TargetMode="External"/><Relationship Id="rId99" Type="http://schemas.openxmlformats.org/officeDocument/2006/relationships/hyperlink" Target="https://www.pge.com/pge_global/common/pdfs/safety/emergency-preparedness/natural-disaster/wildfires/wildfire-mitigation-plan/reference-docs/2023/CalAdvocates_021.zip" TargetMode="External"/><Relationship Id="rId122" Type="http://schemas.openxmlformats.org/officeDocument/2006/relationships/hyperlink" Target="https://www.pge.com/pge_global/common/pdfs/safety/emergency-preparedness/natural-disaster/wildfires/wildfire-mitigation-plan/reference-docs/2023/CalAdvocates_019.zip" TargetMode="External"/><Relationship Id="rId164" Type="http://schemas.openxmlformats.org/officeDocument/2006/relationships/hyperlink" Target="https://www.pge.com/pge_global/common/pdfs/safety/emergency-preparedness/natural-disaster/wildfires/wildfire-mitigation-plan/reference-docs/2023/CalAdvocates_022.zip" TargetMode="External"/><Relationship Id="rId371" Type="http://schemas.openxmlformats.org/officeDocument/2006/relationships/hyperlink" Target="https://www.pge.com/assets/pge/docs/outages-and-safety/outage-preparedness-and-support/MGRA_009.zip" TargetMode="External"/><Relationship Id="rId427" Type="http://schemas.openxmlformats.org/officeDocument/2006/relationships/hyperlink" Target="https://www.pge.com/assets/pge/docs/outages-and-safety/outage-preparedness-and-support/MGRA_008.zip" TargetMode="External"/><Relationship Id="rId469" Type="http://schemas.openxmlformats.org/officeDocument/2006/relationships/hyperlink" Target="https://www.pge.com/assets/pge/docs/outages-and-safety/outage-preparedness-and-support/CalAdvocates_048.zip" TargetMode="External"/><Relationship Id="rId26" Type="http://schemas.openxmlformats.org/officeDocument/2006/relationships/hyperlink" Target="https://www.pge.com/pge_global/common/pdfs/safety/emergency-preparedness/natural-disaster/wildfires/wildfire-mitigation-plan/reference-docs/2023/CalAdvocates_014.zip" TargetMode="External"/><Relationship Id="rId231" Type="http://schemas.openxmlformats.org/officeDocument/2006/relationships/hyperlink" Target="https://www.pge.com/pge_global/common/pdfs/safety/emergency-preparedness/natural-disaster/wildfires/wildfire-mitigation-plan/reference-docs/2023/SPD_009.zip" TargetMode="External"/><Relationship Id="rId273" Type="http://schemas.openxmlformats.org/officeDocument/2006/relationships/hyperlink" Target="https://www.pge.com/content/dam/pge/docs/outages-and-safety/outage-preparedness-and-support/CalAdvocates_032.zip" TargetMode="External"/><Relationship Id="rId329" Type="http://schemas.openxmlformats.org/officeDocument/2006/relationships/hyperlink" Target="https://www.pge.com/assets/pge/docs/outages-and-safety/outage-preparedness-and-support/MGRA_008.zip" TargetMode="External"/><Relationship Id="rId480" Type="http://schemas.openxmlformats.org/officeDocument/2006/relationships/hyperlink" Target="https://www.pge.com/assets/pge/docs/outages-and-safety/outage-preparedness-and-support/SPD_014.zip" TargetMode="External"/><Relationship Id="rId536" Type="http://schemas.openxmlformats.org/officeDocument/2006/relationships/hyperlink" Target="https://www.pge.com/assets/pge/docs/outages-and-safety/outage-preparedness-and-support/CalAdvocates_052.zip" TargetMode="External"/><Relationship Id="rId68" Type="http://schemas.openxmlformats.org/officeDocument/2006/relationships/hyperlink" Target="https://www.pge.com/pge_global/common/pdfs/safety/emergency-preparedness/natural-disaster/wildfires/wildfire-mitigation-plan/reference-docs/2023/CalAdvocates_008.zip" TargetMode="External"/><Relationship Id="rId133" Type="http://schemas.openxmlformats.org/officeDocument/2006/relationships/hyperlink" Target="https://www.pge.com/pge_global/common/pdfs/safety/emergency-preparedness/natural-disaster/wildfires/wildfire-mitigation-plan/reference-docs/2023/TURN_008.zip" TargetMode="External"/><Relationship Id="rId175" Type="http://schemas.openxmlformats.org/officeDocument/2006/relationships/hyperlink" Target="https://www.pge.com/pge_global/common/pdfs/safety/emergency-preparedness/natural-disaster/wildfires/wildfire-mitigation-plan/reference-docs/2023/OEIS_003.zip" TargetMode="External"/><Relationship Id="rId340" Type="http://schemas.openxmlformats.org/officeDocument/2006/relationships/hyperlink" Target="https://www.pge.com/assets/pge/docs/outages-and-safety/outage-preparedness-and-support/CalAdvocates_042.zip" TargetMode="External"/><Relationship Id="rId578" Type="http://schemas.openxmlformats.org/officeDocument/2006/relationships/hyperlink" Target="https://www.pge.com/assets/pge/docs/outages-and-safety/outage-preparedness-and-support/CalAdvocates_054.zip" TargetMode="External"/><Relationship Id="rId200" Type="http://schemas.openxmlformats.org/officeDocument/2006/relationships/hyperlink" Target="https://www.pge.com/pge_global/common/pdfs/safety/emergency-preparedness/natural-disaster/wildfires/wildfire-mitigation-plan/reference-docs/2023/OEIS_004.zip" TargetMode="External"/><Relationship Id="rId382" Type="http://schemas.openxmlformats.org/officeDocument/2006/relationships/hyperlink" Target="https://www.pge.com/assets/pge/docs/outages-and-safety/outage-preparedness-and-support/MGRA_009.zip" TargetMode="External"/><Relationship Id="rId438" Type="http://schemas.openxmlformats.org/officeDocument/2006/relationships/hyperlink" Target="https://www.pge.com/assets/pge/docs/outages-and-safety/outage-preparedness-and-support/GPI_003.zip" TargetMode="External"/><Relationship Id="rId603" Type="http://schemas.openxmlformats.org/officeDocument/2006/relationships/hyperlink" Target="https://www.pge.com/assets/pge/docs/outages-and-safety/outage-preparedness-and-support/SPD_024.zip" TargetMode="External"/><Relationship Id="rId242" Type="http://schemas.openxmlformats.org/officeDocument/2006/relationships/hyperlink" Target="https://www.pge.com/pge_global/common/pdfs/safety/emergency-preparedness/natural-disaster/wildfires/wildfire-mitigation-plan/reference-docs/2023/CalAdvocates_029.zip" TargetMode="External"/><Relationship Id="rId284" Type="http://schemas.openxmlformats.org/officeDocument/2006/relationships/hyperlink" Target="https://www.pge.com/assets/pge/docs/outages-and-safety/outage-preparedness-and-support/CalAdvocates_034.zip" TargetMode="External"/><Relationship Id="rId491" Type="http://schemas.openxmlformats.org/officeDocument/2006/relationships/hyperlink" Target="https://www.pge.com/assets/pge/docs/outages-and-safety/outage-preparedness-and-support/SPD_016.zip" TargetMode="External"/><Relationship Id="rId505" Type="http://schemas.openxmlformats.org/officeDocument/2006/relationships/hyperlink" Target="https://www.pge.com/assets/pge/docs/outages-and-safety/outage-preparedness-and-support/SPD_017.zip" TargetMode="External"/><Relationship Id="rId37" Type="http://schemas.openxmlformats.org/officeDocument/2006/relationships/hyperlink" Target="https://www.pge.com/pge_global/common/pdfs/safety/emergency-preparedness/natural-disaster/wildfires/wildfire-mitigation-plan/reference-docs/2023/CalAdvocates_015.zip" TargetMode="External"/><Relationship Id="rId79" Type="http://schemas.openxmlformats.org/officeDocument/2006/relationships/hyperlink" Target="https://www.pge.com/pge_global/common/pdfs/safety/emergency-preparedness/natural-disaster/wildfires/wildfire-mitigation-plan/reference-docs/2023/OEIS_003.zip" TargetMode="External"/><Relationship Id="rId102" Type="http://schemas.openxmlformats.org/officeDocument/2006/relationships/hyperlink" Target="https://www.pge.com/pge_global/common/pdfs/safety/emergency-preparedness/natural-disaster/wildfires/wildfire-mitigation-plan/reference-docs/2023/MGRA_003.pdf" TargetMode="External"/><Relationship Id="rId144" Type="http://schemas.openxmlformats.org/officeDocument/2006/relationships/hyperlink" Target="https://www.pge.com/pge_global/common/pdfs/safety/emergency-preparedness/natural-disaster/wildfires/wildfire-mitigation-plan/reference-docs/2023/OEIS_003.zip" TargetMode="External"/><Relationship Id="rId547" Type="http://schemas.openxmlformats.org/officeDocument/2006/relationships/hyperlink" Target="https://www.pge.com/assets/pge/docs/outages-and-safety/outage-preparedness-and-support/SPD_019.zip" TargetMode="External"/><Relationship Id="rId589" Type="http://schemas.openxmlformats.org/officeDocument/2006/relationships/hyperlink" Target="https://www.pge.com/assets/pge/docs/outages-and-safety/outage-preparedness-and-support/CalAdvocates_057.zip" TargetMode="External"/><Relationship Id="rId90" Type="http://schemas.openxmlformats.org/officeDocument/2006/relationships/hyperlink" Target="https://www.pge.com/pge_global/common/pdfs/safety/emergency-preparedness/natural-disaster/wildfires/wildfire-mitigation-plan/reference-docs/2023/TURN_010.zip" TargetMode="External"/><Relationship Id="rId186" Type="http://schemas.openxmlformats.org/officeDocument/2006/relationships/hyperlink" Target="https://www.pge.com/pge_global/common/pdfs/safety/emergency-preparedness/natural-disaster/wildfires/wildfire-mitigation-plan/reference-docs/2023/SPD_004.zip" TargetMode="External"/><Relationship Id="rId351" Type="http://schemas.openxmlformats.org/officeDocument/2006/relationships/hyperlink" Target="https://www.pge.com/assets/pge/docs/outages-and-safety/outage-preparedness-and-support/CalAdvocates_043.zip" TargetMode="External"/><Relationship Id="rId393" Type="http://schemas.openxmlformats.org/officeDocument/2006/relationships/hyperlink" Target="https://www.pge.com/assets/pge/docs/outages-and-safety/outage-preparedness-and-support/CalAdvocates_041.zip" TargetMode="External"/><Relationship Id="rId407" Type="http://schemas.openxmlformats.org/officeDocument/2006/relationships/hyperlink" Target="https://www.pge.com/assets/pge/docs/outages-and-safety/outage-preparedness-and-support/CalAdvocates_044.zip" TargetMode="External"/><Relationship Id="rId449" Type="http://schemas.openxmlformats.org/officeDocument/2006/relationships/hyperlink" Target="https://www.pge.com/assets/pge/docs/outages-and-safety/outage-preparedness-and-support/OEIS_017.zip" TargetMode="External"/><Relationship Id="rId614" Type="http://schemas.openxmlformats.org/officeDocument/2006/relationships/hyperlink" Target="https://www.pge.com/assets/pge/docs/outages-and-safety/outage-preparedness-and-support/SPD_025.zip" TargetMode="External"/><Relationship Id="rId211" Type="http://schemas.openxmlformats.org/officeDocument/2006/relationships/hyperlink" Target="https://www.pge.com/pge_global/common/pdfs/safety/emergency-preparedness/natural-disaster/wildfires/wildfire-mitigation-plan/reference-docs/2023/CalAdvocates_025.zip" TargetMode="External"/><Relationship Id="rId253" Type="http://schemas.openxmlformats.org/officeDocument/2006/relationships/hyperlink" Target="https://www.pge.com/pge_global/common/pdfs/safety/emergency-preparedness/natural-disaster/wildfires/wildfire-mitigation-plan/reference-docs/2023/SPD_011.zip" TargetMode="External"/><Relationship Id="rId295" Type="http://schemas.openxmlformats.org/officeDocument/2006/relationships/hyperlink" Target="https://www.pge.com/assets/pge/docs/outages-and-safety/outage-preparedness-and-support/CalAdvocates_036.zip" TargetMode="External"/><Relationship Id="rId309" Type="http://schemas.openxmlformats.org/officeDocument/2006/relationships/hyperlink" Target="https://www.pge.com/assets/pge/docs/outages-and-safety/outage-preparedness-and-support/CalAdvocates_039.zip" TargetMode="External"/><Relationship Id="rId460" Type="http://schemas.openxmlformats.org/officeDocument/2006/relationships/hyperlink" Target="https://www.pge.com/assets/pge/docs/outages-and-safety/outage-preparedness-and-support/SPD_014.zip" TargetMode="External"/><Relationship Id="rId516" Type="http://schemas.openxmlformats.org/officeDocument/2006/relationships/hyperlink" Target="https://www.pge.com/assets/pge/docs/outages-and-safety/outage-preparedness-and-support/OEIS_016.zip" TargetMode="External"/><Relationship Id="rId48" Type="http://schemas.openxmlformats.org/officeDocument/2006/relationships/hyperlink" Target="https://www.pge.com/pge_global/common/pdfs/safety/emergency-preparedness/natural-disaster/wildfires/wildfire-mitigation-plan/reference-docs/2023/CalAdvocates_015.zip" TargetMode="External"/><Relationship Id="rId113" Type="http://schemas.openxmlformats.org/officeDocument/2006/relationships/hyperlink" Target="https://www.pge.com/pge_global/common/pdfs/safety/emergency-preparedness/natural-disaster/wildfires/wildfire-mitigation-plan/reference-docs/2023/CalAdvocates_020.zip" TargetMode="External"/><Relationship Id="rId320" Type="http://schemas.openxmlformats.org/officeDocument/2006/relationships/hyperlink" Target="https://www.pge.com/assets/pge/docs/outages-and-safety/outage-preparedness-and-support/CalAdvocates_039.zip" TargetMode="External"/><Relationship Id="rId558" Type="http://schemas.openxmlformats.org/officeDocument/2006/relationships/hyperlink" Target="https://www.pge.com/assets/pge/docs/outages-and-safety/outage-preparedness-and-support/SPD_019.zi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D0CF5B-2ACB-42F4-A41A-E71075684DD7}">
  <sheetPr>
    <pageSetUpPr fitToPage="1"/>
  </sheetPr>
  <dimension ref="A1:BU913"/>
  <sheetViews>
    <sheetView topLeftCell="G1" zoomScale="43" zoomScaleNormal="30" workbookViewId="0">
      <pane ySplit="3" topLeftCell="A908" activePane="bottomLeft" state="frozen"/>
      <selection activeCell="A3" sqref="A3"/>
      <selection pane="bottomLeft" sqref="A1:BT912"/>
    </sheetView>
  </sheetViews>
  <sheetFormatPr defaultColWidth="9.140625" defaultRowHeight="12.75" outlineLevelCol="1" x14ac:dyDescent="0.25"/>
  <cols>
    <col min="1" max="1" width="20.42578125" style="1" bestFit="1" customWidth="1"/>
    <col min="2" max="2" width="33.140625" style="1" bestFit="1" customWidth="1"/>
    <col min="3" max="3" width="15.140625" style="6" customWidth="1"/>
    <col min="4" max="4" width="37.140625" style="2" bestFit="1" customWidth="1"/>
    <col min="5" max="5" width="11" style="1" customWidth="1"/>
    <col min="6" max="6" width="43.140625" style="1" customWidth="1"/>
    <col min="7" max="7" width="90.5703125" style="16" customWidth="1"/>
    <col min="8" max="8" width="96.42578125" style="12" customWidth="1" outlineLevel="1"/>
    <col min="9" max="9" width="18.5703125" style="1" customWidth="1" outlineLevel="1"/>
    <col min="10" max="10" width="16.42578125" style="1" customWidth="1" outlineLevel="1"/>
    <col min="11" max="11" width="11.42578125" style="1" customWidth="1" outlineLevel="1"/>
    <col min="12" max="12" width="16.140625" style="1" customWidth="1" outlineLevel="1"/>
    <col min="13" max="13" width="42.140625" style="2" customWidth="1" outlineLevel="1"/>
    <col min="14" max="14" width="14.140625" style="1" customWidth="1" outlineLevel="1"/>
    <col min="15" max="15" width="20.140625" style="1" customWidth="1" outlineLevel="1"/>
    <col min="16" max="16" width="24.28515625" style="2" customWidth="1"/>
    <col min="17" max="17" width="39.140625" style="2" bestFit="1" customWidth="1"/>
    <col min="18" max="18" width="20.85546875" style="2" customWidth="1"/>
    <col min="19" max="19" width="36.5703125" style="2" customWidth="1"/>
    <col min="20" max="20" width="42.140625" style="12" customWidth="1"/>
    <col min="21" max="21" width="31.42578125" style="12" customWidth="1"/>
    <col min="22" max="22" width="30.5703125" style="12" customWidth="1"/>
    <col min="23" max="23" width="12" style="12" customWidth="1"/>
    <col min="24" max="24" width="10" style="1" customWidth="1"/>
    <col min="25" max="25" width="14" style="12" customWidth="1"/>
    <col min="26" max="26" width="17" style="12" customWidth="1"/>
    <col min="27" max="27" width="22.5703125" style="16" customWidth="1"/>
    <col min="28" max="28" width="20.85546875" style="16" customWidth="1"/>
    <col min="29" max="29" width="16.5703125" style="16" customWidth="1"/>
    <col min="30" max="30" width="20.42578125" style="16" customWidth="1"/>
    <col min="31" max="31" width="17.42578125" style="12" customWidth="1"/>
    <col min="32" max="32" width="16.140625" style="12" customWidth="1"/>
    <col min="33" max="33" width="13.140625" style="2" customWidth="1"/>
    <col min="34" max="36" width="16.42578125" style="12" customWidth="1"/>
    <col min="37" max="38" width="14.140625" style="12" customWidth="1"/>
    <col min="39" max="39" width="15.5703125" style="1" customWidth="1"/>
    <col min="40" max="40" width="9.85546875" style="1" customWidth="1"/>
    <col min="41" max="41" width="28.85546875" style="12" customWidth="1"/>
    <col min="42" max="42" width="32.85546875" style="9" customWidth="1"/>
    <col min="43" max="48" width="11" style="12" customWidth="1"/>
    <col min="49" max="49" width="11" style="16" customWidth="1"/>
    <col min="50" max="50" width="18.42578125" style="12" customWidth="1"/>
    <col min="51" max="55" width="17.42578125" style="12" customWidth="1"/>
    <col min="56" max="56" width="13.5703125" style="1" customWidth="1"/>
    <col min="57" max="57" width="18.5703125" style="2" customWidth="1"/>
    <col min="58" max="58" width="17.140625" style="2" customWidth="1"/>
    <col min="59" max="60" width="17.42578125" style="2" customWidth="1"/>
    <col min="61" max="61" width="18.5703125" style="2" customWidth="1"/>
    <col min="62" max="62" width="17.85546875" style="1" bestFit="1" customWidth="1"/>
    <col min="63" max="64" width="32.42578125" style="16" customWidth="1"/>
    <col min="65" max="65" width="19.140625" style="1" bestFit="1" customWidth="1"/>
    <col min="66" max="66" width="19.140625" style="1" customWidth="1"/>
    <col min="67" max="67" width="9.85546875" style="12" bestFit="1" customWidth="1"/>
    <col min="68" max="68" width="13.140625" style="12" bestFit="1" customWidth="1"/>
    <col min="69" max="69" width="18.5703125" style="12" bestFit="1" customWidth="1"/>
    <col min="70" max="70" width="17" style="12" bestFit="1" customWidth="1"/>
    <col min="71" max="71" width="12.42578125" style="12" bestFit="1" customWidth="1"/>
    <col min="72" max="72" width="15.85546875" style="12" bestFit="1" customWidth="1"/>
    <col min="73" max="16384" width="9.140625" style="12"/>
  </cols>
  <sheetData>
    <row r="1" spans="1:73" x14ac:dyDescent="0.25">
      <c r="A1" s="167" t="s">
        <v>0</v>
      </c>
      <c r="B1" s="167"/>
      <c r="C1" s="167"/>
      <c r="D1" s="167"/>
      <c r="E1" s="167"/>
      <c r="F1" s="167"/>
      <c r="G1" s="168"/>
      <c r="H1" s="167"/>
      <c r="I1" s="167"/>
      <c r="J1" s="167"/>
      <c r="K1" s="167"/>
      <c r="L1" s="167"/>
      <c r="M1" s="168"/>
      <c r="N1" s="167"/>
      <c r="O1" s="167"/>
      <c r="P1" s="167"/>
      <c r="Q1" s="167"/>
      <c r="R1" s="167"/>
      <c r="S1" s="26"/>
      <c r="U1" s="169" t="s">
        <v>1</v>
      </c>
      <c r="V1" s="169"/>
      <c r="W1" s="169"/>
      <c r="X1" s="169"/>
      <c r="Y1" s="169"/>
      <c r="Z1" s="169"/>
      <c r="AA1" s="169"/>
      <c r="AB1" s="169"/>
      <c r="AC1" s="170"/>
      <c r="AD1" s="169"/>
      <c r="AE1" s="169"/>
      <c r="AF1" s="169"/>
      <c r="AG1" s="170"/>
      <c r="AH1" s="169"/>
      <c r="AI1" s="169"/>
      <c r="AJ1" s="169"/>
      <c r="AK1" s="169"/>
      <c r="AL1" s="169"/>
      <c r="AM1" s="169"/>
      <c r="AN1" s="169"/>
      <c r="AO1" s="169"/>
      <c r="AP1" s="169"/>
      <c r="AQ1" s="24"/>
      <c r="AR1" s="171" t="s">
        <v>2</v>
      </c>
      <c r="AS1" s="171"/>
      <c r="AT1" s="171"/>
      <c r="AU1" s="171"/>
      <c r="AV1" s="171"/>
      <c r="AW1" s="24"/>
      <c r="AX1" s="172" t="s">
        <v>3</v>
      </c>
      <c r="AY1" s="172"/>
      <c r="AZ1" s="172"/>
      <c r="BA1" s="172"/>
      <c r="BB1" s="172"/>
      <c r="BC1" s="172"/>
      <c r="BD1" s="173" t="s">
        <v>4</v>
      </c>
      <c r="BE1" s="173"/>
      <c r="BF1" s="173"/>
      <c r="BG1" s="173"/>
      <c r="BH1" s="173"/>
      <c r="BI1" s="173"/>
      <c r="BJ1" s="173"/>
      <c r="BK1" s="173"/>
      <c r="BL1" s="25"/>
      <c r="BM1" s="25"/>
      <c r="BN1" s="25"/>
      <c r="BU1" s="57"/>
    </row>
    <row r="2" spans="1:73" ht="38.25" hidden="1" x14ac:dyDescent="0.25">
      <c r="A2" s="26" t="s">
        <v>5</v>
      </c>
      <c r="B2" s="26"/>
      <c r="C2" s="26"/>
      <c r="D2" s="27" t="s">
        <v>6</v>
      </c>
      <c r="E2" s="26"/>
      <c r="F2" s="27" t="s">
        <v>6</v>
      </c>
      <c r="G2" s="28" t="s">
        <v>7</v>
      </c>
      <c r="H2" s="26" t="s">
        <v>3417</v>
      </c>
      <c r="I2" s="26"/>
      <c r="J2" s="26"/>
      <c r="K2" s="26"/>
      <c r="L2" s="26"/>
      <c r="M2" s="28"/>
      <c r="N2" s="26"/>
      <c r="O2" s="26"/>
      <c r="P2" s="26"/>
      <c r="Q2" s="26"/>
      <c r="R2" s="26"/>
      <c r="S2" s="26"/>
      <c r="U2" s="27" t="s">
        <v>6</v>
      </c>
      <c r="V2" s="27" t="s">
        <v>6</v>
      </c>
      <c r="W2" s="27" t="s">
        <v>6</v>
      </c>
      <c r="X2" s="29"/>
      <c r="Y2" s="27"/>
      <c r="Z2" s="29"/>
      <c r="AA2" s="29"/>
      <c r="AB2" s="29"/>
      <c r="AC2" s="27"/>
      <c r="AD2" s="29"/>
      <c r="AE2" s="29"/>
      <c r="AF2" s="29"/>
      <c r="AG2" s="27"/>
      <c r="AH2" s="29"/>
      <c r="AI2" s="29" t="s">
        <v>8</v>
      </c>
      <c r="AJ2" s="29"/>
      <c r="AK2" s="29"/>
      <c r="AL2" s="29"/>
      <c r="AM2" s="27" t="s">
        <v>6</v>
      </c>
      <c r="AN2" s="29"/>
      <c r="AO2" s="29"/>
      <c r="AP2" s="29"/>
      <c r="AQ2" s="24"/>
      <c r="AR2" s="24"/>
      <c r="AS2" s="24"/>
      <c r="AT2" s="24"/>
      <c r="AU2" s="24"/>
      <c r="AV2" s="24"/>
      <c r="AW2" s="24"/>
      <c r="AX2" s="30"/>
      <c r="AY2" s="30"/>
      <c r="AZ2" s="30"/>
      <c r="BA2" s="30"/>
      <c r="BB2" s="30"/>
      <c r="BC2" s="30"/>
      <c r="BD2" s="27" t="s">
        <v>6</v>
      </c>
      <c r="BE2" s="27" t="s">
        <v>6</v>
      </c>
      <c r="BF2" s="27" t="s">
        <v>6</v>
      </c>
      <c r="BG2" s="27" t="s">
        <v>6</v>
      </c>
      <c r="BH2" s="27" t="s">
        <v>6</v>
      </c>
      <c r="BI2" s="27" t="s">
        <v>6</v>
      </c>
      <c r="BJ2" s="27" t="s">
        <v>6</v>
      </c>
      <c r="BK2" s="25"/>
      <c r="BL2" s="25"/>
      <c r="BM2" s="25"/>
      <c r="BN2" s="25"/>
      <c r="BO2" s="166" t="s">
        <v>9</v>
      </c>
      <c r="BP2" s="166"/>
      <c r="BQ2" s="166"/>
      <c r="BR2" s="166"/>
      <c r="BS2" s="166"/>
      <c r="BU2" s="57"/>
    </row>
    <row r="3" spans="1:73" ht="38.25" x14ac:dyDescent="0.25">
      <c r="A3" s="7" t="s">
        <v>10</v>
      </c>
      <c r="B3" s="7" t="s">
        <v>11</v>
      </c>
      <c r="C3" s="7" t="s">
        <v>12</v>
      </c>
      <c r="D3" s="7" t="s">
        <v>13</v>
      </c>
      <c r="E3" s="7" t="s">
        <v>14</v>
      </c>
      <c r="F3" s="7" t="s">
        <v>15</v>
      </c>
      <c r="G3" s="7" t="s">
        <v>16</v>
      </c>
      <c r="H3" s="7" t="s">
        <v>17</v>
      </c>
      <c r="I3" s="7" t="s">
        <v>18</v>
      </c>
      <c r="J3" s="7" t="s">
        <v>19</v>
      </c>
      <c r="K3" s="7" t="s">
        <v>20</v>
      </c>
      <c r="L3" s="7" t="s">
        <v>21</v>
      </c>
      <c r="M3" s="7" t="s">
        <v>22</v>
      </c>
      <c r="N3" s="7" t="s">
        <v>23</v>
      </c>
      <c r="O3" s="7" t="s">
        <v>24</v>
      </c>
      <c r="P3" s="7" t="s">
        <v>25</v>
      </c>
      <c r="Q3" s="7" t="s">
        <v>26</v>
      </c>
      <c r="R3" s="7" t="s">
        <v>27</v>
      </c>
      <c r="S3" s="7" t="s">
        <v>28</v>
      </c>
      <c r="T3" s="8" t="s">
        <v>29</v>
      </c>
      <c r="U3" s="31" t="s">
        <v>30</v>
      </c>
      <c r="V3" s="31" t="s">
        <v>12</v>
      </c>
      <c r="W3" s="31" t="s">
        <v>31</v>
      </c>
      <c r="X3" s="31" t="s">
        <v>32</v>
      </c>
      <c r="Y3" s="31" t="s">
        <v>33</v>
      </c>
      <c r="Z3" s="31" t="s">
        <v>34</v>
      </c>
      <c r="AA3" s="31" t="s">
        <v>35</v>
      </c>
      <c r="AB3" s="31" t="s">
        <v>36</v>
      </c>
      <c r="AC3" s="31" t="s">
        <v>37</v>
      </c>
      <c r="AD3" s="31" t="s">
        <v>38</v>
      </c>
      <c r="AE3" s="31" t="s">
        <v>39</v>
      </c>
      <c r="AF3" s="31" t="s">
        <v>40</v>
      </c>
      <c r="AG3" s="31" t="s">
        <v>41</v>
      </c>
      <c r="AH3" s="31" t="s">
        <v>42</v>
      </c>
      <c r="AI3" s="31" t="s">
        <v>43</v>
      </c>
      <c r="AJ3" s="31" t="s">
        <v>44</v>
      </c>
      <c r="AK3" s="31" t="s">
        <v>45</v>
      </c>
      <c r="AL3" s="31" t="s">
        <v>46</v>
      </c>
      <c r="AM3" s="31" t="s">
        <v>47</v>
      </c>
      <c r="AN3" s="31" t="s">
        <v>48</v>
      </c>
      <c r="AO3" s="31" t="s">
        <v>49</v>
      </c>
      <c r="AP3" s="31" t="s">
        <v>50</v>
      </c>
      <c r="AQ3" s="32" t="s">
        <v>51</v>
      </c>
      <c r="AR3" s="32" t="s">
        <v>52</v>
      </c>
      <c r="AS3" s="32" t="s">
        <v>53</v>
      </c>
      <c r="AT3" s="32" t="s">
        <v>54</v>
      </c>
      <c r="AU3" s="32" t="s">
        <v>55</v>
      </c>
      <c r="AV3" s="32" t="s">
        <v>56</v>
      </c>
      <c r="AW3" s="32" t="s">
        <v>57</v>
      </c>
      <c r="AX3" s="33" t="s">
        <v>58</v>
      </c>
      <c r="AY3" s="33" t="s">
        <v>59</v>
      </c>
      <c r="AZ3" s="33" t="s">
        <v>60</v>
      </c>
      <c r="BA3" s="33" t="s">
        <v>61</v>
      </c>
      <c r="BB3" s="33" t="s">
        <v>62</v>
      </c>
      <c r="BC3" s="33" t="s">
        <v>63</v>
      </c>
      <c r="BD3" s="34" t="s">
        <v>64</v>
      </c>
      <c r="BE3" s="34" t="s">
        <v>35</v>
      </c>
      <c r="BF3" s="34" t="s">
        <v>65</v>
      </c>
      <c r="BG3" s="34" t="s">
        <v>66</v>
      </c>
      <c r="BH3" s="34" t="s">
        <v>34</v>
      </c>
      <c r="BI3" s="34" t="s">
        <v>67</v>
      </c>
      <c r="BJ3" s="34" t="s">
        <v>68</v>
      </c>
      <c r="BK3" s="34" t="s">
        <v>69</v>
      </c>
      <c r="BL3" s="34" t="s">
        <v>70</v>
      </c>
      <c r="BM3" s="34" t="s">
        <v>71</v>
      </c>
      <c r="BN3" s="34" t="s">
        <v>72</v>
      </c>
      <c r="BO3" s="22" t="s">
        <v>73</v>
      </c>
      <c r="BP3" s="23" t="s">
        <v>74</v>
      </c>
      <c r="BQ3" s="23" t="s">
        <v>75</v>
      </c>
      <c r="BR3" s="23" t="s">
        <v>76</v>
      </c>
      <c r="BS3" s="23" t="s">
        <v>77</v>
      </c>
      <c r="BT3" s="34" t="s">
        <v>78</v>
      </c>
      <c r="BU3" s="57"/>
    </row>
    <row r="4" spans="1:73" s="36" customFormat="1" ht="102" x14ac:dyDescent="0.25">
      <c r="A4" s="1">
        <v>1</v>
      </c>
      <c r="B4" s="1" t="s">
        <v>80</v>
      </c>
      <c r="C4" s="6" t="s">
        <v>328</v>
      </c>
      <c r="D4" s="2" t="str">
        <f t="shared" ref="D4:D67" si="0">_xlfn.CONCAT(B4,"_",C4)</f>
        <v>CalPA_Set WMP-07</v>
      </c>
      <c r="E4" s="1">
        <v>1</v>
      </c>
      <c r="F4" s="2" t="str">
        <f t="shared" ref="F4:F67" si="1">_xlfn.CONCAT(D4,"_Q",E4)</f>
        <v>CalPA_Set WMP-07_Q1</v>
      </c>
      <c r="G4" s="48" t="s">
        <v>329</v>
      </c>
      <c r="H4" s="48" t="s">
        <v>330</v>
      </c>
      <c r="I4" s="1" t="s">
        <v>331</v>
      </c>
      <c r="J4" s="3">
        <v>45012</v>
      </c>
      <c r="K4" s="3">
        <v>45015</v>
      </c>
      <c r="L4" s="3">
        <v>45015</v>
      </c>
      <c r="M4" s="17" t="s">
        <v>332</v>
      </c>
      <c r="N4" s="1">
        <v>0</v>
      </c>
      <c r="O4" s="1" t="s">
        <v>86</v>
      </c>
      <c r="P4" s="1">
        <v>6.2</v>
      </c>
      <c r="Q4" s="47" t="s">
        <v>333</v>
      </c>
      <c r="R4" s="47" t="s">
        <v>334</v>
      </c>
      <c r="S4" s="91" t="s">
        <v>86</v>
      </c>
      <c r="T4" s="12"/>
      <c r="U4" s="2" t="str">
        <f t="shared" ref="U4:V24" si="2">B4</f>
        <v>CalPA</v>
      </c>
      <c r="V4" s="2" t="str">
        <f t="shared" si="2"/>
        <v>Set WMP-07</v>
      </c>
      <c r="W4" s="2">
        <f t="shared" ref="W4:W67" si="3">E4</f>
        <v>1</v>
      </c>
      <c r="X4" s="2">
        <v>3</v>
      </c>
      <c r="Y4" s="2" t="s">
        <v>335</v>
      </c>
      <c r="Z4" s="2" t="s">
        <v>336</v>
      </c>
      <c r="AA4" s="2" t="s">
        <v>218</v>
      </c>
      <c r="AB4" s="2" t="s">
        <v>219</v>
      </c>
      <c r="AC4" s="2" t="s">
        <v>116</v>
      </c>
      <c r="AD4" s="2" t="s">
        <v>124</v>
      </c>
      <c r="AE4" s="1" t="s">
        <v>92</v>
      </c>
      <c r="AF4" s="1" t="s">
        <v>92</v>
      </c>
      <c r="AG4" s="1" t="s">
        <v>92</v>
      </c>
      <c r="AH4" s="1" t="s">
        <v>92</v>
      </c>
      <c r="AI4" s="1" t="s">
        <v>92</v>
      </c>
      <c r="AJ4" s="1" t="s">
        <v>92</v>
      </c>
      <c r="AK4" s="1" t="s">
        <v>92</v>
      </c>
      <c r="AL4" s="1" t="s">
        <v>86</v>
      </c>
      <c r="AM4" s="3">
        <f t="shared" ref="AM4:AM67" si="4">K4</f>
        <v>45015</v>
      </c>
      <c r="AN4" s="1" t="s">
        <v>93</v>
      </c>
      <c r="AO4" s="12"/>
      <c r="AP4" s="9"/>
      <c r="AQ4" s="12"/>
      <c r="AR4" s="12"/>
      <c r="AS4" s="12"/>
      <c r="AT4" s="12"/>
      <c r="AU4" s="12"/>
      <c r="AV4" s="12"/>
      <c r="AW4" s="16"/>
      <c r="AX4" s="12"/>
      <c r="AY4" s="12"/>
      <c r="AZ4" s="12"/>
      <c r="BA4" s="12"/>
      <c r="BB4" s="12"/>
      <c r="BC4" s="12"/>
      <c r="BD4" s="1">
        <f t="shared" ref="BD4:BD67" si="5">E4</f>
        <v>1</v>
      </c>
      <c r="BE4" s="2" t="str">
        <f t="shared" ref="BE4:BF24" si="6">AA4</f>
        <v>Jon Eric Thalman</v>
      </c>
      <c r="BF4" s="2" t="str">
        <f t="shared" si="6"/>
        <v>Paul McGregor</v>
      </c>
      <c r="BG4" s="2" t="str">
        <f t="shared" ref="BG4:BH24" si="7">Y4</f>
        <v>Kim Sackett
Eric Travale</v>
      </c>
      <c r="BH4" s="2" t="str">
        <f t="shared" si="7"/>
        <v>Mandy Knockaert</v>
      </c>
      <c r="BI4" s="2" t="str">
        <f t="shared" ref="BI4:BI67" si="8">AC4</f>
        <v>Joel Crane</v>
      </c>
      <c r="BJ4" s="1">
        <f t="shared" ref="BJ4:BJ67" si="9">X4</f>
        <v>3</v>
      </c>
      <c r="BK4" s="16"/>
      <c r="BL4" s="20" t="s">
        <v>94</v>
      </c>
      <c r="BM4" s="1" t="s">
        <v>337</v>
      </c>
      <c r="BN4" s="1"/>
      <c r="BO4" s="21" t="str">
        <f t="shared" ref="BO4:BO67" si="10">IF(L4="","pending","completed")</f>
        <v>completed</v>
      </c>
      <c r="BP4" s="21">
        <f t="shared" ref="BP4:BP67" si="11">COUNTIFS($BO4,"pending",$K4,"&lt;=5/30/2023")</f>
        <v>0</v>
      </c>
      <c r="BQ4" s="21">
        <f t="shared" ref="BQ4:BQ67" si="12">COUNTIFS($BO4,"pending",$K4,"=5/31/2023")</f>
        <v>0</v>
      </c>
      <c r="BR4" s="21">
        <f t="shared" ref="BR4:BR67" si="13">COUNTIFS($BO4,"pending",$K4,"=6/1/2023")</f>
        <v>0</v>
      </c>
      <c r="BS4" s="21">
        <f t="shared" ref="BS4:BS67" si="14">COUNTIFS($BO4,"pending",$K4,"&gt;=6/2/2023")</f>
        <v>0</v>
      </c>
      <c r="BU4" s="57"/>
    </row>
    <row r="5" spans="1:73" ht="90" x14ac:dyDescent="0.25">
      <c r="A5" s="1">
        <v>2</v>
      </c>
      <c r="B5" s="1" t="s">
        <v>80</v>
      </c>
      <c r="C5" s="6" t="s">
        <v>328</v>
      </c>
      <c r="D5" s="2" t="str">
        <f t="shared" si="0"/>
        <v>CalPA_Set WMP-07</v>
      </c>
      <c r="E5" s="1">
        <v>2</v>
      </c>
      <c r="F5" s="2" t="str">
        <f t="shared" si="1"/>
        <v>CalPA_Set WMP-07_Q2</v>
      </c>
      <c r="G5" s="48" t="s">
        <v>338</v>
      </c>
      <c r="H5" s="48" t="s">
        <v>339</v>
      </c>
      <c r="I5" s="1" t="s">
        <v>331</v>
      </c>
      <c r="J5" s="3">
        <v>45012</v>
      </c>
      <c r="K5" s="3">
        <v>45015</v>
      </c>
      <c r="L5" s="3">
        <v>45015</v>
      </c>
      <c r="M5" s="17" t="s">
        <v>332</v>
      </c>
      <c r="N5" s="1">
        <v>0</v>
      </c>
      <c r="O5" s="1" t="s">
        <v>86</v>
      </c>
      <c r="P5" s="1">
        <v>6.2</v>
      </c>
      <c r="Q5" s="47" t="s">
        <v>333</v>
      </c>
      <c r="R5" s="47" t="s">
        <v>334</v>
      </c>
      <c r="S5" s="91" t="s">
        <v>86</v>
      </c>
      <c r="U5" s="2" t="str">
        <f t="shared" si="2"/>
        <v>CalPA</v>
      </c>
      <c r="V5" s="2" t="str">
        <f t="shared" si="2"/>
        <v>Set WMP-07</v>
      </c>
      <c r="W5" s="2">
        <f t="shared" si="3"/>
        <v>2</v>
      </c>
      <c r="X5" s="2">
        <v>4</v>
      </c>
      <c r="Y5" s="2" t="s">
        <v>335</v>
      </c>
      <c r="Z5" s="2" t="s">
        <v>336</v>
      </c>
      <c r="AA5" s="2" t="s">
        <v>218</v>
      </c>
      <c r="AB5" s="2" t="s">
        <v>219</v>
      </c>
      <c r="AC5" s="2" t="s">
        <v>116</v>
      </c>
      <c r="AD5" s="2" t="s">
        <v>124</v>
      </c>
      <c r="AE5" s="1" t="s">
        <v>92</v>
      </c>
      <c r="AF5" s="1" t="s">
        <v>92</v>
      </c>
      <c r="AG5" s="1" t="s">
        <v>92</v>
      </c>
      <c r="AH5" s="1" t="s">
        <v>92</v>
      </c>
      <c r="AI5" s="1" t="s">
        <v>92</v>
      </c>
      <c r="AJ5" s="1" t="s">
        <v>92</v>
      </c>
      <c r="AK5" s="1" t="s">
        <v>92</v>
      </c>
      <c r="AL5" s="1" t="s">
        <v>86</v>
      </c>
      <c r="AM5" s="3">
        <f t="shared" si="4"/>
        <v>45015</v>
      </c>
      <c r="AN5" s="1" t="s">
        <v>93</v>
      </c>
      <c r="BD5" s="1">
        <f t="shared" si="5"/>
        <v>2</v>
      </c>
      <c r="BE5" s="2" t="str">
        <f t="shared" si="6"/>
        <v>Jon Eric Thalman</v>
      </c>
      <c r="BF5" s="2" t="str">
        <f t="shared" si="6"/>
        <v>Paul McGregor</v>
      </c>
      <c r="BG5" s="2" t="str">
        <f t="shared" si="7"/>
        <v>Kim Sackett
Eric Travale</v>
      </c>
      <c r="BH5" s="2" t="str">
        <f t="shared" si="7"/>
        <v>Mandy Knockaert</v>
      </c>
      <c r="BI5" s="2" t="str">
        <f t="shared" si="8"/>
        <v>Joel Crane</v>
      </c>
      <c r="BJ5" s="1">
        <f t="shared" si="9"/>
        <v>4</v>
      </c>
      <c r="BL5" s="20" t="s">
        <v>94</v>
      </c>
      <c r="BM5" s="1" t="s">
        <v>337</v>
      </c>
      <c r="BO5" s="21" t="str">
        <f t="shared" si="10"/>
        <v>completed</v>
      </c>
      <c r="BP5" s="21">
        <f t="shared" si="11"/>
        <v>0</v>
      </c>
      <c r="BQ5" s="21">
        <f t="shared" si="12"/>
        <v>0</v>
      </c>
      <c r="BR5" s="21">
        <f t="shared" si="13"/>
        <v>0</v>
      </c>
      <c r="BS5" s="21">
        <f t="shared" si="14"/>
        <v>0</v>
      </c>
      <c r="BU5" s="57"/>
    </row>
    <row r="6" spans="1:73" ht="90" x14ac:dyDescent="0.25">
      <c r="A6" s="1">
        <v>3</v>
      </c>
      <c r="B6" s="1" t="s">
        <v>80</v>
      </c>
      <c r="C6" s="6" t="s">
        <v>328</v>
      </c>
      <c r="D6" s="2" t="str">
        <f t="shared" si="0"/>
        <v>CalPA_Set WMP-07</v>
      </c>
      <c r="E6" s="1">
        <v>3</v>
      </c>
      <c r="F6" s="2" t="str">
        <f t="shared" si="1"/>
        <v>CalPA_Set WMP-07_Q3</v>
      </c>
      <c r="G6" s="48" t="s">
        <v>340</v>
      </c>
      <c r="H6" s="48" t="s">
        <v>341</v>
      </c>
      <c r="I6" s="1" t="s">
        <v>331</v>
      </c>
      <c r="J6" s="3">
        <v>45012</v>
      </c>
      <c r="K6" s="3">
        <v>45015</v>
      </c>
      <c r="L6" s="3">
        <v>45015</v>
      </c>
      <c r="M6" s="17" t="s">
        <v>332</v>
      </c>
      <c r="N6" s="1">
        <v>0</v>
      </c>
      <c r="O6" s="1" t="s">
        <v>86</v>
      </c>
      <c r="P6" s="1">
        <v>6.2</v>
      </c>
      <c r="Q6" s="47" t="s">
        <v>333</v>
      </c>
      <c r="R6" s="47" t="s">
        <v>334</v>
      </c>
      <c r="S6" s="91" t="s">
        <v>86</v>
      </c>
      <c r="U6" s="2" t="str">
        <f t="shared" si="2"/>
        <v>CalPA</v>
      </c>
      <c r="V6" s="2" t="str">
        <f t="shared" si="2"/>
        <v>Set WMP-07</v>
      </c>
      <c r="W6" s="2">
        <f t="shared" si="3"/>
        <v>3</v>
      </c>
      <c r="X6" s="2">
        <v>4</v>
      </c>
      <c r="Y6" s="2" t="s">
        <v>335</v>
      </c>
      <c r="Z6" s="2" t="s">
        <v>336</v>
      </c>
      <c r="AA6" s="2" t="s">
        <v>218</v>
      </c>
      <c r="AB6" s="2" t="s">
        <v>219</v>
      </c>
      <c r="AC6" s="2" t="s">
        <v>116</v>
      </c>
      <c r="AD6" s="2" t="s">
        <v>124</v>
      </c>
      <c r="AE6" s="1" t="s">
        <v>92</v>
      </c>
      <c r="AF6" s="1" t="s">
        <v>92</v>
      </c>
      <c r="AG6" s="1" t="s">
        <v>92</v>
      </c>
      <c r="AH6" s="1" t="s">
        <v>92</v>
      </c>
      <c r="AI6" s="1" t="s">
        <v>92</v>
      </c>
      <c r="AJ6" s="1" t="s">
        <v>92</v>
      </c>
      <c r="AK6" s="1" t="s">
        <v>92</v>
      </c>
      <c r="AL6" s="1" t="s">
        <v>86</v>
      </c>
      <c r="AM6" s="3">
        <f t="shared" si="4"/>
        <v>45015</v>
      </c>
      <c r="AN6" s="1" t="s">
        <v>93</v>
      </c>
      <c r="BD6" s="1">
        <f t="shared" si="5"/>
        <v>3</v>
      </c>
      <c r="BE6" s="2" t="str">
        <f t="shared" si="6"/>
        <v>Jon Eric Thalman</v>
      </c>
      <c r="BF6" s="2" t="str">
        <f t="shared" si="6"/>
        <v>Paul McGregor</v>
      </c>
      <c r="BG6" s="2" t="str">
        <f t="shared" si="7"/>
        <v>Kim Sackett
Eric Travale</v>
      </c>
      <c r="BH6" s="2" t="str">
        <f t="shared" si="7"/>
        <v>Mandy Knockaert</v>
      </c>
      <c r="BI6" s="2" t="str">
        <f t="shared" si="8"/>
        <v>Joel Crane</v>
      </c>
      <c r="BJ6" s="1">
        <f t="shared" si="9"/>
        <v>4</v>
      </c>
      <c r="BL6" s="20" t="s">
        <v>94</v>
      </c>
      <c r="BM6" s="1" t="s">
        <v>337</v>
      </c>
      <c r="BO6" s="21" t="str">
        <f t="shared" si="10"/>
        <v>completed</v>
      </c>
      <c r="BP6" s="21">
        <f t="shared" si="11"/>
        <v>0</v>
      </c>
      <c r="BQ6" s="21">
        <f t="shared" si="12"/>
        <v>0</v>
      </c>
      <c r="BR6" s="21">
        <f t="shared" si="13"/>
        <v>0</v>
      </c>
      <c r="BS6" s="21">
        <f t="shared" si="14"/>
        <v>0</v>
      </c>
      <c r="BU6" s="57"/>
    </row>
    <row r="7" spans="1:73" ht="165.75" x14ac:dyDescent="0.25">
      <c r="A7" s="1">
        <v>4</v>
      </c>
      <c r="B7" s="1" t="s">
        <v>1512</v>
      </c>
      <c r="C7" s="6" t="s">
        <v>2143</v>
      </c>
      <c r="D7" s="2" t="str">
        <f t="shared" si="0"/>
        <v>MGRA_Data Request No. 1</v>
      </c>
      <c r="E7" s="1">
        <v>1</v>
      </c>
      <c r="F7" s="2" t="str">
        <f t="shared" si="1"/>
        <v>MGRA_Data Request No. 1_Q1</v>
      </c>
      <c r="G7" s="48" t="s">
        <v>2144</v>
      </c>
      <c r="H7" s="48" t="s">
        <v>2145</v>
      </c>
      <c r="I7" s="1" t="s">
        <v>2146</v>
      </c>
      <c r="J7" s="3">
        <v>45014</v>
      </c>
      <c r="K7" s="3">
        <v>45026</v>
      </c>
      <c r="L7" s="3">
        <v>45023</v>
      </c>
      <c r="M7" s="20" t="s">
        <v>2147</v>
      </c>
      <c r="N7" s="1">
        <v>1</v>
      </c>
      <c r="O7" s="1" t="s">
        <v>86</v>
      </c>
      <c r="P7" s="1">
        <v>6.4</v>
      </c>
      <c r="Q7" s="47" t="s">
        <v>333</v>
      </c>
      <c r="R7" s="47" t="s">
        <v>2148</v>
      </c>
      <c r="S7" s="88" t="s">
        <v>86</v>
      </c>
      <c r="U7" s="2" t="str">
        <f t="shared" si="2"/>
        <v>MGRA</v>
      </c>
      <c r="V7" s="2" t="str">
        <f t="shared" si="2"/>
        <v>Data Request No. 1</v>
      </c>
      <c r="W7" s="2">
        <f t="shared" si="3"/>
        <v>1</v>
      </c>
      <c r="X7" s="1">
        <v>0</v>
      </c>
      <c r="Y7" s="2" t="s">
        <v>335</v>
      </c>
      <c r="Z7" s="2" t="s">
        <v>336</v>
      </c>
      <c r="AA7" s="2" t="s">
        <v>2149</v>
      </c>
      <c r="AB7" s="2" t="s">
        <v>2150</v>
      </c>
      <c r="AC7" s="2" t="s">
        <v>91</v>
      </c>
      <c r="AD7" s="2" t="s">
        <v>166</v>
      </c>
      <c r="AE7" s="1" t="s">
        <v>92</v>
      </c>
      <c r="AF7" s="1" t="s">
        <v>92</v>
      </c>
      <c r="AG7" s="1" t="s">
        <v>92</v>
      </c>
      <c r="AH7" s="1" t="s">
        <v>92</v>
      </c>
      <c r="AI7" s="1" t="s">
        <v>92</v>
      </c>
      <c r="AJ7" s="2" t="s">
        <v>92</v>
      </c>
      <c r="AK7" s="1" t="s">
        <v>92</v>
      </c>
      <c r="AL7" s="1" t="s">
        <v>86</v>
      </c>
      <c r="AM7" s="3">
        <f t="shared" si="4"/>
        <v>45026</v>
      </c>
      <c r="AO7" s="16" t="s">
        <v>2151</v>
      </c>
      <c r="AP7" s="10" t="s">
        <v>2152</v>
      </c>
      <c r="BD7" s="1">
        <f t="shared" si="5"/>
        <v>1</v>
      </c>
      <c r="BE7" s="2" t="str">
        <f t="shared" si="6"/>
        <v>Melissa Boyd
Art Stigile-Wright
Sean Peterson</v>
      </c>
      <c r="BF7" s="2" t="str">
        <f t="shared" si="6"/>
        <v>Ali Moazed</v>
      </c>
      <c r="BG7" s="2" t="str">
        <f t="shared" si="7"/>
        <v>Kim Sackett
Eric Travale</v>
      </c>
      <c r="BH7" s="2" t="str">
        <f t="shared" si="7"/>
        <v>Mandy Knockaert</v>
      </c>
      <c r="BI7" s="2" t="str">
        <f t="shared" si="8"/>
        <v>Aaron Shapiro</v>
      </c>
      <c r="BJ7" s="1">
        <f t="shared" si="9"/>
        <v>0</v>
      </c>
      <c r="BL7" s="20" t="s">
        <v>94</v>
      </c>
      <c r="BM7" s="1" t="s">
        <v>2153</v>
      </c>
      <c r="BO7" s="21" t="str">
        <f t="shared" si="10"/>
        <v>completed</v>
      </c>
      <c r="BP7" s="21">
        <f t="shared" si="11"/>
        <v>0</v>
      </c>
      <c r="BQ7" s="21">
        <f t="shared" si="12"/>
        <v>0</v>
      </c>
      <c r="BR7" s="21">
        <f t="shared" si="13"/>
        <v>0</v>
      </c>
      <c r="BS7" s="21">
        <f t="shared" si="14"/>
        <v>0</v>
      </c>
      <c r="BU7" s="57"/>
    </row>
    <row r="8" spans="1:73" ht="165.75" x14ac:dyDescent="0.25">
      <c r="A8" s="1">
        <v>4</v>
      </c>
      <c r="B8" s="1" t="s">
        <v>1512</v>
      </c>
      <c r="C8" s="6" t="s">
        <v>2143</v>
      </c>
      <c r="D8" s="2" t="str">
        <f t="shared" si="0"/>
        <v>MGRA_Data Request No. 1</v>
      </c>
      <c r="E8" s="1" t="s">
        <v>627</v>
      </c>
      <c r="F8" s="2" t="str">
        <f t="shared" si="1"/>
        <v>MGRA_Data Request No. 1_Q1(s)</v>
      </c>
      <c r="G8" s="48" t="s">
        <v>2144</v>
      </c>
      <c r="H8" s="48" t="s">
        <v>2145</v>
      </c>
      <c r="I8" s="1" t="s">
        <v>2146</v>
      </c>
      <c r="J8" s="3">
        <v>45014</v>
      </c>
      <c r="K8" s="3">
        <v>45029</v>
      </c>
      <c r="L8" s="3">
        <v>45029</v>
      </c>
      <c r="M8" s="20" t="s">
        <v>2147</v>
      </c>
      <c r="N8" s="1">
        <v>4</v>
      </c>
      <c r="O8" s="1" t="s">
        <v>86</v>
      </c>
      <c r="P8" s="1">
        <v>6.4</v>
      </c>
      <c r="Q8" s="47" t="s">
        <v>333</v>
      </c>
      <c r="R8" s="47" t="s">
        <v>2148</v>
      </c>
      <c r="S8" s="88" t="s">
        <v>86</v>
      </c>
      <c r="U8" s="2" t="str">
        <f t="shared" si="2"/>
        <v>MGRA</v>
      </c>
      <c r="V8" s="2" t="str">
        <f t="shared" si="2"/>
        <v>Data Request No. 1</v>
      </c>
      <c r="W8" s="2" t="str">
        <f t="shared" si="3"/>
        <v>1(s)</v>
      </c>
      <c r="X8" s="1">
        <v>0</v>
      </c>
      <c r="Y8" s="2" t="s">
        <v>335</v>
      </c>
      <c r="Z8" s="2" t="s">
        <v>336</v>
      </c>
      <c r="AA8" s="2" t="s">
        <v>2149</v>
      </c>
      <c r="AB8" s="2" t="s">
        <v>2150</v>
      </c>
      <c r="AC8" s="2" t="s">
        <v>91</v>
      </c>
      <c r="AD8" s="2" t="s">
        <v>166</v>
      </c>
      <c r="AE8" s="1" t="s">
        <v>92</v>
      </c>
      <c r="AF8" s="1" t="s">
        <v>92</v>
      </c>
      <c r="AG8" s="1" t="s">
        <v>92</v>
      </c>
      <c r="AH8" s="1" t="s">
        <v>92</v>
      </c>
      <c r="AI8" s="1" t="s">
        <v>92</v>
      </c>
      <c r="AJ8" s="2" t="s">
        <v>92</v>
      </c>
      <c r="AK8" s="1" t="s">
        <v>92</v>
      </c>
      <c r="AL8" s="1" t="s">
        <v>86</v>
      </c>
      <c r="AM8" s="3">
        <f t="shared" si="4"/>
        <v>45029</v>
      </c>
      <c r="AO8" s="16" t="s">
        <v>2151</v>
      </c>
      <c r="AP8" s="10" t="s">
        <v>2152</v>
      </c>
      <c r="BD8" s="1" t="str">
        <f t="shared" si="5"/>
        <v>1(s)</v>
      </c>
      <c r="BE8" s="2" t="str">
        <f t="shared" si="6"/>
        <v>Melissa Boyd
Art Stigile-Wright
Sean Peterson</v>
      </c>
      <c r="BF8" s="2" t="str">
        <f t="shared" si="6"/>
        <v>Ali Moazed</v>
      </c>
      <c r="BG8" s="2" t="str">
        <f t="shared" si="7"/>
        <v>Kim Sackett
Eric Travale</v>
      </c>
      <c r="BH8" s="2" t="str">
        <f t="shared" si="7"/>
        <v>Mandy Knockaert</v>
      </c>
      <c r="BI8" s="2" t="str">
        <f t="shared" si="8"/>
        <v>Aaron Shapiro</v>
      </c>
      <c r="BJ8" s="1">
        <f t="shared" si="9"/>
        <v>0</v>
      </c>
      <c r="BL8" s="20" t="s">
        <v>94</v>
      </c>
      <c r="BM8" s="1" t="s">
        <v>2153</v>
      </c>
      <c r="BO8" s="21" t="str">
        <f t="shared" si="10"/>
        <v>completed</v>
      </c>
      <c r="BP8" s="21">
        <f t="shared" si="11"/>
        <v>0</v>
      </c>
      <c r="BQ8" s="21">
        <f t="shared" si="12"/>
        <v>0</v>
      </c>
      <c r="BR8" s="21">
        <f t="shared" si="13"/>
        <v>0</v>
      </c>
      <c r="BS8" s="21">
        <f t="shared" si="14"/>
        <v>0</v>
      </c>
      <c r="BT8" s="16" t="s">
        <v>629</v>
      </c>
      <c r="BU8" s="57"/>
    </row>
    <row r="9" spans="1:73" ht="165.75" x14ac:dyDescent="0.25">
      <c r="A9" s="1">
        <v>5</v>
      </c>
      <c r="B9" s="1" t="s">
        <v>1512</v>
      </c>
      <c r="C9" s="6" t="s">
        <v>2143</v>
      </c>
      <c r="D9" s="2" t="str">
        <f t="shared" si="0"/>
        <v>MGRA_Data Request No. 1</v>
      </c>
      <c r="E9" s="1">
        <v>2</v>
      </c>
      <c r="F9" s="2" t="str">
        <f t="shared" si="1"/>
        <v>MGRA_Data Request No. 1_Q2</v>
      </c>
      <c r="G9" s="48" t="s">
        <v>2154</v>
      </c>
      <c r="H9" s="48" t="s">
        <v>2155</v>
      </c>
      <c r="I9" s="1" t="s">
        <v>2146</v>
      </c>
      <c r="J9" s="3">
        <v>45014</v>
      </c>
      <c r="K9" s="3">
        <v>45026</v>
      </c>
      <c r="L9" s="3">
        <v>45023</v>
      </c>
      <c r="M9" s="20" t="s">
        <v>2147</v>
      </c>
      <c r="N9" s="1">
        <v>0</v>
      </c>
      <c r="O9" s="1" t="s">
        <v>86</v>
      </c>
      <c r="P9" s="1">
        <v>6.4</v>
      </c>
      <c r="Q9" s="47" t="s">
        <v>333</v>
      </c>
      <c r="R9" s="47" t="s">
        <v>2148</v>
      </c>
      <c r="S9" s="52" t="s">
        <v>86</v>
      </c>
      <c r="U9" s="2" t="str">
        <f t="shared" si="2"/>
        <v>MGRA</v>
      </c>
      <c r="V9" s="2" t="str">
        <f t="shared" si="2"/>
        <v>Data Request No. 1</v>
      </c>
      <c r="W9" s="2">
        <f t="shared" si="3"/>
        <v>2</v>
      </c>
      <c r="X9" s="1">
        <v>0</v>
      </c>
      <c r="Y9" s="2" t="s">
        <v>335</v>
      </c>
      <c r="Z9" s="2" t="s">
        <v>336</v>
      </c>
      <c r="AA9" s="2" t="s">
        <v>2149</v>
      </c>
      <c r="AB9" s="2" t="s">
        <v>2150</v>
      </c>
      <c r="AC9" s="2" t="s">
        <v>91</v>
      </c>
      <c r="AD9" s="2" t="s">
        <v>166</v>
      </c>
      <c r="AE9" s="1" t="s">
        <v>92</v>
      </c>
      <c r="AF9" s="1" t="s">
        <v>92</v>
      </c>
      <c r="AG9" s="1" t="s">
        <v>92</v>
      </c>
      <c r="AH9" s="1" t="s">
        <v>92</v>
      </c>
      <c r="AI9" s="1" t="s">
        <v>92</v>
      </c>
      <c r="AJ9" s="2" t="s">
        <v>92</v>
      </c>
      <c r="AK9" s="1" t="s">
        <v>92</v>
      </c>
      <c r="AL9" s="1" t="s">
        <v>86</v>
      </c>
      <c r="AM9" s="3">
        <f t="shared" si="4"/>
        <v>45026</v>
      </c>
      <c r="AO9" s="16" t="s">
        <v>2151</v>
      </c>
      <c r="AP9" s="10" t="s">
        <v>2152</v>
      </c>
      <c r="BD9" s="1">
        <f t="shared" si="5"/>
        <v>2</v>
      </c>
      <c r="BE9" s="2" t="str">
        <f t="shared" si="6"/>
        <v>Melissa Boyd
Art Stigile-Wright
Sean Peterson</v>
      </c>
      <c r="BF9" s="2" t="str">
        <f t="shared" si="6"/>
        <v>Ali Moazed</v>
      </c>
      <c r="BG9" s="2" t="str">
        <f t="shared" si="7"/>
        <v>Kim Sackett
Eric Travale</v>
      </c>
      <c r="BH9" s="2" t="str">
        <f t="shared" si="7"/>
        <v>Mandy Knockaert</v>
      </c>
      <c r="BI9" s="2" t="str">
        <f t="shared" si="8"/>
        <v>Aaron Shapiro</v>
      </c>
      <c r="BJ9" s="1">
        <f t="shared" si="9"/>
        <v>0</v>
      </c>
      <c r="BL9" s="20" t="s">
        <v>94</v>
      </c>
      <c r="BM9" s="1" t="s">
        <v>2153</v>
      </c>
      <c r="BO9" s="21" t="str">
        <f t="shared" si="10"/>
        <v>completed</v>
      </c>
      <c r="BP9" s="21">
        <f t="shared" si="11"/>
        <v>0</v>
      </c>
      <c r="BQ9" s="21">
        <f t="shared" si="12"/>
        <v>0</v>
      </c>
      <c r="BR9" s="21">
        <f t="shared" si="13"/>
        <v>0</v>
      </c>
      <c r="BS9" s="21">
        <f t="shared" si="14"/>
        <v>0</v>
      </c>
      <c r="BU9" s="57"/>
    </row>
    <row r="10" spans="1:73" ht="165.75" x14ac:dyDescent="0.25">
      <c r="A10" s="1">
        <v>5</v>
      </c>
      <c r="B10" s="1" t="s">
        <v>1512</v>
      </c>
      <c r="C10" s="6" t="s">
        <v>2143</v>
      </c>
      <c r="D10" s="2" t="str">
        <f t="shared" si="0"/>
        <v>MGRA_Data Request No. 1</v>
      </c>
      <c r="E10" s="1" t="s">
        <v>631</v>
      </c>
      <c r="F10" s="2" t="str">
        <f t="shared" si="1"/>
        <v>MGRA_Data Request No. 1_Q2(s)</v>
      </c>
      <c r="G10" s="48" t="s">
        <v>2154</v>
      </c>
      <c r="H10" s="48" t="s">
        <v>2155</v>
      </c>
      <c r="I10" s="1" t="s">
        <v>2146</v>
      </c>
      <c r="J10" s="3">
        <v>45014</v>
      </c>
      <c r="K10" s="3">
        <v>45029</v>
      </c>
      <c r="L10" s="3">
        <v>45029</v>
      </c>
      <c r="M10" s="20" t="s">
        <v>2147</v>
      </c>
      <c r="N10" s="1">
        <v>0</v>
      </c>
      <c r="O10" s="1" t="s">
        <v>86</v>
      </c>
      <c r="P10" s="1">
        <v>6.4</v>
      </c>
      <c r="Q10" s="47" t="s">
        <v>333</v>
      </c>
      <c r="R10" s="47" t="s">
        <v>2148</v>
      </c>
      <c r="S10" s="52" t="s">
        <v>86</v>
      </c>
      <c r="U10" s="2" t="str">
        <f t="shared" si="2"/>
        <v>MGRA</v>
      </c>
      <c r="V10" s="2" t="str">
        <f t="shared" si="2"/>
        <v>Data Request No. 1</v>
      </c>
      <c r="W10" s="2" t="str">
        <f t="shared" si="3"/>
        <v>2(s)</v>
      </c>
      <c r="X10" s="1">
        <v>0</v>
      </c>
      <c r="Y10" s="2" t="s">
        <v>335</v>
      </c>
      <c r="Z10" s="2" t="s">
        <v>336</v>
      </c>
      <c r="AA10" s="2" t="s">
        <v>2149</v>
      </c>
      <c r="AB10" s="2" t="s">
        <v>2150</v>
      </c>
      <c r="AC10" s="2" t="s">
        <v>91</v>
      </c>
      <c r="AD10" s="2" t="s">
        <v>166</v>
      </c>
      <c r="AE10" s="1" t="s">
        <v>92</v>
      </c>
      <c r="AF10" s="1" t="s">
        <v>92</v>
      </c>
      <c r="AG10" s="1" t="s">
        <v>92</v>
      </c>
      <c r="AH10" s="1" t="s">
        <v>92</v>
      </c>
      <c r="AI10" s="1" t="s">
        <v>92</v>
      </c>
      <c r="AJ10" s="2" t="s">
        <v>92</v>
      </c>
      <c r="AK10" s="1" t="s">
        <v>92</v>
      </c>
      <c r="AL10" s="1" t="s">
        <v>86</v>
      </c>
      <c r="AM10" s="3">
        <f t="shared" si="4"/>
        <v>45029</v>
      </c>
      <c r="AO10" s="16" t="s">
        <v>2151</v>
      </c>
      <c r="AP10" s="10" t="s">
        <v>2152</v>
      </c>
      <c r="BD10" s="1" t="str">
        <f t="shared" si="5"/>
        <v>2(s)</v>
      </c>
      <c r="BE10" s="2" t="str">
        <f t="shared" si="6"/>
        <v>Melissa Boyd
Art Stigile-Wright
Sean Peterson</v>
      </c>
      <c r="BF10" s="2" t="str">
        <f t="shared" si="6"/>
        <v>Ali Moazed</v>
      </c>
      <c r="BG10" s="2" t="str">
        <f t="shared" si="7"/>
        <v>Kim Sackett
Eric Travale</v>
      </c>
      <c r="BH10" s="2" t="str">
        <f t="shared" si="7"/>
        <v>Mandy Knockaert</v>
      </c>
      <c r="BI10" s="2" t="str">
        <f t="shared" si="8"/>
        <v>Aaron Shapiro</v>
      </c>
      <c r="BJ10" s="1">
        <f t="shared" si="9"/>
        <v>0</v>
      </c>
      <c r="BL10" s="20" t="s">
        <v>94</v>
      </c>
      <c r="BM10" s="1" t="s">
        <v>2153</v>
      </c>
      <c r="BO10" s="21" t="str">
        <f t="shared" si="10"/>
        <v>completed</v>
      </c>
      <c r="BP10" s="21">
        <f t="shared" si="11"/>
        <v>0</v>
      </c>
      <c r="BQ10" s="21">
        <f t="shared" si="12"/>
        <v>0</v>
      </c>
      <c r="BR10" s="21">
        <f t="shared" si="13"/>
        <v>0</v>
      </c>
      <c r="BS10" s="21">
        <f t="shared" si="14"/>
        <v>0</v>
      </c>
      <c r="BT10" s="16" t="s">
        <v>629</v>
      </c>
      <c r="BU10" s="57"/>
    </row>
    <row r="11" spans="1:73" ht="165.75" x14ac:dyDescent="0.25">
      <c r="A11" s="1">
        <v>6</v>
      </c>
      <c r="B11" s="1" t="s">
        <v>1512</v>
      </c>
      <c r="C11" s="6" t="s">
        <v>2143</v>
      </c>
      <c r="D11" s="2" t="str">
        <f t="shared" si="0"/>
        <v>MGRA_Data Request No. 1</v>
      </c>
      <c r="E11" s="1">
        <v>3</v>
      </c>
      <c r="F11" s="2" t="str">
        <f t="shared" si="1"/>
        <v>MGRA_Data Request No. 1_Q3</v>
      </c>
      <c r="G11" s="48" t="s">
        <v>2156</v>
      </c>
      <c r="H11" s="48" t="s">
        <v>2157</v>
      </c>
      <c r="I11" s="1" t="s">
        <v>2146</v>
      </c>
      <c r="J11" s="3">
        <v>45014</v>
      </c>
      <c r="K11" s="3">
        <v>45026</v>
      </c>
      <c r="L11" s="3">
        <v>45023</v>
      </c>
      <c r="M11" s="20" t="s">
        <v>2147</v>
      </c>
      <c r="N11" s="1">
        <v>0</v>
      </c>
      <c r="O11" s="1" t="s">
        <v>86</v>
      </c>
      <c r="P11" s="1">
        <v>6.4</v>
      </c>
      <c r="Q11" s="47" t="s">
        <v>333</v>
      </c>
      <c r="R11" s="47" t="s">
        <v>2148</v>
      </c>
      <c r="S11" s="52" t="s">
        <v>86</v>
      </c>
      <c r="U11" s="2" t="str">
        <f t="shared" si="2"/>
        <v>MGRA</v>
      </c>
      <c r="V11" s="2" t="str">
        <f t="shared" si="2"/>
        <v>Data Request No. 1</v>
      </c>
      <c r="W11" s="2">
        <f t="shared" si="3"/>
        <v>3</v>
      </c>
      <c r="X11" s="1">
        <v>0</v>
      </c>
      <c r="Y11" s="2" t="s">
        <v>335</v>
      </c>
      <c r="Z11" s="2" t="s">
        <v>336</v>
      </c>
      <c r="AA11" s="2" t="s">
        <v>2149</v>
      </c>
      <c r="AB11" s="2" t="s">
        <v>2150</v>
      </c>
      <c r="AC11" s="2" t="s">
        <v>91</v>
      </c>
      <c r="AD11" s="2" t="s">
        <v>166</v>
      </c>
      <c r="AE11" s="1" t="s">
        <v>92</v>
      </c>
      <c r="AF11" s="1" t="s">
        <v>92</v>
      </c>
      <c r="AG11" s="1" t="s">
        <v>92</v>
      </c>
      <c r="AH11" s="1" t="s">
        <v>92</v>
      </c>
      <c r="AI11" s="1" t="s">
        <v>92</v>
      </c>
      <c r="AJ11" s="2" t="s">
        <v>92</v>
      </c>
      <c r="AK11" s="1" t="s">
        <v>92</v>
      </c>
      <c r="AL11" s="1" t="s">
        <v>86</v>
      </c>
      <c r="AM11" s="3">
        <f t="shared" si="4"/>
        <v>45026</v>
      </c>
      <c r="AO11" s="16" t="s">
        <v>2151</v>
      </c>
      <c r="AP11" s="10" t="s">
        <v>2152</v>
      </c>
      <c r="BD11" s="1">
        <f t="shared" si="5"/>
        <v>3</v>
      </c>
      <c r="BE11" s="2" t="str">
        <f t="shared" si="6"/>
        <v>Melissa Boyd
Art Stigile-Wright
Sean Peterson</v>
      </c>
      <c r="BF11" s="2" t="str">
        <f t="shared" si="6"/>
        <v>Ali Moazed</v>
      </c>
      <c r="BG11" s="2" t="str">
        <f t="shared" si="7"/>
        <v>Kim Sackett
Eric Travale</v>
      </c>
      <c r="BH11" s="2" t="str">
        <f t="shared" si="7"/>
        <v>Mandy Knockaert</v>
      </c>
      <c r="BI11" s="2" t="str">
        <f t="shared" si="8"/>
        <v>Aaron Shapiro</v>
      </c>
      <c r="BJ11" s="1">
        <f t="shared" si="9"/>
        <v>0</v>
      </c>
      <c r="BL11" s="20" t="s">
        <v>94</v>
      </c>
      <c r="BM11" s="1" t="s">
        <v>2153</v>
      </c>
      <c r="BO11" s="21" t="str">
        <f t="shared" si="10"/>
        <v>completed</v>
      </c>
      <c r="BP11" s="21">
        <f t="shared" si="11"/>
        <v>0</v>
      </c>
      <c r="BQ11" s="21">
        <f t="shared" si="12"/>
        <v>0</v>
      </c>
      <c r="BR11" s="21">
        <f t="shared" si="13"/>
        <v>0</v>
      </c>
      <c r="BS11" s="21">
        <f t="shared" si="14"/>
        <v>0</v>
      </c>
      <c r="BU11" s="57"/>
    </row>
    <row r="12" spans="1:73" ht="165.75" x14ac:dyDescent="0.25">
      <c r="A12" s="1">
        <v>6</v>
      </c>
      <c r="B12" s="1" t="s">
        <v>1512</v>
      </c>
      <c r="C12" s="6" t="s">
        <v>2143</v>
      </c>
      <c r="D12" s="2" t="str">
        <f t="shared" si="0"/>
        <v>MGRA_Data Request No. 1</v>
      </c>
      <c r="E12" s="1" t="s">
        <v>980</v>
      </c>
      <c r="F12" s="2" t="str">
        <f t="shared" si="1"/>
        <v>MGRA_Data Request No. 1_Q3(s)</v>
      </c>
      <c r="G12" s="48" t="s">
        <v>2156</v>
      </c>
      <c r="H12" s="48" t="s">
        <v>2157</v>
      </c>
      <c r="I12" s="1" t="s">
        <v>2146</v>
      </c>
      <c r="J12" s="3">
        <v>45014</v>
      </c>
      <c r="K12" s="3">
        <v>45029</v>
      </c>
      <c r="L12" s="3">
        <v>45029</v>
      </c>
      <c r="M12" s="20" t="s">
        <v>2147</v>
      </c>
      <c r="N12" s="1">
        <v>0</v>
      </c>
      <c r="O12" s="1" t="s">
        <v>86</v>
      </c>
      <c r="P12" s="1">
        <v>6.4</v>
      </c>
      <c r="Q12" s="47" t="s">
        <v>333</v>
      </c>
      <c r="R12" s="47" t="s">
        <v>2148</v>
      </c>
      <c r="S12" s="52" t="s">
        <v>86</v>
      </c>
      <c r="U12" s="2" t="str">
        <f t="shared" si="2"/>
        <v>MGRA</v>
      </c>
      <c r="V12" s="2" t="str">
        <f t="shared" si="2"/>
        <v>Data Request No. 1</v>
      </c>
      <c r="W12" s="2" t="str">
        <f t="shared" si="3"/>
        <v>3(s)</v>
      </c>
      <c r="X12" s="1">
        <v>0</v>
      </c>
      <c r="Y12" s="2" t="s">
        <v>335</v>
      </c>
      <c r="Z12" s="2" t="s">
        <v>336</v>
      </c>
      <c r="AA12" s="2" t="s">
        <v>2149</v>
      </c>
      <c r="AB12" s="2" t="s">
        <v>2150</v>
      </c>
      <c r="AC12" s="2" t="s">
        <v>91</v>
      </c>
      <c r="AD12" s="2" t="s">
        <v>166</v>
      </c>
      <c r="AE12" s="1" t="s">
        <v>92</v>
      </c>
      <c r="AF12" s="1" t="s">
        <v>92</v>
      </c>
      <c r="AG12" s="1" t="s">
        <v>92</v>
      </c>
      <c r="AH12" s="1" t="s">
        <v>92</v>
      </c>
      <c r="AI12" s="1" t="s">
        <v>92</v>
      </c>
      <c r="AJ12" s="2" t="s">
        <v>92</v>
      </c>
      <c r="AK12" s="1" t="s">
        <v>92</v>
      </c>
      <c r="AL12" s="1" t="s">
        <v>86</v>
      </c>
      <c r="AM12" s="3">
        <f t="shared" si="4"/>
        <v>45029</v>
      </c>
      <c r="AO12" s="16" t="s">
        <v>2151</v>
      </c>
      <c r="AP12" s="10" t="s">
        <v>2152</v>
      </c>
      <c r="BD12" s="1" t="str">
        <f t="shared" si="5"/>
        <v>3(s)</v>
      </c>
      <c r="BE12" s="2" t="str">
        <f t="shared" si="6"/>
        <v>Melissa Boyd
Art Stigile-Wright
Sean Peterson</v>
      </c>
      <c r="BF12" s="2" t="str">
        <f t="shared" si="6"/>
        <v>Ali Moazed</v>
      </c>
      <c r="BG12" s="2" t="str">
        <f t="shared" si="7"/>
        <v>Kim Sackett
Eric Travale</v>
      </c>
      <c r="BH12" s="2" t="str">
        <f t="shared" si="7"/>
        <v>Mandy Knockaert</v>
      </c>
      <c r="BI12" s="2" t="str">
        <f t="shared" si="8"/>
        <v>Aaron Shapiro</v>
      </c>
      <c r="BJ12" s="1">
        <f t="shared" si="9"/>
        <v>0</v>
      </c>
      <c r="BL12" s="20" t="s">
        <v>94</v>
      </c>
      <c r="BM12" s="1" t="s">
        <v>2153</v>
      </c>
      <c r="BO12" s="21" t="str">
        <f t="shared" si="10"/>
        <v>completed</v>
      </c>
      <c r="BP12" s="21">
        <f t="shared" si="11"/>
        <v>0</v>
      </c>
      <c r="BQ12" s="21">
        <f t="shared" si="12"/>
        <v>0</v>
      </c>
      <c r="BR12" s="21">
        <f t="shared" si="13"/>
        <v>0</v>
      </c>
      <c r="BS12" s="21">
        <f t="shared" si="14"/>
        <v>0</v>
      </c>
      <c r="BT12" s="16" t="s">
        <v>629</v>
      </c>
      <c r="BU12" s="57"/>
    </row>
    <row r="13" spans="1:73" ht="127.5" x14ac:dyDescent="0.25">
      <c r="A13" s="1">
        <v>7</v>
      </c>
      <c r="B13" s="1" t="s">
        <v>1512</v>
      </c>
      <c r="C13" s="6" t="s">
        <v>2143</v>
      </c>
      <c r="D13" s="2" t="str">
        <f t="shared" si="0"/>
        <v>MGRA_Data Request No. 1</v>
      </c>
      <c r="E13" s="1">
        <v>4</v>
      </c>
      <c r="F13" s="2" t="str">
        <f t="shared" si="1"/>
        <v>MGRA_Data Request No. 1_Q4</v>
      </c>
      <c r="G13" s="48" t="s">
        <v>2158</v>
      </c>
      <c r="H13" s="48" t="s">
        <v>2159</v>
      </c>
      <c r="I13" s="1" t="s">
        <v>2146</v>
      </c>
      <c r="J13" s="3">
        <v>45014</v>
      </c>
      <c r="K13" s="3">
        <v>45026</v>
      </c>
      <c r="L13" s="3">
        <v>45023</v>
      </c>
      <c r="M13" s="20" t="s">
        <v>2147</v>
      </c>
      <c r="N13" s="1">
        <v>0</v>
      </c>
      <c r="O13" s="1" t="s">
        <v>86</v>
      </c>
      <c r="P13" s="1">
        <v>6.4</v>
      </c>
      <c r="Q13" s="47" t="s">
        <v>333</v>
      </c>
      <c r="R13" s="47" t="s">
        <v>2148</v>
      </c>
      <c r="S13" s="101" t="s">
        <v>86</v>
      </c>
      <c r="U13" s="2" t="str">
        <f t="shared" si="2"/>
        <v>MGRA</v>
      </c>
      <c r="V13" s="2" t="str">
        <f t="shared" si="2"/>
        <v>Data Request No. 1</v>
      </c>
      <c r="W13" s="2">
        <f t="shared" si="3"/>
        <v>4</v>
      </c>
      <c r="X13" s="2">
        <v>0</v>
      </c>
      <c r="Y13" s="2" t="s">
        <v>335</v>
      </c>
      <c r="Z13" s="2" t="s">
        <v>336</v>
      </c>
      <c r="AA13" s="2" t="s">
        <v>2149</v>
      </c>
      <c r="AB13" s="2" t="s">
        <v>2150</v>
      </c>
      <c r="AC13" s="2" t="s">
        <v>91</v>
      </c>
      <c r="AD13" s="2" t="s">
        <v>166</v>
      </c>
      <c r="AE13" s="1" t="s">
        <v>92</v>
      </c>
      <c r="AF13" s="1" t="s">
        <v>92</v>
      </c>
      <c r="AG13" s="1" t="s">
        <v>92</v>
      </c>
      <c r="AH13" s="1" t="s">
        <v>92</v>
      </c>
      <c r="AI13" s="1" t="s">
        <v>92</v>
      </c>
      <c r="AJ13" s="2" t="s">
        <v>92</v>
      </c>
      <c r="AK13" s="1" t="s">
        <v>92</v>
      </c>
      <c r="AL13" s="1" t="s">
        <v>86</v>
      </c>
      <c r="AM13" s="3">
        <f t="shared" si="4"/>
        <v>45026</v>
      </c>
      <c r="AO13" s="16" t="s">
        <v>2151</v>
      </c>
      <c r="AP13" s="10" t="s">
        <v>2160</v>
      </c>
      <c r="BD13" s="1">
        <f t="shared" si="5"/>
        <v>4</v>
      </c>
      <c r="BE13" s="2" t="str">
        <f t="shared" si="6"/>
        <v>Melissa Boyd
Art Stigile-Wright
Sean Peterson</v>
      </c>
      <c r="BF13" s="2" t="str">
        <f t="shared" si="6"/>
        <v>Ali Moazed</v>
      </c>
      <c r="BG13" s="2" t="str">
        <f t="shared" si="7"/>
        <v>Kim Sackett
Eric Travale</v>
      </c>
      <c r="BH13" s="2" t="str">
        <f t="shared" si="7"/>
        <v>Mandy Knockaert</v>
      </c>
      <c r="BI13" s="2" t="str">
        <f t="shared" si="8"/>
        <v>Aaron Shapiro</v>
      </c>
      <c r="BJ13" s="1">
        <f t="shared" si="9"/>
        <v>0</v>
      </c>
      <c r="BL13" s="20" t="s">
        <v>94</v>
      </c>
      <c r="BM13" s="1" t="s">
        <v>2153</v>
      </c>
      <c r="BO13" s="21" t="str">
        <f t="shared" si="10"/>
        <v>completed</v>
      </c>
      <c r="BP13" s="21">
        <f t="shared" si="11"/>
        <v>0</v>
      </c>
      <c r="BQ13" s="21">
        <f t="shared" si="12"/>
        <v>0</v>
      </c>
      <c r="BR13" s="21">
        <f t="shared" si="13"/>
        <v>0</v>
      </c>
      <c r="BS13" s="21">
        <f t="shared" si="14"/>
        <v>0</v>
      </c>
      <c r="BU13" s="57"/>
    </row>
    <row r="14" spans="1:73" ht="127.5" x14ac:dyDescent="0.25">
      <c r="A14" s="1">
        <v>7</v>
      </c>
      <c r="B14" s="1" t="s">
        <v>1512</v>
      </c>
      <c r="C14" s="6" t="s">
        <v>2143</v>
      </c>
      <c r="D14" s="2" t="str">
        <f t="shared" si="0"/>
        <v>MGRA_Data Request No. 1</v>
      </c>
      <c r="E14" s="1" t="s">
        <v>639</v>
      </c>
      <c r="F14" s="2" t="str">
        <f t="shared" si="1"/>
        <v>MGRA_Data Request No. 1_Q4(s)</v>
      </c>
      <c r="G14" s="48" t="s">
        <v>2158</v>
      </c>
      <c r="H14" s="48" t="s">
        <v>2159</v>
      </c>
      <c r="I14" s="1" t="s">
        <v>2146</v>
      </c>
      <c r="J14" s="3">
        <v>45014</v>
      </c>
      <c r="K14" s="3">
        <v>45029</v>
      </c>
      <c r="L14" s="3">
        <v>45029</v>
      </c>
      <c r="M14" s="20" t="s">
        <v>2147</v>
      </c>
      <c r="N14" s="1">
        <v>0</v>
      </c>
      <c r="O14" s="1" t="s">
        <v>86</v>
      </c>
      <c r="P14" s="1">
        <v>6.4</v>
      </c>
      <c r="Q14" s="47" t="s">
        <v>333</v>
      </c>
      <c r="R14" s="47" t="s">
        <v>2148</v>
      </c>
      <c r="S14" s="101" t="s">
        <v>86</v>
      </c>
      <c r="U14" s="2" t="str">
        <f t="shared" si="2"/>
        <v>MGRA</v>
      </c>
      <c r="V14" s="2" t="str">
        <f t="shared" si="2"/>
        <v>Data Request No. 1</v>
      </c>
      <c r="W14" s="2" t="str">
        <f t="shared" si="3"/>
        <v>4(s)</v>
      </c>
      <c r="X14" s="2">
        <v>0</v>
      </c>
      <c r="Y14" s="2" t="s">
        <v>335</v>
      </c>
      <c r="Z14" s="2" t="s">
        <v>336</v>
      </c>
      <c r="AA14" s="2" t="s">
        <v>2149</v>
      </c>
      <c r="AB14" s="2" t="s">
        <v>2150</v>
      </c>
      <c r="AC14" s="2" t="s">
        <v>91</v>
      </c>
      <c r="AD14" s="2" t="s">
        <v>166</v>
      </c>
      <c r="AE14" s="1" t="s">
        <v>92</v>
      </c>
      <c r="AF14" s="1" t="s">
        <v>92</v>
      </c>
      <c r="AG14" s="1" t="s">
        <v>92</v>
      </c>
      <c r="AH14" s="1" t="s">
        <v>92</v>
      </c>
      <c r="AI14" s="1" t="s">
        <v>92</v>
      </c>
      <c r="AJ14" s="2" t="s">
        <v>92</v>
      </c>
      <c r="AK14" s="1" t="s">
        <v>92</v>
      </c>
      <c r="AL14" s="1" t="s">
        <v>86</v>
      </c>
      <c r="AM14" s="3">
        <f t="shared" si="4"/>
        <v>45029</v>
      </c>
      <c r="AO14" s="16" t="s">
        <v>2151</v>
      </c>
      <c r="AP14" s="10" t="s">
        <v>2160</v>
      </c>
      <c r="BD14" s="1" t="str">
        <f t="shared" si="5"/>
        <v>4(s)</v>
      </c>
      <c r="BE14" s="2" t="str">
        <f t="shared" si="6"/>
        <v>Melissa Boyd
Art Stigile-Wright
Sean Peterson</v>
      </c>
      <c r="BF14" s="2" t="str">
        <f t="shared" si="6"/>
        <v>Ali Moazed</v>
      </c>
      <c r="BG14" s="2" t="str">
        <f t="shared" si="7"/>
        <v>Kim Sackett
Eric Travale</v>
      </c>
      <c r="BH14" s="2" t="str">
        <f t="shared" si="7"/>
        <v>Mandy Knockaert</v>
      </c>
      <c r="BI14" s="2" t="str">
        <f t="shared" si="8"/>
        <v>Aaron Shapiro</v>
      </c>
      <c r="BJ14" s="1">
        <f t="shared" si="9"/>
        <v>0</v>
      </c>
      <c r="BL14" s="20" t="s">
        <v>94</v>
      </c>
      <c r="BM14" s="1" t="s">
        <v>2153</v>
      </c>
      <c r="BO14" s="21" t="str">
        <f t="shared" si="10"/>
        <v>completed</v>
      </c>
      <c r="BP14" s="21">
        <f t="shared" si="11"/>
        <v>0</v>
      </c>
      <c r="BQ14" s="21">
        <f t="shared" si="12"/>
        <v>0</v>
      </c>
      <c r="BR14" s="21">
        <f t="shared" si="13"/>
        <v>0</v>
      </c>
      <c r="BS14" s="21">
        <f t="shared" si="14"/>
        <v>0</v>
      </c>
      <c r="BT14" s="16" t="s">
        <v>629</v>
      </c>
      <c r="BU14" s="57"/>
    </row>
    <row r="15" spans="1:73" ht="127.5" x14ac:dyDescent="0.25">
      <c r="A15" s="1">
        <v>8</v>
      </c>
      <c r="B15" s="1" t="s">
        <v>1512</v>
      </c>
      <c r="C15" s="6" t="s">
        <v>2143</v>
      </c>
      <c r="D15" s="2" t="str">
        <f t="shared" si="0"/>
        <v>MGRA_Data Request No. 1</v>
      </c>
      <c r="E15" s="1">
        <v>5</v>
      </c>
      <c r="F15" s="2" t="str">
        <f t="shared" si="1"/>
        <v>MGRA_Data Request No. 1_Q5</v>
      </c>
      <c r="G15" s="48" t="s">
        <v>2161</v>
      </c>
      <c r="H15" s="48" t="s">
        <v>2162</v>
      </c>
      <c r="I15" s="1" t="s">
        <v>2146</v>
      </c>
      <c r="J15" s="3">
        <v>45014</v>
      </c>
      <c r="K15" s="3">
        <v>45026</v>
      </c>
      <c r="L15" s="3">
        <v>45023</v>
      </c>
      <c r="M15" s="20" t="s">
        <v>2147</v>
      </c>
      <c r="N15" s="1">
        <v>0</v>
      </c>
      <c r="O15" s="1" t="s">
        <v>86</v>
      </c>
      <c r="P15" s="1">
        <v>6.4</v>
      </c>
      <c r="Q15" s="47" t="s">
        <v>333</v>
      </c>
      <c r="R15" s="47" t="s">
        <v>2148</v>
      </c>
      <c r="S15" s="52" t="s">
        <v>86</v>
      </c>
      <c r="U15" s="2" t="str">
        <f t="shared" si="2"/>
        <v>MGRA</v>
      </c>
      <c r="V15" s="2" t="str">
        <f t="shared" si="2"/>
        <v>Data Request No. 1</v>
      </c>
      <c r="W15" s="2">
        <f t="shared" si="3"/>
        <v>5</v>
      </c>
      <c r="X15" s="2">
        <v>0</v>
      </c>
      <c r="Y15" s="2" t="s">
        <v>335</v>
      </c>
      <c r="Z15" s="2" t="s">
        <v>336</v>
      </c>
      <c r="AA15" s="2" t="s">
        <v>2149</v>
      </c>
      <c r="AB15" s="2" t="s">
        <v>2150</v>
      </c>
      <c r="AC15" s="2" t="s">
        <v>91</v>
      </c>
      <c r="AD15" s="2" t="s">
        <v>166</v>
      </c>
      <c r="AE15" s="1" t="s">
        <v>92</v>
      </c>
      <c r="AF15" s="1" t="s">
        <v>92</v>
      </c>
      <c r="AG15" s="1" t="s">
        <v>92</v>
      </c>
      <c r="AH15" s="1" t="s">
        <v>92</v>
      </c>
      <c r="AI15" s="1" t="s">
        <v>92</v>
      </c>
      <c r="AJ15" s="2" t="s">
        <v>92</v>
      </c>
      <c r="AK15" s="1" t="s">
        <v>92</v>
      </c>
      <c r="AL15" s="1" t="s">
        <v>86</v>
      </c>
      <c r="AM15" s="3">
        <f t="shared" si="4"/>
        <v>45026</v>
      </c>
      <c r="AO15" s="16" t="s">
        <v>2151</v>
      </c>
      <c r="AP15" s="10" t="s">
        <v>2160</v>
      </c>
      <c r="BD15" s="1">
        <f t="shared" si="5"/>
        <v>5</v>
      </c>
      <c r="BE15" s="2" t="str">
        <f t="shared" si="6"/>
        <v>Melissa Boyd
Art Stigile-Wright
Sean Peterson</v>
      </c>
      <c r="BF15" s="2" t="str">
        <f t="shared" si="6"/>
        <v>Ali Moazed</v>
      </c>
      <c r="BG15" s="2" t="str">
        <f t="shared" si="7"/>
        <v>Kim Sackett
Eric Travale</v>
      </c>
      <c r="BH15" s="2" t="str">
        <f t="shared" si="7"/>
        <v>Mandy Knockaert</v>
      </c>
      <c r="BI15" s="2" t="str">
        <f t="shared" si="8"/>
        <v>Aaron Shapiro</v>
      </c>
      <c r="BJ15" s="1">
        <f t="shared" si="9"/>
        <v>0</v>
      </c>
      <c r="BL15" s="20" t="s">
        <v>94</v>
      </c>
      <c r="BM15" s="1" t="s">
        <v>2153</v>
      </c>
      <c r="BO15" s="21" t="str">
        <f t="shared" si="10"/>
        <v>completed</v>
      </c>
      <c r="BP15" s="21">
        <f t="shared" si="11"/>
        <v>0</v>
      </c>
      <c r="BQ15" s="21">
        <f t="shared" si="12"/>
        <v>0</v>
      </c>
      <c r="BR15" s="21">
        <f t="shared" si="13"/>
        <v>0</v>
      </c>
      <c r="BS15" s="21">
        <f t="shared" si="14"/>
        <v>0</v>
      </c>
      <c r="BU15" s="57"/>
    </row>
    <row r="16" spans="1:73" ht="127.5" x14ac:dyDescent="0.25">
      <c r="A16" s="1">
        <v>8</v>
      </c>
      <c r="B16" s="1" t="s">
        <v>1512</v>
      </c>
      <c r="C16" s="6" t="s">
        <v>2143</v>
      </c>
      <c r="D16" s="2" t="str">
        <f t="shared" si="0"/>
        <v>MGRA_Data Request No. 1</v>
      </c>
      <c r="E16" s="1" t="s">
        <v>642</v>
      </c>
      <c r="F16" s="2" t="str">
        <f t="shared" si="1"/>
        <v>MGRA_Data Request No. 1_Q5(s)</v>
      </c>
      <c r="G16" s="48" t="s">
        <v>2161</v>
      </c>
      <c r="H16" s="48" t="s">
        <v>2162</v>
      </c>
      <c r="I16" s="1" t="s">
        <v>2146</v>
      </c>
      <c r="J16" s="3">
        <v>45014</v>
      </c>
      <c r="K16" s="3">
        <v>45029</v>
      </c>
      <c r="L16" s="3">
        <v>45029</v>
      </c>
      <c r="M16" s="20" t="s">
        <v>2147</v>
      </c>
      <c r="N16" s="1">
        <v>0</v>
      </c>
      <c r="O16" s="1" t="s">
        <v>86</v>
      </c>
      <c r="P16" s="1">
        <v>6.4</v>
      </c>
      <c r="Q16" s="47" t="s">
        <v>333</v>
      </c>
      <c r="R16" s="47" t="s">
        <v>2148</v>
      </c>
      <c r="S16" s="52" t="s">
        <v>86</v>
      </c>
      <c r="U16" s="2" t="str">
        <f t="shared" si="2"/>
        <v>MGRA</v>
      </c>
      <c r="V16" s="2" t="str">
        <f t="shared" si="2"/>
        <v>Data Request No. 1</v>
      </c>
      <c r="W16" s="2" t="str">
        <f t="shared" si="3"/>
        <v>5(s)</v>
      </c>
      <c r="X16" s="2">
        <v>0</v>
      </c>
      <c r="Y16" s="2" t="s">
        <v>335</v>
      </c>
      <c r="Z16" s="2" t="s">
        <v>336</v>
      </c>
      <c r="AA16" s="2" t="s">
        <v>2149</v>
      </c>
      <c r="AB16" s="2" t="s">
        <v>2150</v>
      </c>
      <c r="AC16" s="2" t="s">
        <v>91</v>
      </c>
      <c r="AD16" s="2" t="s">
        <v>166</v>
      </c>
      <c r="AE16" s="1" t="s">
        <v>92</v>
      </c>
      <c r="AF16" s="1" t="s">
        <v>92</v>
      </c>
      <c r="AG16" s="1" t="s">
        <v>92</v>
      </c>
      <c r="AH16" s="1" t="s">
        <v>92</v>
      </c>
      <c r="AI16" s="1" t="s">
        <v>92</v>
      </c>
      <c r="AJ16" s="2" t="s">
        <v>92</v>
      </c>
      <c r="AK16" s="1" t="s">
        <v>92</v>
      </c>
      <c r="AL16" s="1" t="s">
        <v>86</v>
      </c>
      <c r="AM16" s="3">
        <f t="shared" si="4"/>
        <v>45029</v>
      </c>
      <c r="AO16" s="16" t="s">
        <v>2151</v>
      </c>
      <c r="AP16" s="10" t="s">
        <v>2160</v>
      </c>
      <c r="BD16" s="1" t="str">
        <f t="shared" si="5"/>
        <v>5(s)</v>
      </c>
      <c r="BE16" s="2" t="str">
        <f t="shared" si="6"/>
        <v>Melissa Boyd
Art Stigile-Wright
Sean Peterson</v>
      </c>
      <c r="BF16" s="2" t="str">
        <f t="shared" si="6"/>
        <v>Ali Moazed</v>
      </c>
      <c r="BG16" s="2" t="str">
        <f t="shared" si="7"/>
        <v>Kim Sackett
Eric Travale</v>
      </c>
      <c r="BH16" s="2" t="str">
        <f t="shared" si="7"/>
        <v>Mandy Knockaert</v>
      </c>
      <c r="BI16" s="2" t="str">
        <f t="shared" si="8"/>
        <v>Aaron Shapiro</v>
      </c>
      <c r="BJ16" s="1">
        <f t="shared" si="9"/>
        <v>0</v>
      </c>
      <c r="BL16" s="20" t="s">
        <v>94</v>
      </c>
      <c r="BM16" s="1" t="s">
        <v>2153</v>
      </c>
      <c r="BO16" s="21" t="str">
        <f t="shared" si="10"/>
        <v>completed</v>
      </c>
      <c r="BP16" s="21">
        <f t="shared" si="11"/>
        <v>0</v>
      </c>
      <c r="BQ16" s="21">
        <f t="shared" si="12"/>
        <v>0</v>
      </c>
      <c r="BR16" s="21">
        <f t="shared" si="13"/>
        <v>0</v>
      </c>
      <c r="BS16" s="21">
        <f t="shared" si="14"/>
        <v>0</v>
      </c>
      <c r="BT16" s="16" t="s">
        <v>629</v>
      </c>
      <c r="BU16" s="57"/>
    </row>
    <row r="17" spans="1:73" ht="127.5" x14ac:dyDescent="0.25">
      <c r="A17" s="1">
        <v>9</v>
      </c>
      <c r="B17" s="1" t="s">
        <v>1512</v>
      </c>
      <c r="C17" s="6" t="s">
        <v>2143</v>
      </c>
      <c r="D17" s="2" t="str">
        <f t="shared" si="0"/>
        <v>MGRA_Data Request No. 1</v>
      </c>
      <c r="E17" s="1">
        <v>6</v>
      </c>
      <c r="F17" s="2" t="str">
        <f t="shared" si="1"/>
        <v>MGRA_Data Request No. 1_Q6</v>
      </c>
      <c r="G17" s="48" t="s">
        <v>2163</v>
      </c>
      <c r="H17" s="48" t="s">
        <v>2164</v>
      </c>
      <c r="I17" s="1" t="s">
        <v>2146</v>
      </c>
      <c r="J17" s="3">
        <v>45014</v>
      </c>
      <c r="K17" s="3">
        <v>45026</v>
      </c>
      <c r="L17" s="3">
        <v>45023</v>
      </c>
      <c r="M17" s="20" t="s">
        <v>2147</v>
      </c>
      <c r="N17" s="1">
        <v>0</v>
      </c>
      <c r="O17" s="1" t="s">
        <v>86</v>
      </c>
      <c r="P17" s="1">
        <v>6.4</v>
      </c>
      <c r="Q17" s="47" t="s">
        <v>333</v>
      </c>
      <c r="R17" s="47" t="s">
        <v>2148</v>
      </c>
      <c r="S17" s="52" t="s">
        <v>86</v>
      </c>
      <c r="U17" s="2" t="str">
        <f t="shared" si="2"/>
        <v>MGRA</v>
      </c>
      <c r="V17" s="2" t="str">
        <f t="shared" si="2"/>
        <v>Data Request No. 1</v>
      </c>
      <c r="W17" s="2">
        <f t="shared" si="3"/>
        <v>6</v>
      </c>
      <c r="X17" s="2">
        <v>0</v>
      </c>
      <c r="Y17" s="2" t="s">
        <v>335</v>
      </c>
      <c r="Z17" s="2" t="s">
        <v>336</v>
      </c>
      <c r="AA17" s="2" t="s">
        <v>2149</v>
      </c>
      <c r="AB17" s="2" t="s">
        <v>2150</v>
      </c>
      <c r="AC17" s="2" t="s">
        <v>91</v>
      </c>
      <c r="AD17" s="2" t="s">
        <v>166</v>
      </c>
      <c r="AE17" s="1" t="s">
        <v>92</v>
      </c>
      <c r="AF17" s="1" t="s">
        <v>92</v>
      </c>
      <c r="AG17" s="1" t="s">
        <v>92</v>
      </c>
      <c r="AH17" s="1" t="s">
        <v>92</v>
      </c>
      <c r="AI17" s="1" t="s">
        <v>92</v>
      </c>
      <c r="AJ17" s="2" t="s">
        <v>92</v>
      </c>
      <c r="AK17" s="1" t="s">
        <v>92</v>
      </c>
      <c r="AL17" s="1" t="s">
        <v>86</v>
      </c>
      <c r="AM17" s="3">
        <f t="shared" si="4"/>
        <v>45026</v>
      </c>
      <c r="AO17" s="16" t="s">
        <v>2151</v>
      </c>
      <c r="AP17" s="10" t="s">
        <v>2160</v>
      </c>
      <c r="BD17" s="1">
        <f t="shared" si="5"/>
        <v>6</v>
      </c>
      <c r="BE17" s="2" t="str">
        <f t="shared" si="6"/>
        <v>Melissa Boyd
Art Stigile-Wright
Sean Peterson</v>
      </c>
      <c r="BF17" s="2" t="str">
        <f t="shared" si="6"/>
        <v>Ali Moazed</v>
      </c>
      <c r="BG17" s="2" t="str">
        <f t="shared" si="7"/>
        <v>Kim Sackett
Eric Travale</v>
      </c>
      <c r="BH17" s="2" t="str">
        <f t="shared" si="7"/>
        <v>Mandy Knockaert</v>
      </c>
      <c r="BI17" s="2" t="str">
        <f t="shared" si="8"/>
        <v>Aaron Shapiro</v>
      </c>
      <c r="BJ17" s="1">
        <f t="shared" si="9"/>
        <v>0</v>
      </c>
      <c r="BL17" s="20" t="s">
        <v>94</v>
      </c>
      <c r="BM17" s="1" t="s">
        <v>2153</v>
      </c>
      <c r="BO17" s="21" t="str">
        <f t="shared" si="10"/>
        <v>completed</v>
      </c>
      <c r="BP17" s="21">
        <f t="shared" si="11"/>
        <v>0</v>
      </c>
      <c r="BQ17" s="21">
        <f t="shared" si="12"/>
        <v>0</v>
      </c>
      <c r="BR17" s="21">
        <f t="shared" si="13"/>
        <v>0</v>
      </c>
      <c r="BS17" s="21">
        <f t="shared" si="14"/>
        <v>0</v>
      </c>
      <c r="BU17" s="57"/>
    </row>
    <row r="18" spans="1:73" ht="127.5" x14ac:dyDescent="0.25">
      <c r="A18" s="1">
        <v>9</v>
      </c>
      <c r="B18" s="1" t="s">
        <v>1512</v>
      </c>
      <c r="C18" s="6" t="s">
        <v>2143</v>
      </c>
      <c r="D18" s="2" t="str">
        <f t="shared" si="0"/>
        <v>MGRA_Data Request No. 1</v>
      </c>
      <c r="E18" s="1" t="s">
        <v>895</v>
      </c>
      <c r="F18" s="2" t="str">
        <f t="shared" si="1"/>
        <v>MGRA_Data Request No. 1_Q6(s)</v>
      </c>
      <c r="G18" s="48" t="s">
        <v>2165</v>
      </c>
      <c r="H18" s="48" t="s">
        <v>2164</v>
      </c>
      <c r="I18" s="1" t="s">
        <v>2146</v>
      </c>
      <c r="J18" s="3">
        <v>45014</v>
      </c>
      <c r="K18" s="3">
        <v>45029</v>
      </c>
      <c r="L18" s="3">
        <v>45029</v>
      </c>
      <c r="M18" s="20" t="s">
        <v>2147</v>
      </c>
      <c r="N18" s="1">
        <v>0</v>
      </c>
      <c r="O18" s="1" t="s">
        <v>86</v>
      </c>
      <c r="P18" s="1">
        <v>6.4</v>
      </c>
      <c r="Q18" s="47" t="s">
        <v>333</v>
      </c>
      <c r="R18" s="47" t="s">
        <v>2148</v>
      </c>
      <c r="S18" s="52" t="s">
        <v>86</v>
      </c>
      <c r="U18" s="2" t="str">
        <f t="shared" si="2"/>
        <v>MGRA</v>
      </c>
      <c r="V18" s="2" t="str">
        <f t="shared" si="2"/>
        <v>Data Request No. 1</v>
      </c>
      <c r="W18" s="2" t="str">
        <f t="shared" si="3"/>
        <v>6(s)</v>
      </c>
      <c r="X18" s="2">
        <v>0</v>
      </c>
      <c r="Y18" s="2" t="s">
        <v>335</v>
      </c>
      <c r="Z18" s="2" t="s">
        <v>336</v>
      </c>
      <c r="AA18" s="2" t="s">
        <v>2149</v>
      </c>
      <c r="AB18" s="2" t="s">
        <v>2150</v>
      </c>
      <c r="AC18" s="2" t="s">
        <v>91</v>
      </c>
      <c r="AD18" s="2" t="s">
        <v>166</v>
      </c>
      <c r="AE18" s="1" t="s">
        <v>92</v>
      </c>
      <c r="AF18" s="1" t="s">
        <v>92</v>
      </c>
      <c r="AG18" s="1" t="s">
        <v>92</v>
      </c>
      <c r="AH18" s="1" t="s">
        <v>92</v>
      </c>
      <c r="AI18" s="1" t="s">
        <v>92</v>
      </c>
      <c r="AJ18" s="2" t="s">
        <v>92</v>
      </c>
      <c r="AK18" s="1" t="s">
        <v>92</v>
      </c>
      <c r="AL18" s="1" t="s">
        <v>86</v>
      </c>
      <c r="AM18" s="3">
        <f t="shared" si="4"/>
        <v>45029</v>
      </c>
      <c r="AO18" s="16" t="s">
        <v>2151</v>
      </c>
      <c r="AP18" s="10" t="s">
        <v>2160</v>
      </c>
      <c r="BD18" s="1" t="str">
        <f t="shared" si="5"/>
        <v>6(s)</v>
      </c>
      <c r="BE18" s="2" t="str">
        <f t="shared" si="6"/>
        <v>Melissa Boyd
Art Stigile-Wright
Sean Peterson</v>
      </c>
      <c r="BF18" s="2" t="str">
        <f t="shared" si="6"/>
        <v>Ali Moazed</v>
      </c>
      <c r="BG18" s="2" t="str">
        <f t="shared" si="7"/>
        <v>Kim Sackett
Eric Travale</v>
      </c>
      <c r="BH18" s="2" t="str">
        <f t="shared" si="7"/>
        <v>Mandy Knockaert</v>
      </c>
      <c r="BI18" s="2" t="str">
        <f t="shared" si="8"/>
        <v>Aaron Shapiro</v>
      </c>
      <c r="BJ18" s="1">
        <f t="shared" si="9"/>
        <v>0</v>
      </c>
      <c r="BL18" s="20" t="s">
        <v>94</v>
      </c>
      <c r="BM18" s="1" t="s">
        <v>2153</v>
      </c>
      <c r="BO18" s="21" t="str">
        <f t="shared" si="10"/>
        <v>completed</v>
      </c>
      <c r="BP18" s="21">
        <f t="shared" si="11"/>
        <v>0</v>
      </c>
      <c r="BQ18" s="21">
        <f t="shared" si="12"/>
        <v>0</v>
      </c>
      <c r="BR18" s="21">
        <f t="shared" si="13"/>
        <v>0</v>
      </c>
      <c r="BS18" s="21">
        <f t="shared" si="14"/>
        <v>0</v>
      </c>
      <c r="BT18" s="16" t="s">
        <v>629</v>
      </c>
      <c r="BU18" s="57"/>
    </row>
    <row r="19" spans="1:73" ht="127.5" x14ac:dyDescent="0.25">
      <c r="A19" s="1">
        <v>10</v>
      </c>
      <c r="B19" s="1" t="s">
        <v>1512</v>
      </c>
      <c r="C19" s="6" t="s">
        <v>2143</v>
      </c>
      <c r="D19" s="2" t="str">
        <f t="shared" si="0"/>
        <v>MGRA_Data Request No. 1</v>
      </c>
      <c r="E19" s="1">
        <v>7</v>
      </c>
      <c r="F19" s="2" t="str">
        <f t="shared" si="1"/>
        <v>MGRA_Data Request No. 1_Q7</v>
      </c>
      <c r="G19" s="48" t="s">
        <v>2166</v>
      </c>
      <c r="H19" s="48" t="s">
        <v>2167</v>
      </c>
      <c r="I19" s="1" t="s">
        <v>2146</v>
      </c>
      <c r="J19" s="3">
        <v>45014</v>
      </c>
      <c r="K19" s="3">
        <v>45026</v>
      </c>
      <c r="L19" s="3">
        <v>45023</v>
      </c>
      <c r="M19" s="20" t="s">
        <v>2147</v>
      </c>
      <c r="N19" s="1">
        <v>0</v>
      </c>
      <c r="O19" s="1" t="s">
        <v>86</v>
      </c>
      <c r="P19" s="1">
        <v>6.4</v>
      </c>
      <c r="Q19" s="47" t="s">
        <v>333</v>
      </c>
      <c r="R19" s="47" t="s">
        <v>2148</v>
      </c>
      <c r="S19" s="52" t="s">
        <v>86</v>
      </c>
      <c r="U19" s="2" t="str">
        <f t="shared" si="2"/>
        <v>MGRA</v>
      </c>
      <c r="V19" s="2" t="str">
        <f t="shared" si="2"/>
        <v>Data Request No. 1</v>
      </c>
      <c r="W19" s="2">
        <f t="shared" si="3"/>
        <v>7</v>
      </c>
      <c r="X19" s="2">
        <v>0</v>
      </c>
      <c r="Y19" s="2" t="s">
        <v>335</v>
      </c>
      <c r="Z19" s="2" t="s">
        <v>336</v>
      </c>
      <c r="AA19" s="2" t="s">
        <v>2149</v>
      </c>
      <c r="AB19" s="2" t="s">
        <v>2150</v>
      </c>
      <c r="AC19" s="2" t="s">
        <v>91</v>
      </c>
      <c r="AD19" s="2" t="s">
        <v>166</v>
      </c>
      <c r="AE19" s="1" t="s">
        <v>92</v>
      </c>
      <c r="AF19" s="1" t="s">
        <v>92</v>
      </c>
      <c r="AG19" s="1" t="s">
        <v>92</v>
      </c>
      <c r="AH19" s="1" t="s">
        <v>92</v>
      </c>
      <c r="AI19" s="1" t="s">
        <v>92</v>
      </c>
      <c r="AJ19" s="2" t="s">
        <v>92</v>
      </c>
      <c r="AK19" s="1" t="s">
        <v>92</v>
      </c>
      <c r="AL19" s="1" t="s">
        <v>86</v>
      </c>
      <c r="AM19" s="3">
        <f t="shared" si="4"/>
        <v>45026</v>
      </c>
      <c r="AO19" s="16" t="s">
        <v>2151</v>
      </c>
      <c r="AP19" s="10" t="s">
        <v>2160</v>
      </c>
      <c r="BD19" s="1">
        <f t="shared" si="5"/>
        <v>7</v>
      </c>
      <c r="BE19" s="2" t="str">
        <f t="shared" si="6"/>
        <v>Melissa Boyd
Art Stigile-Wright
Sean Peterson</v>
      </c>
      <c r="BF19" s="2" t="str">
        <f t="shared" si="6"/>
        <v>Ali Moazed</v>
      </c>
      <c r="BG19" s="2" t="str">
        <f t="shared" si="7"/>
        <v>Kim Sackett
Eric Travale</v>
      </c>
      <c r="BH19" s="2" t="str">
        <f t="shared" si="7"/>
        <v>Mandy Knockaert</v>
      </c>
      <c r="BI19" s="2" t="str">
        <f t="shared" si="8"/>
        <v>Aaron Shapiro</v>
      </c>
      <c r="BJ19" s="1">
        <f t="shared" si="9"/>
        <v>0</v>
      </c>
      <c r="BL19" s="20" t="s">
        <v>94</v>
      </c>
      <c r="BM19" s="1" t="s">
        <v>2153</v>
      </c>
      <c r="BO19" s="21" t="str">
        <f t="shared" si="10"/>
        <v>completed</v>
      </c>
      <c r="BP19" s="21">
        <f t="shared" si="11"/>
        <v>0</v>
      </c>
      <c r="BQ19" s="21">
        <f t="shared" si="12"/>
        <v>0</v>
      </c>
      <c r="BR19" s="21">
        <f t="shared" si="13"/>
        <v>0</v>
      </c>
      <c r="BS19" s="21">
        <f t="shared" si="14"/>
        <v>0</v>
      </c>
      <c r="BU19" s="57"/>
    </row>
    <row r="20" spans="1:73" ht="127.5" x14ac:dyDescent="0.25">
      <c r="A20" s="1">
        <v>10</v>
      </c>
      <c r="B20" s="1" t="s">
        <v>1512</v>
      </c>
      <c r="C20" s="6" t="s">
        <v>2143</v>
      </c>
      <c r="D20" s="2" t="str">
        <f t="shared" si="0"/>
        <v>MGRA_Data Request No. 1</v>
      </c>
      <c r="E20" s="1" t="s">
        <v>2168</v>
      </c>
      <c r="F20" s="2" t="str">
        <f t="shared" si="1"/>
        <v>MGRA_Data Request No. 1_Q7(s)</v>
      </c>
      <c r="G20" s="48" t="s">
        <v>2166</v>
      </c>
      <c r="H20" s="48" t="s">
        <v>2167</v>
      </c>
      <c r="I20" s="1" t="s">
        <v>2146</v>
      </c>
      <c r="J20" s="3">
        <v>45014</v>
      </c>
      <c r="K20" s="3">
        <v>45029</v>
      </c>
      <c r="L20" s="3">
        <v>45029</v>
      </c>
      <c r="M20" s="20" t="s">
        <v>2147</v>
      </c>
      <c r="N20" s="1">
        <v>0</v>
      </c>
      <c r="O20" s="1" t="s">
        <v>86</v>
      </c>
      <c r="P20" s="1">
        <v>6.4</v>
      </c>
      <c r="Q20" s="47" t="s">
        <v>333</v>
      </c>
      <c r="R20" s="47" t="s">
        <v>2148</v>
      </c>
      <c r="S20" s="52" t="s">
        <v>86</v>
      </c>
      <c r="U20" s="2" t="str">
        <f t="shared" si="2"/>
        <v>MGRA</v>
      </c>
      <c r="V20" s="2" t="str">
        <f t="shared" si="2"/>
        <v>Data Request No. 1</v>
      </c>
      <c r="W20" s="2" t="str">
        <f t="shared" si="3"/>
        <v>7(s)</v>
      </c>
      <c r="X20" s="2">
        <v>0</v>
      </c>
      <c r="Y20" s="2" t="s">
        <v>335</v>
      </c>
      <c r="Z20" s="2" t="s">
        <v>336</v>
      </c>
      <c r="AA20" s="2" t="s">
        <v>2149</v>
      </c>
      <c r="AB20" s="2" t="s">
        <v>2150</v>
      </c>
      <c r="AC20" s="2" t="s">
        <v>91</v>
      </c>
      <c r="AD20" s="2" t="s">
        <v>166</v>
      </c>
      <c r="AE20" s="1" t="s">
        <v>92</v>
      </c>
      <c r="AF20" s="1" t="s">
        <v>92</v>
      </c>
      <c r="AG20" s="1" t="s">
        <v>92</v>
      </c>
      <c r="AH20" s="1" t="s">
        <v>92</v>
      </c>
      <c r="AI20" s="1" t="s">
        <v>92</v>
      </c>
      <c r="AJ20" s="2" t="s">
        <v>92</v>
      </c>
      <c r="AK20" s="1" t="s">
        <v>92</v>
      </c>
      <c r="AL20" s="1" t="s">
        <v>86</v>
      </c>
      <c r="AM20" s="3">
        <f t="shared" si="4"/>
        <v>45029</v>
      </c>
      <c r="AO20" s="16" t="s">
        <v>2151</v>
      </c>
      <c r="AP20" s="10" t="s">
        <v>2160</v>
      </c>
      <c r="BD20" s="1" t="str">
        <f t="shared" si="5"/>
        <v>7(s)</v>
      </c>
      <c r="BE20" s="2" t="str">
        <f t="shared" si="6"/>
        <v>Melissa Boyd
Art Stigile-Wright
Sean Peterson</v>
      </c>
      <c r="BF20" s="2" t="str">
        <f t="shared" si="6"/>
        <v>Ali Moazed</v>
      </c>
      <c r="BG20" s="2" t="str">
        <f t="shared" si="7"/>
        <v>Kim Sackett
Eric Travale</v>
      </c>
      <c r="BH20" s="2" t="str">
        <f t="shared" si="7"/>
        <v>Mandy Knockaert</v>
      </c>
      <c r="BI20" s="2" t="str">
        <f t="shared" si="8"/>
        <v>Aaron Shapiro</v>
      </c>
      <c r="BJ20" s="1">
        <f t="shared" si="9"/>
        <v>0</v>
      </c>
      <c r="BL20" s="20" t="s">
        <v>94</v>
      </c>
      <c r="BM20" s="1" t="s">
        <v>2153</v>
      </c>
      <c r="BO20" s="21" t="str">
        <f t="shared" si="10"/>
        <v>completed</v>
      </c>
      <c r="BP20" s="21">
        <f t="shared" si="11"/>
        <v>0</v>
      </c>
      <c r="BQ20" s="21">
        <f t="shared" si="12"/>
        <v>0</v>
      </c>
      <c r="BR20" s="21">
        <f t="shared" si="13"/>
        <v>0</v>
      </c>
      <c r="BS20" s="21">
        <f t="shared" si="14"/>
        <v>0</v>
      </c>
      <c r="BT20" s="16" t="s">
        <v>629</v>
      </c>
      <c r="BU20" s="57"/>
    </row>
    <row r="21" spans="1:73" ht="127.5" x14ac:dyDescent="0.25">
      <c r="A21" s="1">
        <v>11</v>
      </c>
      <c r="B21" s="1" t="s">
        <v>1512</v>
      </c>
      <c r="C21" s="6" t="s">
        <v>2143</v>
      </c>
      <c r="D21" s="2" t="str">
        <f t="shared" si="0"/>
        <v>MGRA_Data Request No. 1</v>
      </c>
      <c r="E21" s="1">
        <v>8</v>
      </c>
      <c r="F21" s="2" t="str">
        <f t="shared" si="1"/>
        <v>MGRA_Data Request No. 1_Q8</v>
      </c>
      <c r="G21" s="48" t="s">
        <v>2169</v>
      </c>
      <c r="H21" s="48" t="s">
        <v>2170</v>
      </c>
      <c r="I21" s="1" t="s">
        <v>2146</v>
      </c>
      <c r="J21" s="3">
        <v>45014</v>
      </c>
      <c r="K21" s="3">
        <v>45026</v>
      </c>
      <c r="L21" s="3">
        <v>45023</v>
      </c>
      <c r="M21" s="20" t="s">
        <v>2147</v>
      </c>
      <c r="N21" s="1">
        <v>0</v>
      </c>
      <c r="O21" s="1" t="s">
        <v>86</v>
      </c>
      <c r="P21" s="1">
        <v>6.4</v>
      </c>
      <c r="Q21" s="47" t="s">
        <v>333</v>
      </c>
      <c r="R21" s="47" t="s">
        <v>2148</v>
      </c>
      <c r="S21" s="52" t="s">
        <v>86</v>
      </c>
      <c r="U21" s="2" t="str">
        <f t="shared" si="2"/>
        <v>MGRA</v>
      </c>
      <c r="V21" s="2" t="str">
        <f t="shared" si="2"/>
        <v>Data Request No. 1</v>
      </c>
      <c r="W21" s="2">
        <f t="shared" si="3"/>
        <v>8</v>
      </c>
      <c r="X21" s="2">
        <v>0</v>
      </c>
      <c r="Y21" s="2" t="s">
        <v>335</v>
      </c>
      <c r="Z21" s="2" t="s">
        <v>336</v>
      </c>
      <c r="AA21" s="2" t="s">
        <v>2149</v>
      </c>
      <c r="AB21" s="2" t="s">
        <v>2150</v>
      </c>
      <c r="AC21" s="2" t="s">
        <v>91</v>
      </c>
      <c r="AD21" s="2" t="s">
        <v>166</v>
      </c>
      <c r="AE21" s="1" t="s">
        <v>92</v>
      </c>
      <c r="AF21" s="1" t="s">
        <v>92</v>
      </c>
      <c r="AG21" s="1" t="s">
        <v>92</v>
      </c>
      <c r="AH21" s="1" t="s">
        <v>92</v>
      </c>
      <c r="AI21" s="1" t="s">
        <v>92</v>
      </c>
      <c r="AJ21" s="2" t="s">
        <v>92</v>
      </c>
      <c r="AK21" s="1" t="s">
        <v>92</v>
      </c>
      <c r="AL21" s="1" t="s">
        <v>86</v>
      </c>
      <c r="AM21" s="3">
        <f t="shared" si="4"/>
        <v>45026</v>
      </c>
      <c r="AO21" s="16" t="s">
        <v>2151</v>
      </c>
      <c r="AP21" s="10" t="s">
        <v>2160</v>
      </c>
      <c r="BD21" s="1">
        <f t="shared" si="5"/>
        <v>8</v>
      </c>
      <c r="BE21" s="2" t="str">
        <f t="shared" si="6"/>
        <v>Melissa Boyd
Art Stigile-Wright
Sean Peterson</v>
      </c>
      <c r="BF21" s="2" t="str">
        <f t="shared" si="6"/>
        <v>Ali Moazed</v>
      </c>
      <c r="BG21" s="2" t="str">
        <f t="shared" si="7"/>
        <v>Kim Sackett
Eric Travale</v>
      </c>
      <c r="BH21" s="2" t="str">
        <f t="shared" si="7"/>
        <v>Mandy Knockaert</v>
      </c>
      <c r="BI21" s="2" t="str">
        <f t="shared" si="8"/>
        <v>Aaron Shapiro</v>
      </c>
      <c r="BJ21" s="1">
        <f t="shared" si="9"/>
        <v>0</v>
      </c>
      <c r="BL21" s="20" t="s">
        <v>94</v>
      </c>
      <c r="BM21" s="1" t="s">
        <v>2153</v>
      </c>
      <c r="BO21" s="21" t="str">
        <f t="shared" si="10"/>
        <v>completed</v>
      </c>
      <c r="BP21" s="21">
        <f t="shared" si="11"/>
        <v>0</v>
      </c>
      <c r="BQ21" s="21">
        <f t="shared" si="12"/>
        <v>0</v>
      </c>
      <c r="BR21" s="21">
        <f t="shared" si="13"/>
        <v>0</v>
      </c>
      <c r="BS21" s="21">
        <f t="shared" si="14"/>
        <v>0</v>
      </c>
      <c r="BU21" s="57"/>
    </row>
    <row r="22" spans="1:73" ht="127.5" x14ac:dyDescent="0.25">
      <c r="A22" s="1">
        <v>11</v>
      </c>
      <c r="B22" s="1" t="s">
        <v>1512</v>
      </c>
      <c r="C22" s="6" t="s">
        <v>2143</v>
      </c>
      <c r="D22" s="2" t="str">
        <f t="shared" si="0"/>
        <v>MGRA_Data Request No. 1</v>
      </c>
      <c r="E22" s="1" t="s">
        <v>2171</v>
      </c>
      <c r="F22" s="2" t="str">
        <f t="shared" si="1"/>
        <v>MGRA_Data Request No. 1_Q8(s)</v>
      </c>
      <c r="G22" s="48" t="s">
        <v>2169</v>
      </c>
      <c r="H22" s="48" t="s">
        <v>2170</v>
      </c>
      <c r="I22" s="1" t="s">
        <v>2146</v>
      </c>
      <c r="J22" s="3">
        <v>45014</v>
      </c>
      <c r="K22" s="3">
        <v>45029</v>
      </c>
      <c r="L22" s="3">
        <v>45029</v>
      </c>
      <c r="M22" s="20" t="s">
        <v>2147</v>
      </c>
      <c r="N22" s="1">
        <v>0</v>
      </c>
      <c r="O22" s="1" t="s">
        <v>86</v>
      </c>
      <c r="P22" s="1">
        <v>6.4</v>
      </c>
      <c r="Q22" s="47" t="s">
        <v>333</v>
      </c>
      <c r="R22" s="47" t="s">
        <v>2148</v>
      </c>
      <c r="S22" s="52" t="s">
        <v>86</v>
      </c>
      <c r="U22" s="2" t="str">
        <f t="shared" si="2"/>
        <v>MGRA</v>
      </c>
      <c r="V22" s="2" t="str">
        <f t="shared" si="2"/>
        <v>Data Request No. 1</v>
      </c>
      <c r="W22" s="2" t="str">
        <f t="shared" si="3"/>
        <v>8(s)</v>
      </c>
      <c r="X22" s="2">
        <v>0</v>
      </c>
      <c r="Y22" s="2" t="s">
        <v>335</v>
      </c>
      <c r="Z22" s="2" t="s">
        <v>336</v>
      </c>
      <c r="AA22" s="2" t="s">
        <v>2149</v>
      </c>
      <c r="AB22" s="2" t="s">
        <v>2150</v>
      </c>
      <c r="AC22" s="2" t="s">
        <v>91</v>
      </c>
      <c r="AD22" s="2" t="s">
        <v>166</v>
      </c>
      <c r="AE22" s="1" t="s">
        <v>92</v>
      </c>
      <c r="AF22" s="1" t="s">
        <v>92</v>
      </c>
      <c r="AG22" s="1" t="s">
        <v>92</v>
      </c>
      <c r="AH22" s="1" t="s">
        <v>92</v>
      </c>
      <c r="AI22" s="1" t="s">
        <v>92</v>
      </c>
      <c r="AJ22" s="2" t="s">
        <v>92</v>
      </c>
      <c r="AK22" s="1" t="s">
        <v>92</v>
      </c>
      <c r="AL22" s="1" t="s">
        <v>86</v>
      </c>
      <c r="AM22" s="3">
        <f t="shared" si="4"/>
        <v>45029</v>
      </c>
      <c r="AO22" s="16" t="s">
        <v>2151</v>
      </c>
      <c r="AP22" s="10" t="s">
        <v>2160</v>
      </c>
      <c r="BD22" s="1" t="str">
        <f t="shared" si="5"/>
        <v>8(s)</v>
      </c>
      <c r="BE22" s="2" t="str">
        <f t="shared" si="6"/>
        <v>Melissa Boyd
Art Stigile-Wright
Sean Peterson</v>
      </c>
      <c r="BF22" s="2" t="str">
        <f t="shared" si="6"/>
        <v>Ali Moazed</v>
      </c>
      <c r="BG22" s="2" t="str">
        <f t="shared" si="7"/>
        <v>Kim Sackett
Eric Travale</v>
      </c>
      <c r="BH22" s="2" t="str">
        <f t="shared" si="7"/>
        <v>Mandy Knockaert</v>
      </c>
      <c r="BI22" s="2" t="str">
        <f t="shared" si="8"/>
        <v>Aaron Shapiro</v>
      </c>
      <c r="BJ22" s="1">
        <f t="shared" si="9"/>
        <v>0</v>
      </c>
      <c r="BL22" s="20" t="s">
        <v>94</v>
      </c>
      <c r="BM22" s="1" t="s">
        <v>2153</v>
      </c>
      <c r="BO22" s="21" t="str">
        <f t="shared" si="10"/>
        <v>completed</v>
      </c>
      <c r="BP22" s="21">
        <f t="shared" si="11"/>
        <v>0</v>
      </c>
      <c r="BQ22" s="21">
        <f t="shared" si="12"/>
        <v>0</v>
      </c>
      <c r="BR22" s="21">
        <f t="shared" si="13"/>
        <v>0</v>
      </c>
      <c r="BS22" s="21">
        <f t="shared" si="14"/>
        <v>0</v>
      </c>
      <c r="BT22" s="16" t="s">
        <v>629</v>
      </c>
      <c r="BU22" s="57"/>
    </row>
    <row r="23" spans="1:73" ht="127.5" x14ac:dyDescent="0.25">
      <c r="A23" s="1">
        <v>12</v>
      </c>
      <c r="B23" s="1" t="s">
        <v>1512</v>
      </c>
      <c r="C23" s="6" t="s">
        <v>2143</v>
      </c>
      <c r="D23" s="2" t="str">
        <f t="shared" si="0"/>
        <v>MGRA_Data Request No. 1</v>
      </c>
      <c r="E23" s="1">
        <v>9</v>
      </c>
      <c r="F23" s="2" t="str">
        <f t="shared" si="1"/>
        <v>MGRA_Data Request No. 1_Q9</v>
      </c>
      <c r="G23" s="48" t="s">
        <v>2172</v>
      </c>
      <c r="H23" s="48" t="s">
        <v>2173</v>
      </c>
      <c r="I23" s="1" t="s">
        <v>2146</v>
      </c>
      <c r="J23" s="3">
        <v>45014</v>
      </c>
      <c r="K23" s="3">
        <v>45026</v>
      </c>
      <c r="L23" s="3">
        <v>45023</v>
      </c>
      <c r="M23" s="20" t="s">
        <v>2147</v>
      </c>
      <c r="N23" s="1">
        <v>0</v>
      </c>
      <c r="O23" s="1" t="s">
        <v>86</v>
      </c>
      <c r="P23" s="1">
        <v>6.4</v>
      </c>
      <c r="Q23" s="47" t="s">
        <v>333</v>
      </c>
      <c r="R23" s="47" t="s">
        <v>2148</v>
      </c>
      <c r="S23" s="52" t="s">
        <v>86</v>
      </c>
      <c r="U23" s="2" t="str">
        <f t="shared" si="2"/>
        <v>MGRA</v>
      </c>
      <c r="V23" s="2" t="str">
        <f t="shared" si="2"/>
        <v>Data Request No. 1</v>
      </c>
      <c r="W23" s="2">
        <f t="shared" si="3"/>
        <v>9</v>
      </c>
      <c r="X23" s="2">
        <v>1</v>
      </c>
      <c r="Y23" s="2" t="s">
        <v>335</v>
      </c>
      <c r="Z23" s="2" t="s">
        <v>336</v>
      </c>
      <c r="AA23" s="2" t="s">
        <v>218</v>
      </c>
      <c r="AB23" s="2" t="s">
        <v>219</v>
      </c>
      <c r="AC23" s="2" t="s">
        <v>91</v>
      </c>
      <c r="AD23" s="2" t="s">
        <v>124</v>
      </c>
      <c r="AE23" s="1" t="s">
        <v>92</v>
      </c>
      <c r="AF23" s="1" t="s">
        <v>92</v>
      </c>
      <c r="AG23" s="1" t="s">
        <v>92</v>
      </c>
      <c r="AH23" s="1" t="s">
        <v>92</v>
      </c>
      <c r="AI23" s="1" t="s">
        <v>92</v>
      </c>
      <c r="AJ23" s="2" t="s">
        <v>92</v>
      </c>
      <c r="AK23" s="1" t="s">
        <v>92</v>
      </c>
      <c r="AL23" s="1" t="s">
        <v>86</v>
      </c>
      <c r="AM23" s="3">
        <f t="shared" si="4"/>
        <v>45026</v>
      </c>
      <c r="AO23" s="16" t="s">
        <v>2151</v>
      </c>
      <c r="AP23" s="10" t="s">
        <v>2160</v>
      </c>
      <c r="BD23" s="1">
        <f t="shared" si="5"/>
        <v>9</v>
      </c>
      <c r="BE23" s="2" t="str">
        <f t="shared" si="6"/>
        <v>Jon Eric Thalman</v>
      </c>
      <c r="BF23" s="2" t="str">
        <f t="shared" si="6"/>
        <v>Paul McGregor</v>
      </c>
      <c r="BG23" s="2" t="str">
        <f t="shared" si="7"/>
        <v>Kim Sackett
Eric Travale</v>
      </c>
      <c r="BH23" s="2" t="str">
        <f t="shared" si="7"/>
        <v>Mandy Knockaert</v>
      </c>
      <c r="BI23" s="2" t="str">
        <f t="shared" si="8"/>
        <v>Aaron Shapiro</v>
      </c>
      <c r="BJ23" s="1">
        <f t="shared" si="9"/>
        <v>1</v>
      </c>
      <c r="BL23" s="20" t="s">
        <v>94</v>
      </c>
      <c r="BM23" s="1" t="s">
        <v>2153</v>
      </c>
      <c r="BO23" s="21" t="str">
        <f t="shared" si="10"/>
        <v>completed</v>
      </c>
      <c r="BP23" s="21">
        <f t="shared" si="11"/>
        <v>0</v>
      </c>
      <c r="BQ23" s="21">
        <f t="shared" si="12"/>
        <v>0</v>
      </c>
      <c r="BR23" s="21">
        <f t="shared" si="13"/>
        <v>0</v>
      </c>
      <c r="BS23" s="21">
        <f t="shared" si="14"/>
        <v>0</v>
      </c>
      <c r="BU23" s="57"/>
    </row>
    <row r="24" spans="1:73" ht="127.5" x14ac:dyDescent="0.25">
      <c r="A24" s="1">
        <v>12</v>
      </c>
      <c r="B24" s="1" t="s">
        <v>1512</v>
      </c>
      <c r="C24" s="6" t="s">
        <v>2143</v>
      </c>
      <c r="D24" s="2" t="str">
        <f t="shared" si="0"/>
        <v>MGRA_Data Request No. 1</v>
      </c>
      <c r="E24" s="1" t="s">
        <v>1195</v>
      </c>
      <c r="F24" s="2" t="str">
        <f t="shared" si="1"/>
        <v>MGRA_Data Request No. 1_Q9(s)</v>
      </c>
      <c r="G24" s="48" t="s">
        <v>2172</v>
      </c>
      <c r="H24" s="48" t="s">
        <v>2173</v>
      </c>
      <c r="I24" s="1" t="s">
        <v>2146</v>
      </c>
      <c r="J24" s="3">
        <v>45014</v>
      </c>
      <c r="K24" s="3">
        <v>45037</v>
      </c>
      <c r="L24" s="3">
        <v>45037</v>
      </c>
      <c r="M24" s="20" t="s">
        <v>2147</v>
      </c>
      <c r="N24" s="1">
        <v>1</v>
      </c>
      <c r="O24" s="1" t="s">
        <v>86</v>
      </c>
      <c r="P24" s="1">
        <v>6.4</v>
      </c>
      <c r="Q24" s="47" t="s">
        <v>333</v>
      </c>
      <c r="R24" s="47" t="s">
        <v>2148</v>
      </c>
      <c r="S24" s="52" t="s">
        <v>86</v>
      </c>
      <c r="U24" s="2" t="str">
        <f t="shared" si="2"/>
        <v>MGRA</v>
      </c>
      <c r="V24" s="2" t="str">
        <f t="shared" si="2"/>
        <v>Data Request No. 1</v>
      </c>
      <c r="W24" s="2" t="str">
        <f t="shared" si="3"/>
        <v>9(s)</v>
      </c>
      <c r="X24" s="2">
        <v>1</v>
      </c>
      <c r="Y24" s="2" t="s">
        <v>335</v>
      </c>
      <c r="Z24" s="2" t="s">
        <v>336</v>
      </c>
      <c r="AA24" s="2" t="s">
        <v>218</v>
      </c>
      <c r="AB24" s="2" t="s">
        <v>219</v>
      </c>
      <c r="AC24" s="2" t="s">
        <v>91</v>
      </c>
      <c r="AD24" s="2" t="s">
        <v>124</v>
      </c>
      <c r="AE24" s="1" t="s">
        <v>92</v>
      </c>
      <c r="AF24" s="1" t="s">
        <v>92</v>
      </c>
      <c r="AG24" s="1" t="s">
        <v>92</v>
      </c>
      <c r="AH24" s="1" t="s">
        <v>92</v>
      </c>
      <c r="AI24" s="1" t="s">
        <v>92</v>
      </c>
      <c r="AJ24" s="2" t="s">
        <v>92</v>
      </c>
      <c r="AK24" s="1" t="s">
        <v>92</v>
      </c>
      <c r="AL24" s="1" t="s">
        <v>86</v>
      </c>
      <c r="AM24" s="3">
        <f t="shared" si="4"/>
        <v>45037</v>
      </c>
      <c r="AO24" s="16" t="s">
        <v>2151</v>
      </c>
      <c r="AP24" s="10" t="s">
        <v>2160</v>
      </c>
      <c r="BD24" s="1" t="str">
        <f t="shared" si="5"/>
        <v>9(s)</v>
      </c>
      <c r="BE24" s="2" t="str">
        <f t="shared" si="6"/>
        <v>Jon Eric Thalman</v>
      </c>
      <c r="BF24" s="2" t="str">
        <f t="shared" si="6"/>
        <v>Paul McGregor</v>
      </c>
      <c r="BG24" s="2" t="str">
        <f t="shared" si="7"/>
        <v>Kim Sackett
Eric Travale</v>
      </c>
      <c r="BH24" s="2" t="str">
        <f t="shared" si="7"/>
        <v>Mandy Knockaert</v>
      </c>
      <c r="BI24" s="2" t="str">
        <f t="shared" si="8"/>
        <v>Aaron Shapiro</v>
      </c>
      <c r="BJ24" s="1">
        <f t="shared" si="9"/>
        <v>1</v>
      </c>
      <c r="BL24" s="20" t="s">
        <v>94</v>
      </c>
      <c r="BM24" s="1" t="s">
        <v>2153</v>
      </c>
      <c r="BO24" s="21" t="str">
        <f t="shared" si="10"/>
        <v>completed</v>
      </c>
      <c r="BP24" s="21">
        <f t="shared" si="11"/>
        <v>0</v>
      </c>
      <c r="BQ24" s="21">
        <f t="shared" si="12"/>
        <v>0</v>
      </c>
      <c r="BR24" s="21">
        <f t="shared" si="13"/>
        <v>0</v>
      </c>
      <c r="BS24" s="21">
        <f t="shared" si="14"/>
        <v>0</v>
      </c>
      <c r="BT24" s="16" t="s">
        <v>629</v>
      </c>
      <c r="BU24" s="57"/>
    </row>
    <row r="25" spans="1:73" ht="114.75" x14ac:dyDescent="0.25">
      <c r="A25" s="1">
        <v>23</v>
      </c>
      <c r="B25" s="1" t="s">
        <v>80</v>
      </c>
      <c r="C25" s="6" t="s">
        <v>342</v>
      </c>
      <c r="D25" s="2" t="str">
        <f t="shared" si="0"/>
        <v>CalPA_Set WMP-08</v>
      </c>
      <c r="E25" s="1">
        <v>11</v>
      </c>
      <c r="F25" s="2" t="str">
        <f t="shared" si="1"/>
        <v>CalPA_Set WMP-08_Q11</v>
      </c>
      <c r="G25" s="48" t="s">
        <v>384</v>
      </c>
      <c r="H25" s="48" t="s">
        <v>385</v>
      </c>
      <c r="I25" s="2" t="s">
        <v>84</v>
      </c>
      <c r="J25" s="3">
        <v>45015</v>
      </c>
      <c r="K25" s="3">
        <v>45021</v>
      </c>
      <c r="L25" s="3">
        <v>45021</v>
      </c>
      <c r="M25" s="17" t="s">
        <v>345</v>
      </c>
      <c r="N25" s="1">
        <v>0</v>
      </c>
      <c r="O25" s="1" t="s">
        <v>86</v>
      </c>
      <c r="P25" s="1" t="s">
        <v>386</v>
      </c>
      <c r="Q25" s="47" t="s">
        <v>266</v>
      </c>
      <c r="R25" s="47" t="s">
        <v>387</v>
      </c>
      <c r="S25" s="105" t="s">
        <v>86</v>
      </c>
      <c r="U25" s="2" t="str">
        <f t="shared" ref="U25:V88" si="15">B25</f>
        <v>CalPA</v>
      </c>
      <c r="V25" s="2" t="str">
        <f t="shared" si="15"/>
        <v>Set WMP-08</v>
      </c>
      <c r="W25" s="2">
        <f t="shared" si="3"/>
        <v>11</v>
      </c>
      <c r="X25" s="1">
        <v>3</v>
      </c>
      <c r="Y25" s="2" t="s">
        <v>335</v>
      </c>
      <c r="Z25" s="2" t="s">
        <v>348</v>
      </c>
      <c r="AA25" s="2" t="s">
        <v>349</v>
      </c>
      <c r="AB25" s="2" t="s">
        <v>350</v>
      </c>
      <c r="AC25" s="2" t="s">
        <v>351</v>
      </c>
      <c r="AD25" s="2" t="s">
        <v>352</v>
      </c>
      <c r="AE25" s="1" t="s">
        <v>92</v>
      </c>
      <c r="AF25" s="1" t="s">
        <v>92</v>
      </c>
      <c r="AG25" s="1" t="s">
        <v>92</v>
      </c>
      <c r="AH25" s="1" t="s">
        <v>92</v>
      </c>
      <c r="AI25" s="1" t="s">
        <v>92</v>
      </c>
      <c r="AJ25" s="1" t="s">
        <v>92</v>
      </c>
      <c r="AK25" s="1" t="s">
        <v>92</v>
      </c>
      <c r="AL25" s="1" t="s">
        <v>86</v>
      </c>
      <c r="AM25" s="3">
        <f t="shared" si="4"/>
        <v>45021</v>
      </c>
      <c r="AN25" s="1" t="s">
        <v>93</v>
      </c>
      <c r="BD25" s="1">
        <f t="shared" si="5"/>
        <v>11</v>
      </c>
      <c r="BE25" s="2" t="str">
        <f t="shared" ref="BE25:BF88" si="16">AA25</f>
        <v>VM Data Requests
April Schneider</v>
      </c>
      <c r="BF25" s="2" t="str">
        <f t="shared" si="16"/>
        <v>Kamran Rasheed
Tyson McCartney</v>
      </c>
      <c r="BG25" s="2" t="str">
        <f t="shared" ref="BG25:BH88" si="17">Y25</f>
        <v>Kim Sackett
Eric Travale</v>
      </c>
      <c r="BH25" s="2" t="str">
        <f t="shared" si="17"/>
        <v>Andrew Trombley</v>
      </c>
      <c r="BI25" s="2" t="str">
        <f t="shared" si="8"/>
        <v>Jessica  Basilio</v>
      </c>
      <c r="BJ25" s="1">
        <f t="shared" si="9"/>
        <v>3</v>
      </c>
      <c r="BL25" s="20" t="s">
        <v>94</v>
      </c>
      <c r="BM25" s="1" t="s">
        <v>353</v>
      </c>
      <c r="BO25" s="21" t="str">
        <f t="shared" si="10"/>
        <v>completed</v>
      </c>
      <c r="BP25" s="21">
        <f t="shared" si="11"/>
        <v>0</v>
      </c>
      <c r="BQ25" s="21">
        <f t="shared" si="12"/>
        <v>0</v>
      </c>
      <c r="BR25" s="21">
        <f t="shared" si="13"/>
        <v>0</v>
      </c>
      <c r="BS25" s="21">
        <f t="shared" si="14"/>
        <v>0</v>
      </c>
      <c r="BU25" s="57"/>
    </row>
    <row r="26" spans="1:73" ht="90" x14ac:dyDescent="0.25">
      <c r="A26" s="1">
        <v>24</v>
      </c>
      <c r="B26" s="1" t="s">
        <v>80</v>
      </c>
      <c r="C26" s="6" t="s">
        <v>342</v>
      </c>
      <c r="D26" s="2" t="str">
        <f t="shared" si="0"/>
        <v>CalPA_Set WMP-08</v>
      </c>
      <c r="E26" s="1">
        <v>12</v>
      </c>
      <c r="F26" s="2" t="str">
        <f t="shared" si="1"/>
        <v>CalPA_Set WMP-08_Q12</v>
      </c>
      <c r="G26" s="48" t="s">
        <v>388</v>
      </c>
      <c r="H26" s="48" t="s">
        <v>389</v>
      </c>
      <c r="I26" s="2" t="s">
        <v>84</v>
      </c>
      <c r="J26" s="3">
        <v>45015</v>
      </c>
      <c r="K26" s="3">
        <v>45021</v>
      </c>
      <c r="L26" s="3">
        <v>45021</v>
      </c>
      <c r="M26" s="17" t="s">
        <v>345</v>
      </c>
      <c r="N26" s="1">
        <v>0</v>
      </c>
      <c r="O26" s="1" t="s">
        <v>86</v>
      </c>
      <c r="P26" s="1" t="s">
        <v>356</v>
      </c>
      <c r="Q26" s="47" t="s">
        <v>266</v>
      </c>
      <c r="R26" s="47" t="s">
        <v>357</v>
      </c>
      <c r="S26" s="105" t="s">
        <v>86</v>
      </c>
      <c r="U26" s="2" t="str">
        <f t="shared" si="15"/>
        <v>CalPA</v>
      </c>
      <c r="V26" s="2" t="str">
        <f t="shared" si="15"/>
        <v>Set WMP-08</v>
      </c>
      <c r="W26" s="2">
        <f t="shared" si="3"/>
        <v>12</v>
      </c>
      <c r="X26" s="1">
        <v>0</v>
      </c>
      <c r="Y26" s="2" t="s">
        <v>335</v>
      </c>
      <c r="Z26" s="2" t="s">
        <v>348</v>
      </c>
      <c r="AA26" s="2" t="s">
        <v>349</v>
      </c>
      <c r="AB26" s="2" t="s">
        <v>350</v>
      </c>
      <c r="AC26" s="2" t="s">
        <v>351</v>
      </c>
      <c r="AD26" s="2" t="s">
        <v>352</v>
      </c>
      <c r="AE26" s="1" t="s">
        <v>92</v>
      </c>
      <c r="AF26" s="1" t="s">
        <v>92</v>
      </c>
      <c r="AG26" s="1" t="s">
        <v>92</v>
      </c>
      <c r="AH26" s="1" t="s">
        <v>92</v>
      </c>
      <c r="AI26" s="1" t="s">
        <v>92</v>
      </c>
      <c r="AJ26" s="1" t="s">
        <v>92</v>
      </c>
      <c r="AK26" s="1" t="s">
        <v>92</v>
      </c>
      <c r="AL26" s="1" t="s">
        <v>86</v>
      </c>
      <c r="AM26" s="3">
        <f t="shared" si="4"/>
        <v>45021</v>
      </c>
      <c r="AN26" s="1" t="s">
        <v>93</v>
      </c>
      <c r="BD26" s="1">
        <f t="shared" si="5"/>
        <v>12</v>
      </c>
      <c r="BE26" s="2" t="str">
        <f t="shared" si="16"/>
        <v>VM Data Requests
April Schneider</v>
      </c>
      <c r="BF26" s="2" t="str">
        <f t="shared" si="16"/>
        <v>Kamran Rasheed
Tyson McCartney</v>
      </c>
      <c r="BG26" s="2" t="str">
        <f t="shared" si="17"/>
        <v>Kim Sackett
Eric Travale</v>
      </c>
      <c r="BH26" s="2" t="str">
        <f t="shared" si="17"/>
        <v>Andrew Trombley</v>
      </c>
      <c r="BI26" s="2" t="str">
        <f t="shared" si="8"/>
        <v>Jessica  Basilio</v>
      </c>
      <c r="BJ26" s="1">
        <f t="shared" si="9"/>
        <v>0</v>
      </c>
      <c r="BL26" s="20" t="s">
        <v>94</v>
      </c>
      <c r="BM26" s="1" t="s">
        <v>353</v>
      </c>
      <c r="BO26" s="21" t="str">
        <f t="shared" si="10"/>
        <v>completed</v>
      </c>
      <c r="BP26" s="21">
        <f t="shared" si="11"/>
        <v>0</v>
      </c>
      <c r="BQ26" s="21">
        <f t="shared" si="12"/>
        <v>0</v>
      </c>
      <c r="BR26" s="21">
        <f t="shared" si="13"/>
        <v>0</v>
      </c>
      <c r="BS26" s="21">
        <f t="shared" si="14"/>
        <v>0</v>
      </c>
      <c r="BU26" s="57"/>
    </row>
    <row r="27" spans="1:73" ht="178.5" x14ac:dyDescent="0.25">
      <c r="A27" s="1">
        <v>26</v>
      </c>
      <c r="B27" s="1" t="s">
        <v>80</v>
      </c>
      <c r="C27" s="6" t="s">
        <v>342</v>
      </c>
      <c r="D27" s="2" t="str">
        <f t="shared" si="0"/>
        <v>CalPA_Set WMP-08</v>
      </c>
      <c r="E27" s="1">
        <v>14</v>
      </c>
      <c r="F27" s="2" t="str">
        <f t="shared" si="1"/>
        <v>CalPA_Set WMP-08_Q14</v>
      </c>
      <c r="G27" s="48" t="s">
        <v>394</v>
      </c>
      <c r="H27" s="48" t="s">
        <v>395</v>
      </c>
      <c r="I27" s="2" t="s">
        <v>84</v>
      </c>
      <c r="J27" s="3">
        <v>45015</v>
      </c>
      <c r="K27" s="3">
        <v>45021</v>
      </c>
      <c r="L27" s="3">
        <v>45021</v>
      </c>
      <c r="M27" s="17" t="s">
        <v>345</v>
      </c>
      <c r="N27" s="1">
        <v>0</v>
      </c>
      <c r="O27" s="1" t="s">
        <v>86</v>
      </c>
      <c r="P27" s="1" t="s">
        <v>396</v>
      </c>
      <c r="Q27" s="47" t="s">
        <v>266</v>
      </c>
      <c r="R27" s="47" t="s">
        <v>397</v>
      </c>
      <c r="S27" s="105" t="s">
        <v>86</v>
      </c>
      <c r="U27" s="2" t="str">
        <f t="shared" si="15"/>
        <v>CalPA</v>
      </c>
      <c r="V27" s="2" t="str">
        <f t="shared" si="15"/>
        <v>Set WMP-08</v>
      </c>
      <c r="W27" s="2">
        <f t="shared" si="3"/>
        <v>14</v>
      </c>
      <c r="X27" s="1">
        <v>5</v>
      </c>
      <c r="Y27" s="2" t="s">
        <v>335</v>
      </c>
      <c r="Z27" s="2" t="s">
        <v>348</v>
      </c>
      <c r="AA27" s="2" t="s">
        <v>349</v>
      </c>
      <c r="AB27" s="2" t="s">
        <v>350</v>
      </c>
      <c r="AC27" s="2" t="s">
        <v>351</v>
      </c>
      <c r="AD27" s="2" t="s">
        <v>352</v>
      </c>
      <c r="AE27" s="1" t="s">
        <v>92</v>
      </c>
      <c r="AF27" s="1" t="s">
        <v>92</v>
      </c>
      <c r="AG27" s="1" t="s">
        <v>92</v>
      </c>
      <c r="AH27" s="1" t="s">
        <v>92</v>
      </c>
      <c r="AI27" s="1" t="s">
        <v>92</v>
      </c>
      <c r="AJ27" s="1" t="s">
        <v>92</v>
      </c>
      <c r="AK27" s="1" t="s">
        <v>92</v>
      </c>
      <c r="AL27" s="1" t="s">
        <v>86</v>
      </c>
      <c r="AM27" s="3">
        <f t="shared" si="4"/>
        <v>45021</v>
      </c>
      <c r="AN27" s="1" t="s">
        <v>93</v>
      </c>
      <c r="BD27" s="1">
        <f t="shared" si="5"/>
        <v>14</v>
      </c>
      <c r="BE27" s="2" t="str">
        <f t="shared" si="16"/>
        <v>VM Data Requests
April Schneider</v>
      </c>
      <c r="BF27" s="2" t="str">
        <f t="shared" si="16"/>
        <v>Kamran Rasheed
Tyson McCartney</v>
      </c>
      <c r="BG27" s="2" t="str">
        <f t="shared" si="17"/>
        <v>Kim Sackett
Eric Travale</v>
      </c>
      <c r="BH27" s="2" t="str">
        <f t="shared" si="17"/>
        <v>Andrew Trombley</v>
      </c>
      <c r="BI27" s="2" t="str">
        <f t="shared" si="8"/>
        <v>Jessica  Basilio</v>
      </c>
      <c r="BJ27" s="1">
        <f t="shared" si="9"/>
        <v>5</v>
      </c>
      <c r="BL27" s="20" t="s">
        <v>94</v>
      </c>
      <c r="BM27" s="1" t="s">
        <v>353</v>
      </c>
      <c r="BO27" s="21" t="str">
        <f t="shared" si="10"/>
        <v>completed</v>
      </c>
      <c r="BP27" s="21">
        <f t="shared" si="11"/>
        <v>0</v>
      </c>
      <c r="BQ27" s="21">
        <f t="shared" si="12"/>
        <v>0</v>
      </c>
      <c r="BR27" s="21">
        <f t="shared" si="13"/>
        <v>0</v>
      </c>
      <c r="BS27" s="21">
        <f t="shared" si="14"/>
        <v>0</v>
      </c>
      <c r="BU27" s="57"/>
    </row>
    <row r="28" spans="1:73" ht="114.75" x14ac:dyDescent="0.25">
      <c r="A28" s="1">
        <v>27</v>
      </c>
      <c r="B28" s="1" t="s">
        <v>80</v>
      </c>
      <c r="C28" s="6" t="s">
        <v>342</v>
      </c>
      <c r="D28" s="2" t="str">
        <f t="shared" si="0"/>
        <v>CalPA_Set WMP-08</v>
      </c>
      <c r="E28" s="1">
        <v>15</v>
      </c>
      <c r="F28" s="2" t="str">
        <f t="shared" si="1"/>
        <v>CalPA_Set WMP-08_Q15</v>
      </c>
      <c r="G28" s="48" t="s">
        <v>398</v>
      </c>
      <c r="H28" s="48" t="s">
        <v>399</v>
      </c>
      <c r="I28" s="2" t="s">
        <v>84</v>
      </c>
      <c r="J28" s="3">
        <v>45015</v>
      </c>
      <c r="K28" s="3">
        <v>45021</v>
      </c>
      <c r="L28" s="3">
        <v>45021</v>
      </c>
      <c r="M28" s="17" t="s">
        <v>345</v>
      </c>
      <c r="N28" s="1">
        <v>0</v>
      </c>
      <c r="O28" s="1" t="s">
        <v>86</v>
      </c>
      <c r="P28" s="1" t="s">
        <v>400</v>
      </c>
      <c r="Q28" s="47" t="s">
        <v>266</v>
      </c>
      <c r="R28" s="47" t="s">
        <v>401</v>
      </c>
      <c r="S28" s="105" t="s">
        <v>86</v>
      </c>
      <c r="U28" s="2" t="str">
        <f t="shared" si="15"/>
        <v>CalPA</v>
      </c>
      <c r="V28" s="2" t="str">
        <f t="shared" si="15"/>
        <v>Set WMP-08</v>
      </c>
      <c r="W28" s="2">
        <f t="shared" si="3"/>
        <v>15</v>
      </c>
      <c r="X28" s="1">
        <v>2</v>
      </c>
      <c r="Y28" s="2" t="s">
        <v>335</v>
      </c>
      <c r="Z28" s="2" t="s">
        <v>348</v>
      </c>
      <c r="AA28" s="2" t="s">
        <v>402</v>
      </c>
      <c r="AB28" s="2" t="s">
        <v>403</v>
      </c>
      <c r="AC28" s="2" t="s">
        <v>351</v>
      </c>
      <c r="AD28" s="2" t="s">
        <v>404</v>
      </c>
      <c r="AE28" s="1" t="s">
        <v>92</v>
      </c>
      <c r="AF28" s="1" t="s">
        <v>92</v>
      </c>
      <c r="AG28" s="1" t="s">
        <v>92</v>
      </c>
      <c r="AH28" s="1" t="s">
        <v>92</v>
      </c>
      <c r="AI28" s="1" t="s">
        <v>92</v>
      </c>
      <c r="AJ28" s="1" t="s">
        <v>92</v>
      </c>
      <c r="AK28" s="1" t="s">
        <v>92</v>
      </c>
      <c r="AL28" s="1" t="s">
        <v>86</v>
      </c>
      <c r="AM28" s="3">
        <f t="shared" si="4"/>
        <v>45021</v>
      </c>
      <c r="AN28" s="1" t="s">
        <v>93</v>
      </c>
      <c r="BD28" s="1">
        <f t="shared" si="5"/>
        <v>15</v>
      </c>
      <c r="BE28" s="2" t="str">
        <f t="shared" si="16"/>
        <v>Justin Flores
Billy Graham</v>
      </c>
      <c r="BF28" s="2" t="str">
        <f t="shared" si="16"/>
        <v>Aimee Crawford</v>
      </c>
      <c r="BG28" s="2" t="str">
        <f t="shared" si="17"/>
        <v>Kim Sackett
Eric Travale</v>
      </c>
      <c r="BH28" s="2" t="str">
        <f t="shared" si="17"/>
        <v>Andrew Trombley</v>
      </c>
      <c r="BI28" s="2" t="str">
        <f t="shared" si="8"/>
        <v>Jessica  Basilio</v>
      </c>
      <c r="BJ28" s="1">
        <f t="shared" si="9"/>
        <v>2</v>
      </c>
      <c r="BL28" s="20" t="s">
        <v>94</v>
      </c>
      <c r="BM28" s="1" t="s">
        <v>353</v>
      </c>
      <c r="BO28" s="21" t="str">
        <f t="shared" si="10"/>
        <v>completed</v>
      </c>
      <c r="BP28" s="21">
        <f t="shared" si="11"/>
        <v>0</v>
      </c>
      <c r="BQ28" s="21">
        <f t="shared" si="12"/>
        <v>0</v>
      </c>
      <c r="BR28" s="21">
        <f t="shared" si="13"/>
        <v>0</v>
      </c>
      <c r="BS28" s="21">
        <f t="shared" si="14"/>
        <v>0</v>
      </c>
      <c r="BU28" s="57"/>
    </row>
    <row r="29" spans="1:73" ht="382.5" x14ac:dyDescent="0.25">
      <c r="A29" s="1">
        <v>28</v>
      </c>
      <c r="B29" s="1" t="s">
        <v>80</v>
      </c>
      <c r="C29" s="6" t="s">
        <v>342</v>
      </c>
      <c r="D29" s="2" t="str">
        <f t="shared" si="0"/>
        <v>CalPA_Set WMP-08</v>
      </c>
      <c r="E29" s="1">
        <v>16</v>
      </c>
      <c r="F29" s="2" t="str">
        <f t="shared" si="1"/>
        <v>CalPA_Set WMP-08_Q16</v>
      </c>
      <c r="G29" s="48" t="s">
        <v>405</v>
      </c>
      <c r="H29" s="48" t="s">
        <v>406</v>
      </c>
      <c r="I29" s="2" t="s">
        <v>84</v>
      </c>
      <c r="J29" s="3">
        <v>45015</v>
      </c>
      <c r="K29" s="3">
        <v>45021</v>
      </c>
      <c r="L29" s="3">
        <v>45021</v>
      </c>
      <c r="M29" s="17" t="s">
        <v>345</v>
      </c>
      <c r="N29" s="1">
        <v>0</v>
      </c>
      <c r="O29" s="1" t="s">
        <v>86</v>
      </c>
      <c r="P29" s="1" t="s">
        <v>407</v>
      </c>
      <c r="Q29" s="47" t="s">
        <v>266</v>
      </c>
      <c r="R29" s="47" t="s">
        <v>408</v>
      </c>
      <c r="S29" s="105" t="s">
        <v>86</v>
      </c>
      <c r="U29" s="2" t="str">
        <f t="shared" si="15"/>
        <v>CalPA</v>
      </c>
      <c r="V29" s="2" t="str">
        <f t="shared" si="15"/>
        <v>Set WMP-08</v>
      </c>
      <c r="W29" s="2">
        <f t="shared" si="3"/>
        <v>16</v>
      </c>
      <c r="X29" s="1">
        <v>7</v>
      </c>
      <c r="Y29" s="2" t="s">
        <v>335</v>
      </c>
      <c r="Z29" s="2" t="s">
        <v>348</v>
      </c>
      <c r="AA29" s="2" t="s">
        <v>349</v>
      </c>
      <c r="AB29" s="2" t="s">
        <v>350</v>
      </c>
      <c r="AC29" s="2" t="s">
        <v>351</v>
      </c>
      <c r="AD29" s="2" t="s">
        <v>352</v>
      </c>
      <c r="AE29" s="1" t="s">
        <v>92</v>
      </c>
      <c r="AF29" s="1" t="s">
        <v>92</v>
      </c>
      <c r="AG29" s="1" t="s">
        <v>92</v>
      </c>
      <c r="AH29" s="1" t="s">
        <v>92</v>
      </c>
      <c r="AI29" s="1" t="s">
        <v>92</v>
      </c>
      <c r="AJ29" s="1" t="s">
        <v>92</v>
      </c>
      <c r="AK29" s="1" t="s">
        <v>92</v>
      </c>
      <c r="AL29" s="1" t="s">
        <v>86</v>
      </c>
      <c r="AM29" s="3">
        <f t="shared" si="4"/>
        <v>45021</v>
      </c>
      <c r="AN29" s="1" t="s">
        <v>93</v>
      </c>
      <c r="BD29" s="1">
        <f t="shared" si="5"/>
        <v>16</v>
      </c>
      <c r="BE29" s="2" t="str">
        <f t="shared" si="16"/>
        <v>VM Data Requests
April Schneider</v>
      </c>
      <c r="BF29" s="2" t="str">
        <f t="shared" si="16"/>
        <v>Kamran Rasheed
Tyson McCartney</v>
      </c>
      <c r="BG29" s="2" t="str">
        <f t="shared" si="17"/>
        <v>Kim Sackett
Eric Travale</v>
      </c>
      <c r="BH29" s="2" t="str">
        <f t="shared" si="17"/>
        <v>Andrew Trombley</v>
      </c>
      <c r="BI29" s="2" t="str">
        <f t="shared" si="8"/>
        <v>Jessica  Basilio</v>
      </c>
      <c r="BJ29" s="1">
        <f t="shared" si="9"/>
        <v>7</v>
      </c>
      <c r="BL29" s="20" t="s">
        <v>94</v>
      </c>
      <c r="BM29" s="1" t="s">
        <v>353</v>
      </c>
      <c r="BO29" s="21" t="str">
        <f t="shared" si="10"/>
        <v>completed</v>
      </c>
      <c r="BP29" s="21">
        <f t="shared" si="11"/>
        <v>0</v>
      </c>
      <c r="BQ29" s="21">
        <f t="shared" si="12"/>
        <v>0</v>
      </c>
      <c r="BR29" s="21">
        <f t="shared" si="13"/>
        <v>0</v>
      </c>
      <c r="BS29" s="21">
        <f t="shared" si="14"/>
        <v>0</v>
      </c>
      <c r="BU29" s="57"/>
    </row>
    <row r="30" spans="1:73" ht="178.5" x14ac:dyDescent="0.25">
      <c r="A30" s="1">
        <v>29</v>
      </c>
      <c r="B30" s="1" t="s">
        <v>80</v>
      </c>
      <c r="C30" s="6" t="s">
        <v>342</v>
      </c>
      <c r="D30" s="2" t="str">
        <f t="shared" si="0"/>
        <v>CalPA_Set WMP-08</v>
      </c>
      <c r="E30" s="1">
        <v>17</v>
      </c>
      <c r="F30" s="2" t="str">
        <f t="shared" si="1"/>
        <v>CalPA_Set WMP-08_Q17</v>
      </c>
      <c r="G30" s="48" t="s">
        <v>409</v>
      </c>
      <c r="H30" s="48" t="s">
        <v>410</v>
      </c>
      <c r="I30" s="2" t="s">
        <v>84</v>
      </c>
      <c r="J30" s="3">
        <v>45015</v>
      </c>
      <c r="K30" s="3">
        <v>45021</v>
      </c>
      <c r="L30" s="3">
        <v>45021</v>
      </c>
      <c r="M30" s="17" t="s">
        <v>345</v>
      </c>
      <c r="N30" s="1">
        <v>0</v>
      </c>
      <c r="O30" s="1" t="s">
        <v>86</v>
      </c>
      <c r="P30" s="1" t="s">
        <v>411</v>
      </c>
      <c r="Q30" s="47" t="s">
        <v>266</v>
      </c>
      <c r="R30" s="47" t="s">
        <v>412</v>
      </c>
      <c r="S30" s="105" t="s">
        <v>86</v>
      </c>
      <c r="U30" s="2" t="str">
        <f t="shared" si="15"/>
        <v>CalPA</v>
      </c>
      <c r="V30" s="2" t="str">
        <f t="shared" si="15"/>
        <v>Set WMP-08</v>
      </c>
      <c r="W30" s="2">
        <f t="shared" si="3"/>
        <v>17</v>
      </c>
      <c r="X30" s="1">
        <v>3</v>
      </c>
      <c r="Y30" s="2" t="s">
        <v>335</v>
      </c>
      <c r="Z30" s="2" t="s">
        <v>348</v>
      </c>
      <c r="AA30" s="2" t="s">
        <v>349</v>
      </c>
      <c r="AB30" s="2" t="s">
        <v>350</v>
      </c>
      <c r="AC30" s="2" t="s">
        <v>351</v>
      </c>
      <c r="AD30" s="2" t="s">
        <v>352</v>
      </c>
      <c r="AE30" s="1" t="s">
        <v>92</v>
      </c>
      <c r="AF30" s="1" t="s">
        <v>92</v>
      </c>
      <c r="AG30" s="1" t="s">
        <v>92</v>
      </c>
      <c r="AH30" s="1" t="s">
        <v>92</v>
      </c>
      <c r="AI30" s="1" t="s">
        <v>92</v>
      </c>
      <c r="AJ30" s="1" t="s">
        <v>92</v>
      </c>
      <c r="AK30" s="1" t="s">
        <v>92</v>
      </c>
      <c r="AL30" s="1" t="s">
        <v>86</v>
      </c>
      <c r="AM30" s="3">
        <f t="shared" si="4"/>
        <v>45021</v>
      </c>
      <c r="AN30" s="1" t="s">
        <v>93</v>
      </c>
      <c r="BD30" s="1">
        <f t="shared" si="5"/>
        <v>17</v>
      </c>
      <c r="BE30" s="2" t="str">
        <f t="shared" si="16"/>
        <v>VM Data Requests
April Schneider</v>
      </c>
      <c r="BF30" s="2" t="str">
        <f t="shared" si="16"/>
        <v>Kamran Rasheed
Tyson McCartney</v>
      </c>
      <c r="BG30" s="2" t="str">
        <f t="shared" si="17"/>
        <v>Kim Sackett
Eric Travale</v>
      </c>
      <c r="BH30" s="2" t="str">
        <f t="shared" si="17"/>
        <v>Andrew Trombley</v>
      </c>
      <c r="BI30" s="2" t="str">
        <f t="shared" si="8"/>
        <v>Jessica  Basilio</v>
      </c>
      <c r="BJ30" s="1">
        <f t="shared" si="9"/>
        <v>3</v>
      </c>
      <c r="BL30" s="20" t="s">
        <v>94</v>
      </c>
      <c r="BM30" s="1" t="s">
        <v>353</v>
      </c>
      <c r="BO30" s="21" t="str">
        <f t="shared" si="10"/>
        <v>completed</v>
      </c>
      <c r="BP30" s="21">
        <f t="shared" si="11"/>
        <v>0</v>
      </c>
      <c r="BQ30" s="21">
        <f t="shared" si="12"/>
        <v>0</v>
      </c>
      <c r="BR30" s="21">
        <f t="shared" si="13"/>
        <v>0</v>
      </c>
      <c r="BS30" s="21">
        <f t="shared" si="14"/>
        <v>0</v>
      </c>
      <c r="BU30" s="57"/>
    </row>
    <row r="31" spans="1:73" ht="178.5" x14ac:dyDescent="0.25">
      <c r="A31" s="1">
        <v>19</v>
      </c>
      <c r="B31" s="1" t="s">
        <v>80</v>
      </c>
      <c r="C31" s="6" t="s">
        <v>342</v>
      </c>
      <c r="D31" s="2" t="str">
        <f t="shared" si="0"/>
        <v>CalPA_Set WMP-08</v>
      </c>
      <c r="E31" s="1">
        <v>7</v>
      </c>
      <c r="F31" s="2" t="str">
        <f t="shared" si="1"/>
        <v>CalPA_Set WMP-08_Q7</v>
      </c>
      <c r="G31" s="48" t="s">
        <v>372</v>
      </c>
      <c r="H31" s="48" t="s">
        <v>373</v>
      </c>
      <c r="I31" s="2" t="s">
        <v>84</v>
      </c>
      <c r="J31" s="3">
        <v>45015</v>
      </c>
      <c r="K31" s="3">
        <v>45021</v>
      </c>
      <c r="L31" s="3">
        <v>45021</v>
      </c>
      <c r="M31" s="17" t="s">
        <v>345</v>
      </c>
      <c r="N31" s="1">
        <v>0</v>
      </c>
      <c r="O31" s="1" t="s">
        <v>86</v>
      </c>
      <c r="P31" s="1" t="s">
        <v>374</v>
      </c>
      <c r="Q31" s="47" t="s">
        <v>171</v>
      </c>
      <c r="R31" s="47" t="s">
        <v>375</v>
      </c>
      <c r="S31" s="52" t="s">
        <v>86</v>
      </c>
      <c r="U31" s="2" t="str">
        <f t="shared" si="15"/>
        <v>CalPA</v>
      </c>
      <c r="V31" s="2" t="str">
        <f t="shared" si="15"/>
        <v>Set WMP-08</v>
      </c>
      <c r="W31" s="2">
        <f t="shared" si="3"/>
        <v>7</v>
      </c>
      <c r="X31" s="1">
        <v>8</v>
      </c>
      <c r="Y31" s="2" t="s">
        <v>335</v>
      </c>
      <c r="Z31" s="2" t="s">
        <v>348</v>
      </c>
      <c r="AA31" s="2" t="s">
        <v>376</v>
      </c>
      <c r="AB31" s="2" t="s">
        <v>377</v>
      </c>
      <c r="AC31" s="2" t="s">
        <v>351</v>
      </c>
      <c r="AD31" s="2" t="s">
        <v>352</v>
      </c>
      <c r="AE31" s="1" t="s">
        <v>92</v>
      </c>
      <c r="AF31" s="1" t="s">
        <v>92</v>
      </c>
      <c r="AG31" s="1" t="s">
        <v>92</v>
      </c>
      <c r="AH31" s="1" t="s">
        <v>92</v>
      </c>
      <c r="AI31" s="1" t="s">
        <v>92</v>
      </c>
      <c r="AJ31" s="1" t="s">
        <v>92</v>
      </c>
      <c r="AK31" s="1" t="s">
        <v>92</v>
      </c>
      <c r="AL31" s="1" t="s">
        <v>86</v>
      </c>
      <c r="AM31" s="3">
        <f t="shared" si="4"/>
        <v>45021</v>
      </c>
      <c r="AN31" s="1" t="s">
        <v>93</v>
      </c>
      <c r="BD31" s="1">
        <f t="shared" si="5"/>
        <v>7</v>
      </c>
      <c r="BE31" s="2" t="str">
        <f t="shared" si="16"/>
        <v>VM Data Requests
April Schneider
Arvind Simhardi
Justin Flores
Michelle Sakamoto</v>
      </c>
      <c r="BF31" s="2" t="str">
        <f t="shared" si="16"/>
        <v xml:space="preserve">Jim Gill
Maria Ly
Kamran Rasheed 
Tyson McCartney
</v>
      </c>
      <c r="BG31" s="2" t="str">
        <f t="shared" si="17"/>
        <v>Kim Sackett
Eric Travale</v>
      </c>
      <c r="BH31" s="2" t="str">
        <f t="shared" si="17"/>
        <v>Andrew Trombley</v>
      </c>
      <c r="BI31" s="2" t="str">
        <f t="shared" si="8"/>
        <v>Jessica  Basilio</v>
      </c>
      <c r="BJ31" s="1">
        <f t="shared" si="9"/>
        <v>8</v>
      </c>
      <c r="BL31" s="20" t="s">
        <v>94</v>
      </c>
      <c r="BM31" s="1" t="s">
        <v>353</v>
      </c>
      <c r="BO31" s="21" t="str">
        <f t="shared" si="10"/>
        <v>completed</v>
      </c>
      <c r="BP31" s="21">
        <f t="shared" si="11"/>
        <v>0</v>
      </c>
      <c r="BQ31" s="21">
        <f t="shared" si="12"/>
        <v>0</v>
      </c>
      <c r="BR31" s="21">
        <f t="shared" si="13"/>
        <v>0</v>
      </c>
      <c r="BS31" s="21">
        <f t="shared" si="14"/>
        <v>0</v>
      </c>
      <c r="BU31" s="57"/>
    </row>
    <row r="32" spans="1:73" ht="178.5" x14ac:dyDescent="0.25">
      <c r="A32" s="1">
        <v>20</v>
      </c>
      <c r="B32" s="1" t="s">
        <v>80</v>
      </c>
      <c r="C32" s="6" t="s">
        <v>342</v>
      </c>
      <c r="D32" s="2" t="str">
        <f t="shared" si="0"/>
        <v>CalPA_Set WMP-08</v>
      </c>
      <c r="E32" s="1">
        <v>8</v>
      </c>
      <c r="F32" s="2" t="str">
        <f t="shared" si="1"/>
        <v>CalPA_Set WMP-08_Q8</v>
      </c>
      <c r="G32" s="48" t="s">
        <v>378</v>
      </c>
      <c r="H32" s="48" t="s">
        <v>379</v>
      </c>
      <c r="I32" s="2" t="s">
        <v>84</v>
      </c>
      <c r="J32" s="3">
        <v>45015</v>
      </c>
      <c r="K32" s="3">
        <v>45021</v>
      </c>
      <c r="L32" s="3">
        <v>45021</v>
      </c>
      <c r="M32" s="17" t="s">
        <v>345</v>
      </c>
      <c r="N32" s="1">
        <v>0</v>
      </c>
      <c r="O32" s="1" t="s">
        <v>86</v>
      </c>
      <c r="P32" s="1" t="s">
        <v>374</v>
      </c>
      <c r="Q32" s="47" t="s">
        <v>171</v>
      </c>
      <c r="R32" s="47" t="s">
        <v>375</v>
      </c>
      <c r="S32" s="52" t="s">
        <v>86</v>
      </c>
      <c r="U32" s="2" t="str">
        <f t="shared" si="15"/>
        <v>CalPA</v>
      </c>
      <c r="V32" s="2" t="str">
        <f t="shared" si="15"/>
        <v>Set WMP-08</v>
      </c>
      <c r="W32" s="2">
        <f t="shared" si="3"/>
        <v>8</v>
      </c>
      <c r="X32" s="1">
        <v>8</v>
      </c>
      <c r="Y32" s="2" t="s">
        <v>335</v>
      </c>
      <c r="Z32" s="2" t="s">
        <v>348</v>
      </c>
      <c r="AA32" s="2" t="s">
        <v>376</v>
      </c>
      <c r="AB32" s="2" t="s">
        <v>377</v>
      </c>
      <c r="AC32" s="2" t="s">
        <v>351</v>
      </c>
      <c r="AD32" s="2" t="s">
        <v>124</v>
      </c>
      <c r="AE32" s="1" t="s">
        <v>92</v>
      </c>
      <c r="AF32" s="1" t="s">
        <v>92</v>
      </c>
      <c r="AG32" s="1" t="s">
        <v>92</v>
      </c>
      <c r="AH32" s="1" t="s">
        <v>92</v>
      </c>
      <c r="AI32" s="1" t="s">
        <v>92</v>
      </c>
      <c r="AJ32" s="1" t="s">
        <v>92</v>
      </c>
      <c r="AK32" s="1" t="s">
        <v>92</v>
      </c>
      <c r="AL32" s="1" t="s">
        <v>86</v>
      </c>
      <c r="AM32" s="3">
        <f t="shared" si="4"/>
        <v>45021</v>
      </c>
      <c r="AN32" s="1" t="s">
        <v>93</v>
      </c>
      <c r="BD32" s="1">
        <f t="shared" si="5"/>
        <v>8</v>
      </c>
      <c r="BE32" s="2" t="str">
        <f t="shared" si="16"/>
        <v>VM Data Requests
April Schneider
Arvind Simhardi
Justin Flores
Michelle Sakamoto</v>
      </c>
      <c r="BF32" s="2" t="str">
        <f t="shared" si="16"/>
        <v xml:space="preserve">Jim Gill
Maria Ly
Kamran Rasheed 
Tyson McCartney
</v>
      </c>
      <c r="BG32" s="2" t="str">
        <f t="shared" si="17"/>
        <v>Kim Sackett
Eric Travale</v>
      </c>
      <c r="BH32" s="2" t="str">
        <f t="shared" si="17"/>
        <v>Andrew Trombley</v>
      </c>
      <c r="BI32" s="2" t="str">
        <f t="shared" si="8"/>
        <v>Jessica  Basilio</v>
      </c>
      <c r="BJ32" s="1">
        <f t="shared" si="9"/>
        <v>8</v>
      </c>
      <c r="BL32" s="20" t="s">
        <v>94</v>
      </c>
      <c r="BM32" s="1" t="s">
        <v>353</v>
      </c>
      <c r="BO32" s="21" t="str">
        <f t="shared" si="10"/>
        <v>completed</v>
      </c>
      <c r="BP32" s="21">
        <f t="shared" si="11"/>
        <v>0</v>
      </c>
      <c r="BQ32" s="21">
        <f t="shared" si="12"/>
        <v>0</v>
      </c>
      <c r="BR32" s="21">
        <f t="shared" si="13"/>
        <v>0</v>
      </c>
      <c r="BS32" s="21">
        <f t="shared" si="14"/>
        <v>0</v>
      </c>
      <c r="BU32" s="57"/>
    </row>
    <row r="33" spans="1:73" ht="90" x14ac:dyDescent="0.25">
      <c r="A33" s="1">
        <v>30</v>
      </c>
      <c r="B33" s="1" t="s">
        <v>80</v>
      </c>
      <c r="C33" s="6" t="s">
        <v>342</v>
      </c>
      <c r="D33" s="2" t="str">
        <f t="shared" si="0"/>
        <v>CalPA_Set WMP-08</v>
      </c>
      <c r="E33" s="1">
        <v>18</v>
      </c>
      <c r="F33" s="2" t="str">
        <f t="shared" si="1"/>
        <v>CalPA_Set WMP-08_Q18</v>
      </c>
      <c r="G33" s="48" t="s">
        <v>413</v>
      </c>
      <c r="H33" s="48" t="s">
        <v>414</v>
      </c>
      <c r="I33" s="2" t="s">
        <v>84</v>
      </c>
      <c r="J33" s="3">
        <v>45015</v>
      </c>
      <c r="K33" s="3">
        <v>45021</v>
      </c>
      <c r="L33" s="3">
        <v>45021</v>
      </c>
      <c r="M33" s="17" t="s">
        <v>345</v>
      </c>
      <c r="N33" s="1">
        <v>0</v>
      </c>
      <c r="O33" s="1" t="s">
        <v>86</v>
      </c>
      <c r="P33" s="1" t="s">
        <v>415</v>
      </c>
      <c r="Q33" s="47" t="s">
        <v>266</v>
      </c>
      <c r="R33" s="47" t="s">
        <v>416</v>
      </c>
      <c r="S33" s="105" t="s">
        <v>86</v>
      </c>
      <c r="U33" s="2" t="str">
        <f t="shared" si="15"/>
        <v>CalPA</v>
      </c>
      <c r="V33" s="2" t="str">
        <f t="shared" si="15"/>
        <v>Set WMP-08</v>
      </c>
      <c r="W33" s="2">
        <f t="shared" si="3"/>
        <v>18</v>
      </c>
      <c r="X33" s="1">
        <v>0</v>
      </c>
      <c r="Y33" s="2" t="s">
        <v>335</v>
      </c>
      <c r="Z33" s="2" t="s">
        <v>348</v>
      </c>
      <c r="AA33" s="2" t="s">
        <v>349</v>
      </c>
      <c r="AB33" s="2" t="s">
        <v>350</v>
      </c>
      <c r="AC33" s="2" t="s">
        <v>351</v>
      </c>
      <c r="AD33" s="2" t="s">
        <v>352</v>
      </c>
      <c r="AE33" s="1" t="s">
        <v>92</v>
      </c>
      <c r="AF33" s="1" t="s">
        <v>92</v>
      </c>
      <c r="AG33" s="1" t="s">
        <v>92</v>
      </c>
      <c r="AH33" s="1" t="s">
        <v>92</v>
      </c>
      <c r="AI33" s="1" t="s">
        <v>92</v>
      </c>
      <c r="AJ33" s="1" t="s">
        <v>92</v>
      </c>
      <c r="AK33" s="1" t="s">
        <v>92</v>
      </c>
      <c r="AL33" s="1" t="s">
        <v>86</v>
      </c>
      <c r="AM33" s="3">
        <f t="shared" si="4"/>
        <v>45021</v>
      </c>
      <c r="AN33" s="1" t="s">
        <v>93</v>
      </c>
      <c r="BD33" s="1">
        <f t="shared" si="5"/>
        <v>18</v>
      </c>
      <c r="BE33" s="2" t="str">
        <f t="shared" si="16"/>
        <v>VM Data Requests
April Schneider</v>
      </c>
      <c r="BF33" s="2" t="str">
        <f t="shared" si="16"/>
        <v>Kamran Rasheed
Tyson McCartney</v>
      </c>
      <c r="BG33" s="2" t="str">
        <f t="shared" si="17"/>
        <v>Kim Sackett
Eric Travale</v>
      </c>
      <c r="BH33" s="2" t="str">
        <f t="shared" si="17"/>
        <v>Andrew Trombley</v>
      </c>
      <c r="BI33" s="2" t="str">
        <f t="shared" si="8"/>
        <v>Jessica  Basilio</v>
      </c>
      <c r="BJ33" s="1">
        <f t="shared" si="9"/>
        <v>0</v>
      </c>
      <c r="BL33" s="20" t="s">
        <v>94</v>
      </c>
      <c r="BM33" s="1" t="s">
        <v>353</v>
      </c>
      <c r="BO33" s="21" t="str">
        <f t="shared" si="10"/>
        <v>completed</v>
      </c>
      <c r="BP33" s="21">
        <f t="shared" si="11"/>
        <v>0</v>
      </c>
      <c r="BQ33" s="21">
        <f t="shared" si="12"/>
        <v>0</v>
      </c>
      <c r="BR33" s="21">
        <f t="shared" si="13"/>
        <v>0</v>
      </c>
      <c r="BS33" s="21">
        <f t="shared" si="14"/>
        <v>0</v>
      </c>
      <c r="BU33" s="57"/>
    </row>
    <row r="34" spans="1:73" ht="382.5" x14ac:dyDescent="0.25">
      <c r="A34" s="1">
        <v>31</v>
      </c>
      <c r="B34" s="1" t="s">
        <v>80</v>
      </c>
      <c r="C34" s="6" t="s">
        <v>342</v>
      </c>
      <c r="D34" s="2" t="str">
        <f t="shared" si="0"/>
        <v>CalPA_Set WMP-08</v>
      </c>
      <c r="E34" s="1">
        <v>19</v>
      </c>
      <c r="F34" s="2" t="str">
        <f t="shared" si="1"/>
        <v>CalPA_Set WMP-08_Q19</v>
      </c>
      <c r="G34" s="48" t="s">
        <v>417</v>
      </c>
      <c r="H34" s="48" t="s">
        <v>418</v>
      </c>
      <c r="I34" s="2" t="s">
        <v>84</v>
      </c>
      <c r="J34" s="3">
        <v>45015</v>
      </c>
      <c r="K34" s="3">
        <v>45021</v>
      </c>
      <c r="L34" s="3">
        <v>45021</v>
      </c>
      <c r="M34" s="17" t="s">
        <v>345</v>
      </c>
      <c r="N34" s="1">
        <v>1</v>
      </c>
      <c r="O34" s="1" t="s">
        <v>86</v>
      </c>
      <c r="P34" s="1" t="s">
        <v>419</v>
      </c>
      <c r="Q34" s="47" t="s">
        <v>266</v>
      </c>
      <c r="R34" s="47" t="s">
        <v>420</v>
      </c>
      <c r="S34" s="105" t="s">
        <v>86</v>
      </c>
      <c r="U34" s="2" t="str">
        <f t="shared" si="15"/>
        <v>CalPA</v>
      </c>
      <c r="V34" s="2" t="str">
        <f t="shared" si="15"/>
        <v>Set WMP-08</v>
      </c>
      <c r="W34" s="2">
        <f t="shared" si="3"/>
        <v>19</v>
      </c>
      <c r="X34" s="1">
        <v>5</v>
      </c>
      <c r="Y34" s="2" t="s">
        <v>335</v>
      </c>
      <c r="Z34" s="2" t="s">
        <v>348</v>
      </c>
      <c r="AA34" s="2" t="s">
        <v>349</v>
      </c>
      <c r="AB34" s="2" t="s">
        <v>350</v>
      </c>
      <c r="AC34" s="2" t="s">
        <v>351</v>
      </c>
      <c r="AD34" s="2" t="s">
        <v>352</v>
      </c>
      <c r="AE34" s="1" t="s">
        <v>92</v>
      </c>
      <c r="AF34" s="1" t="s">
        <v>92</v>
      </c>
      <c r="AG34" s="1" t="s">
        <v>92</v>
      </c>
      <c r="AH34" s="1" t="s">
        <v>92</v>
      </c>
      <c r="AI34" s="1" t="s">
        <v>92</v>
      </c>
      <c r="AJ34" s="1" t="s">
        <v>92</v>
      </c>
      <c r="AK34" s="1" t="s">
        <v>92</v>
      </c>
      <c r="AL34" s="1" t="s">
        <v>86</v>
      </c>
      <c r="AM34" s="3">
        <f t="shared" si="4"/>
        <v>45021</v>
      </c>
      <c r="AN34" s="1" t="s">
        <v>93</v>
      </c>
      <c r="BD34" s="1">
        <f t="shared" si="5"/>
        <v>19</v>
      </c>
      <c r="BE34" s="2" t="str">
        <f t="shared" si="16"/>
        <v>VM Data Requests
April Schneider</v>
      </c>
      <c r="BF34" s="2" t="str">
        <f t="shared" si="16"/>
        <v>Kamran Rasheed
Tyson McCartney</v>
      </c>
      <c r="BG34" s="2" t="str">
        <f t="shared" si="17"/>
        <v>Kim Sackett
Eric Travale</v>
      </c>
      <c r="BH34" s="2" t="str">
        <f t="shared" si="17"/>
        <v>Andrew Trombley</v>
      </c>
      <c r="BI34" s="2" t="str">
        <f t="shared" si="8"/>
        <v>Jessica  Basilio</v>
      </c>
      <c r="BJ34" s="1">
        <f t="shared" si="9"/>
        <v>5</v>
      </c>
      <c r="BL34" s="20" t="s">
        <v>94</v>
      </c>
      <c r="BM34" s="1" t="s">
        <v>353</v>
      </c>
      <c r="BO34" s="21" t="str">
        <f t="shared" si="10"/>
        <v>completed</v>
      </c>
      <c r="BP34" s="21">
        <f t="shared" si="11"/>
        <v>0</v>
      </c>
      <c r="BQ34" s="21">
        <f t="shared" si="12"/>
        <v>0</v>
      </c>
      <c r="BR34" s="21">
        <f t="shared" si="13"/>
        <v>0</v>
      </c>
      <c r="BS34" s="21">
        <f t="shared" si="14"/>
        <v>0</v>
      </c>
      <c r="BU34" s="57"/>
    </row>
    <row r="35" spans="1:73" ht="76.5" x14ac:dyDescent="0.25">
      <c r="A35" s="2">
        <v>64</v>
      </c>
      <c r="B35" s="2" t="s">
        <v>2875</v>
      </c>
      <c r="C35" s="6" t="s">
        <v>1431</v>
      </c>
      <c r="D35" s="2" t="str">
        <f t="shared" si="0"/>
        <v>TURN_002</v>
      </c>
      <c r="E35" s="2">
        <v>1</v>
      </c>
      <c r="F35" s="2" t="str">
        <f t="shared" si="1"/>
        <v>TURN_002_Q1</v>
      </c>
      <c r="G35" s="48" t="s">
        <v>2882</v>
      </c>
      <c r="H35" s="48" t="s">
        <v>2883</v>
      </c>
      <c r="I35" s="2" t="s">
        <v>2878</v>
      </c>
      <c r="J35" s="13">
        <v>45020</v>
      </c>
      <c r="K35" s="13">
        <v>45023</v>
      </c>
      <c r="L35" s="13">
        <v>45023</v>
      </c>
      <c r="M35" s="20" t="s">
        <v>2884</v>
      </c>
      <c r="N35" s="2">
        <v>1</v>
      </c>
      <c r="O35" s="2" t="s">
        <v>92</v>
      </c>
      <c r="P35" s="2" t="s">
        <v>253</v>
      </c>
      <c r="Q35" s="47" t="s">
        <v>266</v>
      </c>
      <c r="R35" s="47" t="s">
        <v>2885</v>
      </c>
      <c r="S35" s="105" t="s">
        <v>86</v>
      </c>
      <c r="T35" s="16"/>
      <c r="U35" s="2" t="str">
        <f t="shared" si="15"/>
        <v>TURN</v>
      </c>
      <c r="V35" s="2" t="str">
        <f t="shared" si="15"/>
        <v>002</v>
      </c>
      <c r="W35" s="2">
        <f t="shared" si="3"/>
        <v>1</v>
      </c>
      <c r="X35" s="2">
        <v>0</v>
      </c>
      <c r="Y35" s="2" t="s">
        <v>335</v>
      </c>
      <c r="Z35" s="2" t="s">
        <v>348</v>
      </c>
      <c r="AA35" s="2" t="s">
        <v>1912</v>
      </c>
      <c r="AB35" s="2" t="s">
        <v>86</v>
      </c>
      <c r="AC35" s="2" t="s">
        <v>91</v>
      </c>
      <c r="AD35" s="2" t="s">
        <v>86</v>
      </c>
      <c r="AE35" s="2" t="s">
        <v>92</v>
      </c>
      <c r="AF35" s="1" t="s">
        <v>92</v>
      </c>
      <c r="AG35" s="1" t="s">
        <v>92</v>
      </c>
      <c r="AH35" s="2" t="s">
        <v>92</v>
      </c>
      <c r="AI35" s="1" t="s">
        <v>92</v>
      </c>
      <c r="AJ35" s="2" t="s">
        <v>92</v>
      </c>
      <c r="AK35" s="2" t="s">
        <v>92</v>
      </c>
      <c r="AL35" s="1" t="s">
        <v>86</v>
      </c>
      <c r="AM35" s="3">
        <f t="shared" si="4"/>
        <v>45023</v>
      </c>
      <c r="AN35" s="2"/>
      <c r="AO35" s="16"/>
      <c r="AP35" s="10"/>
      <c r="AQ35" s="16" t="s">
        <v>2886</v>
      </c>
      <c r="AR35" s="16"/>
      <c r="AS35" s="16"/>
      <c r="AT35" s="16"/>
      <c r="AU35" s="16"/>
      <c r="AV35" s="16"/>
      <c r="AX35" s="16"/>
      <c r="AY35" s="16"/>
      <c r="AZ35" s="16"/>
      <c r="BA35" s="16"/>
      <c r="BB35" s="16"/>
      <c r="BC35" s="16"/>
      <c r="BD35" s="1">
        <f t="shared" si="5"/>
        <v>1</v>
      </c>
      <c r="BE35" s="2" t="str">
        <f t="shared" si="16"/>
        <v>Andrew Ace</v>
      </c>
      <c r="BF35" s="2" t="str">
        <f t="shared" si="16"/>
        <v>N/A</v>
      </c>
      <c r="BG35" s="2" t="str">
        <f t="shared" si="17"/>
        <v>Kim Sackett
Eric Travale</v>
      </c>
      <c r="BH35" s="2" t="str">
        <f t="shared" si="17"/>
        <v>Andrew Trombley</v>
      </c>
      <c r="BI35" s="2" t="str">
        <f t="shared" si="8"/>
        <v>Aaron Shapiro</v>
      </c>
      <c r="BJ35" s="1">
        <f t="shared" si="9"/>
        <v>0</v>
      </c>
      <c r="BL35" s="46" t="s">
        <v>94</v>
      </c>
      <c r="BM35" s="2" t="s">
        <v>2887</v>
      </c>
      <c r="BN35" s="2"/>
      <c r="BO35" s="21" t="str">
        <f t="shared" si="10"/>
        <v>completed</v>
      </c>
      <c r="BP35" s="21">
        <f t="shared" si="11"/>
        <v>0</v>
      </c>
      <c r="BQ35" s="21">
        <f t="shared" si="12"/>
        <v>0</v>
      </c>
      <c r="BR35" s="21">
        <f t="shared" si="13"/>
        <v>0</v>
      </c>
      <c r="BS35" s="21">
        <f t="shared" si="14"/>
        <v>0</v>
      </c>
      <c r="BU35" s="57"/>
    </row>
    <row r="36" spans="1:73" ht="76.5" x14ac:dyDescent="0.25">
      <c r="A36" s="2">
        <v>65</v>
      </c>
      <c r="B36" s="2" t="s">
        <v>2875</v>
      </c>
      <c r="C36" s="6" t="s">
        <v>1431</v>
      </c>
      <c r="D36" s="2" t="str">
        <f t="shared" si="0"/>
        <v>TURN_002</v>
      </c>
      <c r="E36" s="2">
        <v>2</v>
      </c>
      <c r="F36" s="2" t="str">
        <f t="shared" si="1"/>
        <v>TURN_002_Q2</v>
      </c>
      <c r="G36" s="48" t="s">
        <v>2888</v>
      </c>
      <c r="H36" s="48" t="s">
        <v>2889</v>
      </c>
      <c r="I36" s="2" t="s">
        <v>2878</v>
      </c>
      <c r="J36" s="13">
        <v>45020</v>
      </c>
      <c r="K36" s="13">
        <v>45023</v>
      </c>
      <c r="L36" s="13">
        <v>45023</v>
      </c>
      <c r="M36" s="20" t="s">
        <v>2884</v>
      </c>
      <c r="N36" s="2">
        <v>1</v>
      </c>
      <c r="O36" s="2" t="s">
        <v>92</v>
      </c>
      <c r="P36" s="2" t="s">
        <v>253</v>
      </c>
      <c r="Q36" s="47" t="s">
        <v>266</v>
      </c>
      <c r="R36" s="47" t="s">
        <v>2885</v>
      </c>
      <c r="S36" s="105" t="s">
        <v>86</v>
      </c>
      <c r="T36" s="16"/>
      <c r="U36" s="2" t="str">
        <f t="shared" si="15"/>
        <v>TURN</v>
      </c>
      <c r="V36" s="2" t="str">
        <f t="shared" si="15"/>
        <v>002</v>
      </c>
      <c r="W36" s="2">
        <f t="shared" si="3"/>
        <v>2</v>
      </c>
      <c r="X36" s="2">
        <v>0</v>
      </c>
      <c r="Y36" s="2" t="s">
        <v>335</v>
      </c>
      <c r="Z36" s="2" t="s">
        <v>348</v>
      </c>
      <c r="AA36" s="2" t="s">
        <v>1912</v>
      </c>
      <c r="AB36" s="2" t="s">
        <v>86</v>
      </c>
      <c r="AC36" s="2" t="s">
        <v>91</v>
      </c>
      <c r="AD36" s="2" t="s">
        <v>86</v>
      </c>
      <c r="AE36" s="2" t="s">
        <v>92</v>
      </c>
      <c r="AF36" s="1" t="s">
        <v>92</v>
      </c>
      <c r="AG36" s="1" t="s">
        <v>92</v>
      </c>
      <c r="AH36" s="2" t="s">
        <v>92</v>
      </c>
      <c r="AI36" s="1" t="s">
        <v>92</v>
      </c>
      <c r="AJ36" s="2" t="s">
        <v>92</v>
      </c>
      <c r="AK36" s="2" t="s">
        <v>92</v>
      </c>
      <c r="AL36" s="1" t="s">
        <v>86</v>
      </c>
      <c r="AM36" s="3">
        <f t="shared" si="4"/>
        <v>45023</v>
      </c>
      <c r="AN36" s="2"/>
      <c r="AO36" s="16"/>
      <c r="AP36" s="10"/>
      <c r="AQ36" s="16" t="s">
        <v>2890</v>
      </c>
      <c r="AR36" s="16"/>
      <c r="AS36" s="16"/>
      <c r="AT36" s="16"/>
      <c r="AU36" s="16"/>
      <c r="AV36" s="16"/>
      <c r="AX36" s="16"/>
      <c r="AY36" s="16"/>
      <c r="AZ36" s="16"/>
      <c r="BA36" s="16"/>
      <c r="BB36" s="16"/>
      <c r="BC36" s="16"/>
      <c r="BD36" s="1">
        <f t="shared" si="5"/>
        <v>2</v>
      </c>
      <c r="BE36" s="2" t="str">
        <f t="shared" si="16"/>
        <v>Andrew Ace</v>
      </c>
      <c r="BF36" s="2" t="str">
        <f t="shared" si="16"/>
        <v>N/A</v>
      </c>
      <c r="BG36" s="2" t="str">
        <f t="shared" si="17"/>
        <v>Kim Sackett
Eric Travale</v>
      </c>
      <c r="BH36" s="2" t="str">
        <f t="shared" si="17"/>
        <v>Andrew Trombley</v>
      </c>
      <c r="BI36" s="2" t="str">
        <f t="shared" si="8"/>
        <v>Aaron Shapiro</v>
      </c>
      <c r="BJ36" s="1">
        <f t="shared" si="9"/>
        <v>0</v>
      </c>
      <c r="BL36" s="46" t="s">
        <v>94</v>
      </c>
      <c r="BM36" s="2" t="s">
        <v>2887</v>
      </c>
      <c r="BN36" s="2"/>
      <c r="BO36" s="21" t="str">
        <f t="shared" si="10"/>
        <v>completed</v>
      </c>
      <c r="BP36" s="21">
        <f t="shared" si="11"/>
        <v>0</v>
      </c>
      <c r="BQ36" s="21">
        <f t="shared" si="12"/>
        <v>0</v>
      </c>
      <c r="BR36" s="21">
        <f t="shared" si="13"/>
        <v>0</v>
      </c>
      <c r="BS36" s="21">
        <f t="shared" si="14"/>
        <v>0</v>
      </c>
      <c r="BU36" s="57"/>
    </row>
    <row r="37" spans="1:73" ht="76.5" x14ac:dyDescent="0.25">
      <c r="A37" s="2">
        <v>66</v>
      </c>
      <c r="B37" s="2" t="s">
        <v>2875</v>
      </c>
      <c r="C37" s="6" t="s">
        <v>1431</v>
      </c>
      <c r="D37" s="2" t="str">
        <f t="shared" si="0"/>
        <v>TURN_002</v>
      </c>
      <c r="E37" s="2">
        <v>3</v>
      </c>
      <c r="F37" s="2" t="str">
        <f t="shared" si="1"/>
        <v>TURN_002_Q3</v>
      </c>
      <c r="G37" s="48" t="s">
        <v>2891</v>
      </c>
      <c r="H37" s="48" t="s">
        <v>2892</v>
      </c>
      <c r="I37" s="2" t="s">
        <v>2878</v>
      </c>
      <c r="J37" s="13">
        <v>45020</v>
      </c>
      <c r="K37" s="13">
        <v>45023</v>
      </c>
      <c r="L37" s="13">
        <v>45023</v>
      </c>
      <c r="M37" s="20" t="s">
        <v>2884</v>
      </c>
      <c r="N37" s="2">
        <v>0</v>
      </c>
      <c r="O37" s="2" t="s">
        <v>86</v>
      </c>
      <c r="P37" s="2" t="s">
        <v>2893</v>
      </c>
      <c r="Q37" s="47" t="s">
        <v>266</v>
      </c>
      <c r="R37" s="47" t="s">
        <v>267</v>
      </c>
      <c r="S37" s="105" t="s">
        <v>86</v>
      </c>
      <c r="T37" s="16"/>
      <c r="U37" s="2" t="str">
        <f t="shared" si="15"/>
        <v>TURN</v>
      </c>
      <c r="V37" s="2" t="str">
        <f t="shared" si="15"/>
        <v>002</v>
      </c>
      <c r="W37" s="2">
        <f t="shared" si="3"/>
        <v>3</v>
      </c>
      <c r="X37" s="2">
        <v>0</v>
      </c>
      <c r="Y37" s="2" t="s">
        <v>335</v>
      </c>
      <c r="Z37" s="2" t="s">
        <v>348</v>
      </c>
      <c r="AA37" s="2" t="s">
        <v>1912</v>
      </c>
      <c r="AB37" s="2" t="s">
        <v>86</v>
      </c>
      <c r="AC37" s="2" t="s">
        <v>91</v>
      </c>
      <c r="AD37" s="2" t="s">
        <v>86</v>
      </c>
      <c r="AE37" s="2" t="s">
        <v>92</v>
      </c>
      <c r="AF37" s="1" t="s">
        <v>92</v>
      </c>
      <c r="AG37" s="1" t="s">
        <v>92</v>
      </c>
      <c r="AH37" s="2" t="s">
        <v>92</v>
      </c>
      <c r="AI37" s="1" t="s">
        <v>92</v>
      </c>
      <c r="AJ37" s="2" t="s">
        <v>92</v>
      </c>
      <c r="AK37" s="2" t="s">
        <v>92</v>
      </c>
      <c r="AL37" s="1" t="s">
        <v>86</v>
      </c>
      <c r="AM37" s="3">
        <f t="shared" si="4"/>
        <v>45023</v>
      </c>
      <c r="AN37" s="2"/>
      <c r="AO37" s="16"/>
      <c r="AP37" s="10"/>
      <c r="AQ37" s="16" t="s">
        <v>2894</v>
      </c>
      <c r="AR37" s="16"/>
      <c r="AS37" s="16"/>
      <c r="AT37" s="16"/>
      <c r="AU37" s="16"/>
      <c r="AV37" s="16"/>
      <c r="AX37" s="16"/>
      <c r="AY37" s="16"/>
      <c r="AZ37" s="16"/>
      <c r="BA37" s="16"/>
      <c r="BB37" s="16"/>
      <c r="BC37" s="16"/>
      <c r="BD37" s="1">
        <f t="shared" si="5"/>
        <v>3</v>
      </c>
      <c r="BE37" s="2" t="str">
        <f t="shared" si="16"/>
        <v>Andrew Ace</v>
      </c>
      <c r="BF37" s="2" t="str">
        <f t="shared" si="16"/>
        <v>N/A</v>
      </c>
      <c r="BG37" s="2" t="str">
        <f t="shared" si="17"/>
        <v>Kim Sackett
Eric Travale</v>
      </c>
      <c r="BH37" s="2" t="str">
        <f t="shared" si="17"/>
        <v>Andrew Trombley</v>
      </c>
      <c r="BI37" s="2" t="str">
        <f t="shared" si="8"/>
        <v>Aaron Shapiro</v>
      </c>
      <c r="BJ37" s="1">
        <f t="shared" si="9"/>
        <v>0</v>
      </c>
      <c r="BL37" s="46" t="s">
        <v>94</v>
      </c>
      <c r="BM37" s="2" t="s">
        <v>2887</v>
      </c>
      <c r="BN37" s="2"/>
      <c r="BO37" s="21" t="str">
        <f t="shared" si="10"/>
        <v>completed</v>
      </c>
      <c r="BP37" s="21">
        <f t="shared" si="11"/>
        <v>0</v>
      </c>
      <c r="BQ37" s="21">
        <f t="shared" si="12"/>
        <v>0</v>
      </c>
      <c r="BR37" s="21">
        <f t="shared" si="13"/>
        <v>0</v>
      </c>
      <c r="BS37" s="21">
        <f t="shared" si="14"/>
        <v>0</v>
      </c>
      <c r="BU37" s="57"/>
    </row>
    <row r="38" spans="1:73" ht="409.5" x14ac:dyDescent="0.25">
      <c r="A38" s="2">
        <v>70</v>
      </c>
      <c r="B38" s="1" t="s">
        <v>1802</v>
      </c>
      <c r="C38" s="6" t="s">
        <v>1885</v>
      </c>
      <c r="D38" s="2" t="str">
        <f t="shared" si="0"/>
        <v>OEIS_001</v>
      </c>
      <c r="E38" s="1">
        <v>2</v>
      </c>
      <c r="F38" s="2" t="str">
        <f t="shared" si="1"/>
        <v>OEIS_001_Q2</v>
      </c>
      <c r="G38" s="48" t="s">
        <v>2448</v>
      </c>
      <c r="H38" s="48" t="s">
        <v>2449</v>
      </c>
      <c r="I38" s="2" t="s">
        <v>2441</v>
      </c>
      <c r="J38" s="13">
        <v>45021</v>
      </c>
      <c r="K38" s="13">
        <v>45026</v>
      </c>
      <c r="L38" s="13">
        <v>45026</v>
      </c>
      <c r="M38" s="20" t="s">
        <v>2442</v>
      </c>
      <c r="N38" s="2">
        <v>0</v>
      </c>
      <c r="O38" s="1" t="s">
        <v>86</v>
      </c>
      <c r="P38" s="2" t="s">
        <v>411</v>
      </c>
      <c r="Q38" s="47" t="s">
        <v>266</v>
      </c>
      <c r="R38" s="47" t="s">
        <v>412</v>
      </c>
      <c r="S38" s="105" t="s">
        <v>86</v>
      </c>
      <c r="T38" s="16"/>
      <c r="U38" s="2" t="str">
        <f t="shared" si="15"/>
        <v>OEIS</v>
      </c>
      <c r="V38" s="2" t="str">
        <f t="shared" si="15"/>
        <v>001</v>
      </c>
      <c r="W38" s="2">
        <f t="shared" si="3"/>
        <v>2</v>
      </c>
      <c r="X38" s="2">
        <v>3</v>
      </c>
      <c r="Y38" s="2" t="s">
        <v>335</v>
      </c>
      <c r="Z38" s="2" t="s">
        <v>348</v>
      </c>
      <c r="AA38" s="2" t="s">
        <v>349</v>
      </c>
      <c r="AB38" s="2" t="s">
        <v>350</v>
      </c>
      <c r="AC38" s="2" t="s">
        <v>351</v>
      </c>
      <c r="AD38" s="2" t="s">
        <v>352</v>
      </c>
      <c r="AE38" s="2" t="s">
        <v>92</v>
      </c>
      <c r="AF38" s="1" t="s">
        <v>92</v>
      </c>
      <c r="AG38" s="1" t="s">
        <v>92</v>
      </c>
      <c r="AH38" s="2" t="s">
        <v>92</v>
      </c>
      <c r="AI38" s="2" t="s">
        <v>92</v>
      </c>
      <c r="AJ38" s="2" t="s">
        <v>92</v>
      </c>
      <c r="AK38" s="2" t="s">
        <v>92</v>
      </c>
      <c r="AL38" s="1" t="s">
        <v>86</v>
      </c>
      <c r="AM38" s="3">
        <f t="shared" si="4"/>
        <v>45026</v>
      </c>
      <c r="AN38" s="2"/>
      <c r="AO38" s="16"/>
      <c r="AP38" s="10"/>
      <c r="AQ38" s="16"/>
      <c r="AR38" s="16"/>
      <c r="AS38" s="16"/>
      <c r="AT38" s="16"/>
      <c r="AU38" s="16"/>
      <c r="AV38" s="16"/>
      <c r="AX38" s="16"/>
      <c r="AY38" s="16"/>
      <c r="AZ38" s="16"/>
      <c r="BA38" s="16"/>
      <c r="BB38" s="16"/>
      <c r="BC38" s="16"/>
      <c r="BD38" s="1">
        <f t="shared" si="5"/>
        <v>2</v>
      </c>
      <c r="BE38" s="2" t="str">
        <f t="shared" si="16"/>
        <v>VM Data Requests
April Schneider</v>
      </c>
      <c r="BF38" s="2" t="str">
        <f t="shared" si="16"/>
        <v>Kamran Rasheed
Tyson McCartney</v>
      </c>
      <c r="BG38" s="2" t="str">
        <f t="shared" si="17"/>
        <v>Kim Sackett
Eric Travale</v>
      </c>
      <c r="BH38" s="2" t="str">
        <f t="shared" si="17"/>
        <v>Andrew Trombley</v>
      </c>
      <c r="BI38" s="2" t="str">
        <f t="shared" si="8"/>
        <v>Jessica  Basilio</v>
      </c>
      <c r="BJ38" s="1">
        <f t="shared" si="9"/>
        <v>3</v>
      </c>
      <c r="BL38" s="49" t="s">
        <v>94</v>
      </c>
      <c r="BM38" s="2" t="s">
        <v>2445</v>
      </c>
      <c r="BN38" s="2"/>
      <c r="BO38" s="21" t="str">
        <f t="shared" si="10"/>
        <v>completed</v>
      </c>
      <c r="BP38" s="21">
        <f t="shared" si="11"/>
        <v>0</v>
      </c>
      <c r="BQ38" s="21">
        <f t="shared" si="12"/>
        <v>0</v>
      </c>
      <c r="BR38" s="21">
        <f t="shared" si="13"/>
        <v>0</v>
      </c>
      <c r="BS38" s="21">
        <f t="shared" si="14"/>
        <v>0</v>
      </c>
      <c r="BU38" s="57"/>
    </row>
    <row r="39" spans="1:73" ht="75" x14ac:dyDescent="0.25">
      <c r="A39" s="2">
        <v>74</v>
      </c>
      <c r="B39" s="1" t="s">
        <v>1802</v>
      </c>
      <c r="C39" s="6" t="s">
        <v>1885</v>
      </c>
      <c r="D39" s="2" t="str">
        <f t="shared" si="0"/>
        <v>OEIS_001</v>
      </c>
      <c r="E39" s="1">
        <v>6</v>
      </c>
      <c r="F39" s="2" t="str">
        <f t="shared" si="1"/>
        <v>OEIS_001_Q6</v>
      </c>
      <c r="G39" s="48" t="s">
        <v>2462</v>
      </c>
      <c r="H39" s="48" t="s">
        <v>2463</v>
      </c>
      <c r="I39" s="2" t="s">
        <v>2441</v>
      </c>
      <c r="J39" s="13">
        <v>45021</v>
      </c>
      <c r="K39" s="13">
        <v>45026</v>
      </c>
      <c r="L39" s="13">
        <v>45026</v>
      </c>
      <c r="M39" s="20" t="s">
        <v>2442</v>
      </c>
      <c r="N39" s="1">
        <v>0</v>
      </c>
      <c r="O39" s="1" t="s">
        <v>86</v>
      </c>
      <c r="P39" s="1" t="s">
        <v>1437</v>
      </c>
      <c r="Q39" s="47" t="s">
        <v>266</v>
      </c>
      <c r="R39" s="47" t="s">
        <v>1438</v>
      </c>
      <c r="S39" s="105" t="s">
        <v>86</v>
      </c>
      <c r="U39" s="2" t="str">
        <f t="shared" si="15"/>
        <v>OEIS</v>
      </c>
      <c r="V39" s="2" t="str">
        <f t="shared" si="15"/>
        <v>001</v>
      </c>
      <c r="W39" s="2">
        <f t="shared" si="3"/>
        <v>6</v>
      </c>
      <c r="X39" s="1">
        <v>2</v>
      </c>
      <c r="Y39" s="2" t="s">
        <v>335</v>
      </c>
      <c r="Z39" s="2" t="s">
        <v>348</v>
      </c>
      <c r="AA39" s="2" t="s">
        <v>349</v>
      </c>
      <c r="AB39" s="2" t="s">
        <v>350</v>
      </c>
      <c r="AC39" s="2" t="s">
        <v>351</v>
      </c>
      <c r="AD39" s="2" t="s">
        <v>352</v>
      </c>
      <c r="AE39" s="2" t="s">
        <v>92</v>
      </c>
      <c r="AF39" s="1" t="s">
        <v>92</v>
      </c>
      <c r="AG39" s="1" t="s">
        <v>92</v>
      </c>
      <c r="AH39" s="2" t="s">
        <v>92</v>
      </c>
      <c r="AI39" s="2" t="s">
        <v>92</v>
      </c>
      <c r="AJ39" s="2" t="s">
        <v>92</v>
      </c>
      <c r="AK39" s="2" t="s">
        <v>92</v>
      </c>
      <c r="AL39" s="1" t="s">
        <v>86</v>
      </c>
      <c r="AM39" s="3">
        <f t="shared" si="4"/>
        <v>45026</v>
      </c>
      <c r="BD39" s="1">
        <f t="shared" si="5"/>
        <v>6</v>
      </c>
      <c r="BE39" s="2" t="str">
        <f t="shared" si="16"/>
        <v>VM Data Requests
April Schneider</v>
      </c>
      <c r="BF39" s="2" t="str">
        <f t="shared" si="16"/>
        <v>Kamran Rasheed
Tyson McCartney</v>
      </c>
      <c r="BG39" s="2" t="str">
        <f t="shared" si="17"/>
        <v>Kim Sackett
Eric Travale</v>
      </c>
      <c r="BH39" s="2" t="str">
        <f t="shared" si="17"/>
        <v>Andrew Trombley</v>
      </c>
      <c r="BI39" s="2" t="str">
        <f t="shared" si="8"/>
        <v>Jessica  Basilio</v>
      </c>
      <c r="BJ39" s="1">
        <f t="shared" si="9"/>
        <v>2</v>
      </c>
      <c r="BL39" s="49" t="s">
        <v>94</v>
      </c>
      <c r="BM39" s="2" t="s">
        <v>2445</v>
      </c>
      <c r="BN39" s="2"/>
      <c r="BO39" s="21" t="str">
        <f t="shared" si="10"/>
        <v>completed</v>
      </c>
      <c r="BP39" s="21">
        <f t="shared" si="11"/>
        <v>0</v>
      </c>
      <c r="BQ39" s="21">
        <f t="shared" si="12"/>
        <v>0</v>
      </c>
      <c r="BR39" s="21">
        <f t="shared" si="13"/>
        <v>0</v>
      </c>
      <c r="BS39" s="21">
        <f t="shared" si="14"/>
        <v>0</v>
      </c>
      <c r="BU39" s="57"/>
    </row>
    <row r="40" spans="1:73" ht="344.25" x14ac:dyDescent="0.25">
      <c r="A40" s="1">
        <v>116</v>
      </c>
      <c r="B40" s="1" t="s">
        <v>80</v>
      </c>
      <c r="C40" s="6" t="s">
        <v>667</v>
      </c>
      <c r="D40" s="2" t="str">
        <f t="shared" si="0"/>
        <v>CalPA_Set WMP-13</v>
      </c>
      <c r="E40" s="1">
        <v>3</v>
      </c>
      <c r="F40" s="2" t="str">
        <f t="shared" si="1"/>
        <v>CalPA_Set WMP-13_Q3</v>
      </c>
      <c r="G40" s="48" t="s">
        <v>668</v>
      </c>
      <c r="H40" s="48" t="s">
        <v>669</v>
      </c>
      <c r="I40" s="1" t="s">
        <v>84</v>
      </c>
      <c r="J40" s="3">
        <v>45022</v>
      </c>
      <c r="K40" s="3">
        <v>45028</v>
      </c>
      <c r="L40" s="3">
        <v>45028</v>
      </c>
      <c r="M40" s="20" t="s">
        <v>670</v>
      </c>
      <c r="N40" s="1">
        <v>0</v>
      </c>
      <c r="O40" s="1" t="s">
        <v>86</v>
      </c>
      <c r="P40" s="1" t="s">
        <v>419</v>
      </c>
      <c r="Q40" s="47" t="s">
        <v>266</v>
      </c>
      <c r="R40" s="47" t="s">
        <v>420</v>
      </c>
      <c r="S40" s="105" t="s">
        <v>86</v>
      </c>
      <c r="U40" s="2" t="str">
        <f t="shared" si="15"/>
        <v>CalPA</v>
      </c>
      <c r="V40" s="2" t="str">
        <f t="shared" si="15"/>
        <v>Set WMP-13</v>
      </c>
      <c r="W40" s="2">
        <f t="shared" si="3"/>
        <v>3</v>
      </c>
      <c r="X40" s="1">
        <v>5</v>
      </c>
      <c r="Y40" s="2" t="s">
        <v>335</v>
      </c>
      <c r="Z40" s="2" t="s">
        <v>348</v>
      </c>
      <c r="AA40" s="2" t="s">
        <v>349</v>
      </c>
      <c r="AB40" s="2" t="s">
        <v>257</v>
      </c>
      <c r="AC40" s="2" t="s">
        <v>258</v>
      </c>
      <c r="AD40" s="2" t="s">
        <v>352</v>
      </c>
      <c r="AE40" s="1" t="s">
        <v>92</v>
      </c>
      <c r="AF40" s="1" t="s">
        <v>92</v>
      </c>
      <c r="AG40" s="1" t="s">
        <v>92</v>
      </c>
      <c r="AH40" s="1" t="s">
        <v>92</v>
      </c>
      <c r="AI40" s="1" t="s">
        <v>92</v>
      </c>
      <c r="AJ40" s="1" t="s">
        <v>92</v>
      </c>
      <c r="AK40" s="1" t="s">
        <v>92</v>
      </c>
      <c r="AL40" s="1" t="s">
        <v>86</v>
      </c>
      <c r="AM40" s="3">
        <f t="shared" si="4"/>
        <v>45028</v>
      </c>
      <c r="AN40" s="1" t="s">
        <v>93</v>
      </c>
      <c r="AP40" s="16"/>
      <c r="BD40" s="1">
        <f t="shared" si="5"/>
        <v>3</v>
      </c>
      <c r="BE40" s="2" t="str">
        <f t="shared" si="16"/>
        <v>VM Data Requests
April Schneider</v>
      </c>
      <c r="BF40" s="2" t="str">
        <f t="shared" si="16"/>
        <v>Sarah Carlson</v>
      </c>
      <c r="BG40" s="2" t="str">
        <f t="shared" si="17"/>
        <v>Kim Sackett
Eric Travale</v>
      </c>
      <c r="BH40" s="2" t="str">
        <f t="shared" si="17"/>
        <v>Andrew Trombley</v>
      </c>
      <c r="BI40" s="2" t="str">
        <f t="shared" si="8"/>
        <v>Jessica Basilio</v>
      </c>
      <c r="BJ40" s="1">
        <f t="shared" si="9"/>
        <v>5</v>
      </c>
      <c r="BL40" s="20" t="s">
        <v>94</v>
      </c>
      <c r="BM40" s="1" t="s">
        <v>671</v>
      </c>
      <c r="BO40" s="21" t="str">
        <f t="shared" si="10"/>
        <v>completed</v>
      </c>
      <c r="BP40" s="21">
        <f t="shared" si="11"/>
        <v>0</v>
      </c>
      <c r="BQ40" s="21">
        <f t="shared" si="12"/>
        <v>0</v>
      </c>
      <c r="BR40" s="21">
        <f t="shared" si="13"/>
        <v>0</v>
      </c>
      <c r="BS40" s="21">
        <f t="shared" si="14"/>
        <v>0</v>
      </c>
      <c r="BU40" s="57"/>
    </row>
    <row r="41" spans="1:73" ht="204" x14ac:dyDescent="0.25">
      <c r="A41" s="1">
        <v>117</v>
      </c>
      <c r="B41" s="1" t="s">
        <v>80</v>
      </c>
      <c r="C41" s="6" t="s">
        <v>667</v>
      </c>
      <c r="D41" s="2" t="str">
        <f t="shared" si="0"/>
        <v>CalPA_Set WMP-13</v>
      </c>
      <c r="E41" s="1">
        <v>4</v>
      </c>
      <c r="F41" s="2" t="str">
        <f t="shared" si="1"/>
        <v>CalPA_Set WMP-13_Q4</v>
      </c>
      <c r="G41" s="48" t="s">
        <v>672</v>
      </c>
      <c r="H41" s="48" t="s">
        <v>673</v>
      </c>
      <c r="I41" s="1" t="s">
        <v>84</v>
      </c>
      <c r="J41" s="3">
        <v>45022</v>
      </c>
      <c r="K41" s="3">
        <v>45028</v>
      </c>
      <c r="L41" s="3">
        <v>45028</v>
      </c>
      <c r="M41" s="20" t="s">
        <v>670</v>
      </c>
      <c r="N41" s="1">
        <v>0</v>
      </c>
      <c r="O41" s="1" t="s">
        <v>86</v>
      </c>
      <c r="P41" s="1" t="s">
        <v>419</v>
      </c>
      <c r="Q41" s="47" t="s">
        <v>266</v>
      </c>
      <c r="R41" s="47" t="s">
        <v>420</v>
      </c>
      <c r="S41" s="105" t="s">
        <v>86</v>
      </c>
      <c r="U41" s="2" t="str">
        <f t="shared" si="15"/>
        <v>CalPA</v>
      </c>
      <c r="V41" s="2" t="str">
        <f t="shared" si="15"/>
        <v>Set WMP-13</v>
      </c>
      <c r="W41" s="2">
        <f t="shared" si="3"/>
        <v>4</v>
      </c>
      <c r="X41" s="1">
        <v>6</v>
      </c>
      <c r="Y41" s="2" t="s">
        <v>335</v>
      </c>
      <c r="Z41" s="2" t="s">
        <v>348</v>
      </c>
      <c r="AA41" s="2" t="s">
        <v>349</v>
      </c>
      <c r="AB41" s="2" t="s">
        <v>257</v>
      </c>
      <c r="AC41" s="2" t="s">
        <v>258</v>
      </c>
      <c r="AD41" s="2" t="s">
        <v>352</v>
      </c>
      <c r="AE41" s="1" t="s">
        <v>92</v>
      </c>
      <c r="AF41" s="1" t="s">
        <v>92</v>
      </c>
      <c r="AG41" s="1" t="s">
        <v>92</v>
      </c>
      <c r="AH41" s="1" t="s">
        <v>92</v>
      </c>
      <c r="AI41" s="1" t="s">
        <v>92</v>
      </c>
      <c r="AJ41" s="1" t="s">
        <v>92</v>
      </c>
      <c r="AK41" s="1" t="s">
        <v>92</v>
      </c>
      <c r="AL41" s="1" t="s">
        <v>86</v>
      </c>
      <c r="AM41" s="3">
        <f t="shared" si="4"/>
        <v>45028</v>
      </c>
      <c r="AN41" s="1" t="s">
        <v>93</v>
      </c>
      <c r="AP41" s="16"/>
      <c r="BD41" s="1">
        <f t="shared" si="5"/>
        <v>4</v>
      </c>
      <c r="BE41" s="2" t="str">
        <f t="shared" si="16"/>
        <v>VM Data Requests
April Schneider</v>
      </c>
      <c r="BF41" s="2" t="str">
        <f t="shared" si="16"/>
        <v>Sarah Carlson</v>
      </c>
      <c r="BG41" s="2" t="str">
        <f t="shared" si="17"/>
        <v>Kim Sackett
Eric Travale</v>
      </c>
      <c r="BH41" s="2" t="str">
        <f t="shared" si="17"/>
        <v>Andrew Trombley</v>
      </c>
      <c r="BI41" s="2" t="str">
        <f t="shared" si="8"/>
        <v>Jessica Basilio</v>
      </c>
      <c r="BJ41" s="1">
        <f t="shared" si="9"/>
        <v>6</v>
      </c>
      <c r="BL41" s="20" t="s">
        <v>94</v>
      </c>
      <c r="BM41" s="1" t="s">
        <v>671</v>
      </c>
      <c r="BO41" s="21" t="str">
        <f t="shared" si="10"/>
        <v>completed</v>
      </c>
      <c r="BP41" s="21">
        <f t="shared" si="11"/>
        <v>0</v>
      </c>
      <c r="BQ41" s="21">
        <f t="shared" si="12"/>
        <v>0</v>
      </c>
      <c r="BR41" s="21">
        <f t="shared" si="13"/>
        <v>0</v>
      </c>
      <c r="BS41" s="21">
        <f t="shared" si="14"/>
        <v>0</v>
      </c>
      <c r="BU41" s="57"/>
    </row>
    <row r="42" spans="1:73" ht="90" x14ac:dyDescent="0.25">
      <c r="A42" s="1">
        <v>151</v>
      </c>
      <c r="B42" s="1" t="s">
        <v>80</v>
      </c>
      <c r="C42" s="6" t="s">
        <v>816</v>
      </c>
      <c r="D42" s="2" t="str">
        <f t="shared" si="0"/>
        <v>CalPA_Set WMP-15</v>
      </c>
      <c r="E42" s="1">
        <v>2</v>
      </c>
      <c r="F42" s="2" t="str">
        <f t="shared" si="1"/>
        <v>CalPA_Set WMP-15_Q2</v>
      </c>
      <c r="G42" s="54" t="s">
        <v>821</v>
      </c>
      <c r="H42" s="48" t="s">
        <v>822</v>
      </c>
      <c r="I42" s="1" t="s">
        <v>84</v>
      </c>
      <c r="J42" s="3">
        <v>45027</v>
      </c>
      <c r="K42" s="3">
        <v>45030</v>
      </c>
      <c r="L42" s="3">
        <v>45030</v>
      </c>
      <c r="M42" s="20" t="s">
        <v>819</v>
      </c>
      <c r="N42" s="1">
        <v>0</v>
      </c>
      <c r="O42" s="1" t="s">
        <v>86</v>
      </c>
      <c r="P42" s="1" t="s">
        <v>346</v>
      </c>
      <c r="Q42" s="47" t="s">
        <v>266</v>
      </c>
      <c r="R42" s="47" t="s">
        <v>347</v>
      </c>
      <c r="S42" s="105" t="s">
        <v>86</v>
      </c>
      <c r="U42" s="2" t="str">
        <f t="shared" si="15"/>
        <v>CalPA</v>
      </c>
      <c r="V42" s="2" t="str">
        <f t="shared" si="15"/>
        <v>Set WMP-15</v>
      </c>
      <c r="W42" s="2">
        <f t="shared" si="3"/>
        <v>2</v>
      </c>
      <c r="X42" s="1">
        <v>0</v>
      </c>
      <c r="Y42" s="2" t="s">
        <v>335</v>
      </c>
      <c r="Z42" s="2" t="s">
        <v>348</v>
      </c>
      <c r="AA42" s="2" t="s">
        <v>349</v>
      </c>
      <c r="AB42" s="2" t="s">
        <v>350</v>
      </c>
      <c r="AC42" s="2" t="s">
        <v>351</v>
      </c>
      <c r="AD42" s="2" t="s">
        <v>352</v>
      </c>
      <c r="AE42" s="1" t="s">
        <v>92</v>
      </c>
      <c r="AF42" s="1" t="s">
        <v>92</v>
      </c>
      <c r="AG42" s="1" t="s">
        <v>92</v>
      </c>
      <c r="AH42" s="1" t="s">
        <v>92</v>
      </c>
      <c r="AI42" s="1" t="s">
        <v>92</v>
      </c>
      <c r="AJ42" s="1" t="s">
        <v>92</v>
      </c>
      <c r="AK42" s="1" t="s">
        <v>92</v>
      </c>
      <c r="AL42" s="1" t="s">
        <v>86</v>
      </c>
      <c r="AM42" s="3">
        <f t="shared" si="4"/>
        <v>45030</v>
      </c>
      <c r="AN42" s="1" t="s">
        <v>93</v>
      </c>
      <c r="BD42" s="1">
        <f t="shared" si="5"/>
        <v>2</v>
      </c>
      <c r="BE42" s="2" t="str">
        <f t="shared" si="16"/>
        <v>VM Data Requests
April Schneider</v>
      </c>
      <c r="BF42" s="2" t="str">
        <f t="shared" si="16"/>
        <v>Kamran Rasheed
Tyson McCartney</v>
      </c>
      <c r="BG42" s="2" t="str">
        <f t="shared" si="17"/>
        <v>Kim Sackett
Eric Travale</v>
      </c>
      <c r="BH42" s="2" t="str">
        <f t="shared" si="17"/>
        <v>Andrew Trombley</v>
      </c>
      <c r="BI42" s="2" t="str">
        <f t="shared" si="8"/>
        <v>Jessica  Basilio</v>
      </c>
      <c r="BJ42" s="1">
        <f t="shared" si="9"/>
        <v>0</v>
      </c>
      <c r="BL42" s="20" t="s">
        <v>94</v>
      </c>
      <c r="BM42" s="1" t="s">
        <v>820</v>
      </c>
      <c r="BO42" s="21" t="str">
        <f t="shared" si="10"/>
        <v>completed</v>
      </c>
      <c r="BP42" s="21">
        <f t="shared" si="11"/>
        <v>0</v>
      </c>
      <c r="BQ42" s="21">
        <f t="shared" si="12"/>
        <v>0</v>
      </c>
      <c r="BR42" s="21">
        <f t="shared" si="13"/>
        <v>0</v>
      </c>
      <c r="BS42" s="21">
        <f t="shared" si="14"/>
        <v>0</v>
      </c>
      <c r="BU42" s="57"/>
    </row>
    <row r="43" spans="1:73" ht="165.75" x14ac:dyDescent="0.25">
      <c r="A43" s="1">
        <v>153</v>
      </c>
      <c r="B43" s="1" t="s">
        <v>80</v>
      </c>
      <c r="C43" s="6" t="s">
        <v>816</v>
      </c>
      <c r="D43" s="2" t="str">
        <f t="shared" si="0"/>
        <v>CalPA_Set WMP-15</v>
      </c>
      <c r="E43" s="1">
        <v>4</v>
      </c>
      <c r="F43" s="2" t="str">
        <f t="shared" si="1"/>
        <v>CalPA_Set WMP-15_Q4</v>
      </c>
      <c r="G43" s="48" t="s">
        <v>825</v>
      </c>
      <c r="H43" s="48" t="s">
        <v>826</v>
      </c>
      <c r="I43" s="1" t="s">
        <v>84</v>
      </c>
      <c r="J43" s="3">
        <v>45027</v>
      </c>
      <c r="K43" s="3">
        <v>45030</v>
      </c>
      <c r="L43" s="3">
        <v>45030</v>
      </c>
      <c r="M43" s="20" t="s">
        <v>819</v>
      </c>
      <c r="N43" s="1">
        <v>0</v>
      </c>
      <c r="O43" s="1" t="s">
        <v>86</v>
      </c>
      <c r="P43" s="1" t="s">
        <v>346</v>
      </c>
      <c r="Q43" s="47" t="s">
        <v>266</v>
      </c>
      <c r="R43" s="47" t="s">
        <v>347</v>
      </c>
      <c r="S43" s="105" t="s">
        <v>86</v>
      </c>
      <c r="U43" s="2" t="str">
        <f t="shared" si="15"/>
        <v>CalPA</v>
      </c>
      <c r="V43" s="2" t="str">
        <f t="shared" si="15"/>
        <v>Set WMP-15</v>
      </c>
      <c r="W43" s="2">
        <f t="shared" si="3"/>
        <v>4</v>
      </c>
      <c r="X43" s="1">
        <v>4</v>
      </c>
      <c r="Y43" s="2" t="s">
        <v>335</v>
      </c>
      <c r="Z43" s="2" t="s">
        <v>348</v>
      </c>
      <c r="AA43" s="2" t="s">
        <v>349</v>
      </c>
      <c r="AB43" s="2" t="s">
        <v>350</v>
      </c>
      <c r="AC43" s="2" t="s">
        <v>351</v>
      </c>
      <c r="AD43" s="2" t="s">
        <v>352</v>
      </c>
      <c r="AE43" s="1" t="s">
        <v>92</v>
      </c>
      <c r="AF43" s="1" t="s">
        <v>92</v>
      </c>
      <c r="AG43" s="1" t="s">
        <v>92</v>
      </c>
      <c r="AH43" s="1" t="s">
        <v>92</v>
      </c>
      <c r="AI43" s="1" t="s">
        <v>92</v>
      </c>
      <c r="AJ43" s="1" t="s">
        <v>92</v>
      </c>
      <c r="AK43" s="1" t="s">
        <v>92</v>
      </c>
      <c r="AL43" s="1" t="s">
        <v>86</v>
      </c>
      <c r="AM43" s="3">
        <f t="shared" si="4"/>
        <v>45030</v>
      </c>
      <c r="AN43" s="1" t="s">
        <v>93</v>
      </c>
      <c r="BD43" s="1">
        <f t="shared" si="5"/>
        <v>4</v>
      </c>
      <c r="BE43" s="2" t="str">
        <f t="shared" si="16"/>
        <v>VM Data Requests
April Schneider</v>
      </c>
      <c r="BF43" s="2" t="str">
        <f t="shared" si="16"/>
        <v>Kamran Rasheed
Tyson McCartney</v>
      </c>
      <c r="BG43" s="2" t="str">
        <f t="shared" si="17"/>
        <v>Kim Sackett
Eric Travale</v>
      </c>
      <c r="BH43" s="2" t="str">
        <f t="shared" si="17"/>
        <v>Andrew Trombley</v>
      </c>
      <c r="BI43" s="2" t="str">
        <f t="shared" si="8"/>
        <v>Jessica  Basilio</v>
      </c>
      <c r="BJ43" s="1">
        <f t="shared" si="9"/>
        <v>4</v>
      </c>
      <c r="BL43" s="20" t="s">
        <v>94</v>
      </c>
      <c r="BM43" s="1" t="s">
        <v>820</v>
      </c>
      <c r="BO43" s="21" t="str">
        <f t="shared" si="10"/>
        <v>completed</v>
      </c>
      <c r="BP43" s="21">
        <f t="shared" si="11"/>
        <v>0</v>
      </c>
      <c r="BQ43" s="21">
        <f t="shared" si="12"/>
        <v>0</v>
      </c>
      <c r="BR43" s="21">
        <f t="shared" si="13"/>
        <v>0</v>
      </c>
      <c r="BS43" s="21">
        <f t="shared" si="14"/>
        <v>0</v>
      </c>
      <c r="BU43" s="57"/>
    </row>
    <row r="44" spans="1:73" ht="369.75" x14ac:dyDescent="0.25">
      <c r="A44" s="1">
        <v>32</v>
      </c>
      <c r="B44" s="1" t="s">
        <v>80</v>
      </c>
      <c r="C44" s="6" t="s">
        <v>421</v>
      </c>
      <c r="D44" s="2" t="str">
        <f t="shared" si="0"/>
        <v>CalPA_Set WMP-09</v>
      </c>
      <c r="E44" s="1">
        <v>1</v>
      </c>
      <c r="F44" s="2" t="str">
        <f t="shared" si="1"/>
        <v>CalPA_Set WMP-09_Q1</v>
      </c>
      <c r="G44" s="48" t="s">
        <v>422</v>
      </c>
      <c r="H44" s="48" t="s">
        <v>423</v>
      </c>
      <c r="I44" s="2" t="s">
        <v>84</v>
      </c>
      <c r="J44" s="3">
        <v>45020</v>
      </c>
      <c r="K44" s="3">
        <v>45023</v>
      </c>
      <c r="L44" s="3">
        <v>45023</v>
      </c>
      <c r="M44" s="20" t="s">
        <v>424</v>
      </c>
      <c r="N44" s="1">
        <v>0</v>
      </c>
      <c r="O44" s="1" t="s">
        <v>86</v>
      </c>
      <c r="P44" s="1">
        <v>1</v>
      </c>
      <c r="Q44" s="47" t="s">
        <v>425</v>
      </c>
      <c r="R44" s="47" t="s">
        <v>86</v>
      </c>
      <c r="S44" s="52" t="s">
        <v>86</v>
      </c>
      <c r="U44" s="2" t="str">
        <f t="shared" si="15"/>
        <v>CalPA</v>
      </c>
      <c r="V44" s="2" t="str">
        <f t="shared" si="15"/>
        <v>Set WMP-09</v>
      </c>
      <c r="W44" s="2">
        <f t="shared" si="3"/>
        <v>1</v>
      </c>
      <c r="X44" s="1">
        <v>2</v>
      </c>
      <c r="Y44" s="2" t="s">
        <v>335</v>
      </c>
      <c r="Z44" s="2" t="s">
        <v>348</v>
      </c>
      <c r="AA44" s="2" t="s">
        <v>426</v>
      </c>
      <c r="AB44" s="2" t="s">
        <v>124</v>
      </c>
      <c r="AC44" s="2" t="s">
        <v>427</v>
      </c>
      <c r="AD44" s="2" t="s">
        <v>124</v>
      </c>
      <c r="AE44" s="1" t="s">
        <v>92</v>
      </c>
      <c r="AF44" s="1" t="s">
        <v>92</v>
      </c>
      <c r="AG44" s="1" t="s">
        <v>92</v>
      </c>
      <c r="AH44" s="1" t="s">
        <v>92</v>
      </c>
      <c r="AI44" s="1" t="s">
        <v>92</v>
      </c>
      <c r="AJ44" s="1" t="s">
        <v>92</v>
      </c>
      <c r="AK44" s="1" t="s">
        <v>92</v>
      </c>
      <c r="AL44" s="1" t="s">
        <v>86</v>
      </c>
      <c r="AM44" s="3">
        <f t="shared" si="4"/>
        <v>45023</v>
      </c>
      <c r="AN44" s="1" t="s">
        <v>93</v>
      </c>
      <c r="BD44" s="1">
        <f t="shared" si="5"/>
        <v>1</v>
      </c>
      <c r="BE44" s="2" t="str">
        <f t="shared" si="16"/>
        <v>Cynthia Lorie</v>
      </c>
      <c r="BF44" s="2" t="str">
        <f t="shared" si="16"/>
        <v>Andy Abranches</v>
      </c>
      <c r="BG44" s="2" t="str">
        <f t="shared" si="17"/>
        <v>Kim Sackett
Eric Travale</v>
      </c>
      <c r="BH44" s="2" t="str">
        <f t="shared" si="17"/>
        <v>Andrew Trombley</v>
      </c>
      <c r="BI44" s="2" t="str">
        <f t="shared" si="8"/>
        <v>Joel Crane / Aaron Shapiro</v>
      </c>
      <c r="BJ44" s="1">
        <f t="shared" si="9"/>
        <v>2</v>
      </c>
      <c r="BL44" s="20" t="s">
        <v>94</v>
      </c>
      <c r="BM44" s="1" t="s">
        <v>428</v>
      </c>
      <c r="BO44" s="21" t="str">
        <f t="shared" si="10"/>
        <v>completed</v>
      </c>
      <c r="BP44" s="21">
        <f t="shared" si="11"/>
        <v>0</v>
      </c>
      <c r="BQ44" s="21">
        <f t="shared" si="12"/>
        <v>0</v>
      </c>
      <c r="BR44" s="21">
        <f t="shared" si="13"/>
        <v>0</v>
      </c>
      <c r="BS44" s="21">
        <f t="shared" si="14"/>
        <v>0</v>
      </c>
      <c r="BU44" s="57"/>
    </row>
    <row r="45" spans="1:73" ht="409.5" x14ac:dyDescent="0.25">
      <c r="A45" s="1">
        <v>33</v>
      </c>
      <c r="B45" s="1" t="s">
        <v>80</v>
      </c>
      <c r="C45" s="6" t="s">
        <v>421</v>
      </c>
      <c r="D45" s="2" t="str">
        <f t="shared" si="0"/>
        <v>CalPA_Set WMP-09</v>
      </c>
      <c r="E45" s="1">
        <v>2</v>
      </c>
      <c r="F45" s="2" t="str">
        <f t="shared" si="1"/>
        <v>CalPA_Set WMP-09_Q2</v>
      </c>
      <c r="G45" s="48" t="s">
        <v>429</v>
      </c>
      <c r="H45" s="48" t="s">
        <v>430</v>
      </c>
      <c r="I45" s="2" t="s">
        <v>84</v>
      </c>
      <c r="J45" s="3">
        <v>45020</v>
      </c>
      <c r="K45" s="3">
        <v>45023</v>
      </c>
      <c r="L45" s="3">
        <v>45023</v>
      </c>
      <c r="M45" s="20" t="s">
        <v>424</v>
      </c>
      <c r="N45" s="1">
        <v>0</v>
      </c>
      <c r="O45" s="1" t="s">
        <v>86</v>
      </c>
      <c r="P45" s="1" t="s">
        <v>431</v>
      </c>
      <c r="Q45" s="47" t="s">
        <v>432</v>
      </c>
      <c r="R45" s="47" t="s">
        <v>433</v>
      </c>
      <c r="S45" s="52" t="s">
        <v>86</v>
      </c>
      <c r="U45" s="2" t="str">
        <f t="shared" si="15"/>
        <v>CalPA</v>
      </c>
      <c r="V45" s="2" t="str">
        <f t="shared" si="15"/>
        <v>Set WMP-09</v>
      </c>
      <c r="W45" s="2">
        <f t="shared" si="3"/>
        <v>2</v>
      </c>
      <c r="X45" s="1">
        <v>2</v>
      </c>
      <c r="Y45" s="2" t="s">
        <v>335</v>
      </c>
      <c r="Z45" s="2" t="s">
        <v>434</v>
      </c>
      <c r="AA45" s="2" t="s">
        <v>435</v>
      </c>
      <c r="AB45" s="2" t="s">
        <v>436</v>
      </c>
      <c r="AC45" s="2" t="s">
        <v>91</v>
      </c>
      <c r="AD45" s="2" t="s">
        <v>166</v>
      </c>
      <c r="AE45" s="1" t="s">
        <v>92</v>
      </c>
      <c r="AF45" s="1" t="s">
        <v>92</v>
      </c>
      <c r="AG45" s="1" t="s">
        <v>92</v>
      </c>
      <c r="AH45" s="1" t="s">
        <v>92</v>
      </c>
      <c r="AI45" s="1" t="s">
        <v>92</v>
      </c>
      <c r="AJ45" s="1" t="s">
        <v>92</v>
      </c>
      <c r="AK45" s="1" t="s">
        <v>92</v>
      </c>
      <c r="AL45" s="1" t="s">
        <v>86</v>
      </c>
      <c r="AM45" s="3">
        <f t="shared" si="4"/>
        <v>45023</v>
      </c>
      <c r="AN45" s="1" t="s">
        <v>93</v>
      </c>
      <c r="BD45" s="1">
        <f t="shared" si="5"/>
        <v>2</v>
      </c>
      <c r="BE45" s="2" t="str">
        <f t="shared" si="16"/>
        <v>Nathan Bengtsson
Arvind Simhadri</v>
      </c>
      <c r="BF45" s="2" t="str">
        <f t="shared" si="16"/>
        <v>Harsh Grover / Jim Gill</v>
      </c>
      <c r="BG45" s="2" t="str">
        <f t="shared" si="17"/>
        <v>Kim Sackett
Eric Travale</v>
      </c>
      <c r="BH45" s="2" t="str">
        <f t="shared" si="17"/>
        <v>Noel Wickham</v>
      </c>
      <c r="BI45" s="2" t="str">
        <f t="shared" si="8"/>
        <v>Aaron Shapiro</v>
      </c>
      <c r="BJ45" s="1">
        <f t="shared" si="9"/>
        <v>2</v>
      </c>
      <c r="BL45" s="20" t="s">
        <v>94</v>
      </c>
      <c r="BM45" s="1" t="s">
        <v>428</v>
      </c>
      <c r="BO45" s="21" t="str">
        <f t="shared" si="10"/>
        <v>completed</v>
      </c>
      <c r="BP45" s="21">
        <f t="shared" si="11"/>
        <v>0</v>
      </c>
      <c r="BQ45" s="21">
        <f t="shared" si="12"/>
        <v>0</v>
      </c>
      <c r="BR45" s="21">
        <f t="shared" si="13"/>
        <v>0</v>
      </c>
      <c r="BS45" s="21">
        <f t="shared" si="14"/>
        <v>0</v>
      </c>
      <c r="BU45" s="57"/>
    </row>
    <row r="46" spans="1:73" ht="369.75" x14ac:dyDescent="0.25">
      <c r="A46" s="1">
        <v>34</v>
      </c>
      <c r="B46" s="1" t="s">
        <v>80</v>
      </c>
      <c r="C46" s="6" t="s">
        <v>421</v>
      </c>
      <c r="D46" s="2" t="str">
        <f t="shared" si="0"/>
        <v>CalPA_Set WMP-09</v>
      </c>
      <c r="E46" s="1">
        <v>3</v>
      </c>
      <c r="F46" s="2" t="str">
        <f t="shared" si="1"/>
        <v>CalPA_Set WMP-09_Q3</v>
      </c>
      <c r="G46" s="48" t="s">
        <v>437</v>
      </c>
      <c r="H46" s="48" t="s">
        <v>438</v>
      </c>
      <c r="I46" s="2" t="s">
        <v>84</v>
      </c>
      <c r="J46" s="3">
        <v>45020</v>
      </c>
      <c r="K46" s="3">
        <v>45023</v>
      </c>
      <c r="L46" s="3">
        <v>45023</v>
      </c>
      <c r="M46" s="20" t="s">
        <v>424</v>
      </c>
      <c r="N46" s="1">
        <v>1</v>
      </c>
      <c r="O46" s="1" t="s">
        <v>86</v>
      </c>
      <c r="P46" s="1" t="s">
        <v>439</v>
      </c>
      <c r="Q46" s="47" t="s">
        <v>440</v>
      </c>
      <c r="R46" s="47" t="s">
        <v>441</v>
      </c>
      <c r="S46" s="52" t="s">
        <v>86</v>
      </c>
      <c r="U46" s="2" t="str">
        <f t="shared" si="15"/>
        <v>CalPA</v>
      </c>
      <c r="V46" s="2" t="str">
        <f t="shared" si="15"/>
        <v>Set WMP-09</v>
      </c>
      <c r="W46" s="2">
        <f t="shared" si="3"/>
        <v>3</v>
      </c>
      <c r="X46" s="1">
        <v>6</v>
      </c>
      <c r="Y46" s="2" t="s">
        <v>335</v>
      </c>
      <c r="Z46" s="2" t="s">
        <v>442</v>
      </c>
      <c r="AA46" s="2" t="s">
        <v>443</v>
      </c>
      <c r="AB46" s="2" t="s">
        <v>444</v>
      </c>
      <c r="AC46" s="2" t="s">
        <v>91</v>
      </c>
      <c r="AD46" s="2" t="s">
        <v>445</v>
      </c>
      <c r="AE46" s="1" t="s">
        <v>92</v>
      </c>
      <c r="AF46" s="1" t="s">
        <v>92</v>
      </c>
      <c r="AG46" s="1" t="s">
        <v>92</v>
      </c>
      <c r="AH46" s="1" t="s">
        <v>92</v>
      </c>
      <c r="AI46" s="1" t="s">
        <v>92</v>
      </c>
      <c r="AJ46" s="1" t="s">
        <v>92</v>
      </c>
      <c r="AK46" s="1" t="s">
        <v>92</v>
      </c>
      <c r="AL46" s="1" t="s">
        <v>86</v>
      </c>
      <c r="AM46" s="3">
        <f t="shared" si="4"/>
        <v>45023</v>
      </c>
      <c r="AN46" s="1" t="s">
        <v>93</v>
      </c>
      <c r="BD46" s="1">
        <f t="shared" si="5"/>
        <v>3</v>
      </c>
      <c r="BE46" s="2" t="str">
        <f t="shared" si="16"/>
        <v>Jim Ridgeway</v>
      </c>
      <c r="BF46" s="2" t="str">
        <f t="shared" si="16"/>
        <v>Scott Strenfel / Angie Gibson</v>
      </c>
      <c r="BG46" s="2" t="str">
        <f t="shared" si="17"/>
        <v>Kim Sackett
Eric Travale</v>
      </c>
      <c r="BH46" s="2" t="str">
        <f t="shared" si="17"/>
        <v>Jessi Shepardson</v>
      </c>
      <c r="BI46" s="2" t="str">
        <f t="shared" si="8"/>
        <v>Aaron Shapiro</v>
      </c>
      <c r="BJ46" s="1">
        <f t="shared" si="9"/>
        <v>6</v>
      </c>
      <c r="BL46" s="20" t="s">
        <v>94</v>
      </c>
      <c r="BM46" s="1" t="s">
        <v>428</v>
      </c>
      <c r="BO46" s="21" t="str">
        <f t="shared" si="10"/>
        <v>completed</v>
      </c>
      <c r="BP46" s="21">
        <f t="shared" si="11"/>
        <v>0</v>
      </c>
      <c r="BQ46" s="21">
        <f t="shared" si="12"/>
        <v>0</v>
      </c>
      <c r="BR46" s="21">
        <f t="shared" si="13"/>
        <v>0</v>
      </c>
      <c r="BS46" s="21">
        <f t="shared" si="14"/>
        <v>0</v>
      </c>
      <c r="BU46" s="57"/>
    </row>
    <row r="47" spans="1:73" ht="357" x14ac:dyDescent="0.25">
      <c r="A47" s="1">
        <v>35</v>
      </c>
      <c r="B47" s="1" t="s">
        <v>80</v>
      </c>
      <c r="C47" s="6" t="s">
        <v>421</v>
      </c>
      <c r="D47" s="2" t="str">
        <f t="shared" si="0"/>
        <v>CalPA_Set WMP-09</v>
      </c>
      <c r="E47" s="1">
        <v>4</v>
      </c>
      <c r="F47" s="2" t="str">
        <f t="shared" si="1"/>
        <v>CalPA_Set WMP-09_Q4</v>
      </c>
      <c r="G47" s="48" t="s">
        <v>446</v>
      </c>
      <c r="H47" s="48" t="s">
        <v>447</v>
      </c>
      <c r="I47" s="2" t="s">
        <v>84</v>
      </c>
      <c r="J47" s="3">
        <v>45020</v>
      </c>
      <c r="K47" s="3">
        <v>45023</v>
      </c>
      <c r="L47" s="3">
        <v>45023</v>
      </c>
      <c r="M47" s="20" t="s">
        <v>424</v>
      </c>
      <c r="N47" s="1">
        <v>3</v>
      </c>
      <c r="O47" s="1" t="s">
        <v>86</v>
      </c>
      <c r="P47" s="1" t="s">
        <v>448</v>
      </c>
      <c r="Q47" s="47" t="s">
        <v>333</v>
      </c>
      <c r="R47" s="47" t="s">
        <v>449</v>
      </c>
      <c r="S47" s="52" t="s">
        <v>86</v>
      </c>
      <c r="U47" s="2" t="str">
        <f t="shared" si="15"/>
        <v>CalPA</v>
      </c>
      <c r="V47" s="2" t="str">
        <f t="shared" si="15"/>
        <v>Set WMP-09</v>
      </c>
      <c r="W47" s="2">
        <f t="shared" si="3"/>
        <v>4</v>
      </c>
      <c r="X47" s="1">
        <v>0</v>
      </c>
      <c r="Y47" s="2" t="s">
        <v>335</v>
      </c>
      <c r="Z47" s="2" t="s">
        <v>336</v>
      </c>
      <c r="AA47" s="2" t="s">
        <v>450</v>
      </c>
      <c r="AB47" s="2" t="s">
        <v>219</v>
      </c>
      <c r="AC47" s="2" t="s">
        <v>451</v>
      </c>
      <c r="AD47" s="2" t="s">
        <v>124</v>
      </c>
      <c r="AE47" s="1" t="s">
        <v>92</v>
      </c>
      <c r="AF47" s="1" t="s">
        <v>92</v>
      </c>
      <c r="AG47" s="1" t="s">
        <v>92</v>
      </c>
      <c r="AH47" s="1" t="s">
        <v>92</v>
      </c>
      <c r="AI47" s="1" t="s">
        <v>92</v>
      </c>
      <c r="AJ47" s="1" t="s">
        <v>92</v>
      </c>
      <c r="AK47" s="1" t="s">
        <v>92</v>
      </c>
      <c r="AL47" s="1" t="s">
        <v>86</v>
      </c>
      <c r="AM47" s="3">
        <f t="shared" si="4"/>
        <v>45023</v>
      </c>
      <c r="AN47" s="1" t="s">
        <v>93</v>
      </c>
      <c r="BD47" s="1">
        <f t="shared" si="5"/>
        <v>4</v>
      </c>
      <c r="BE47" s="2" t="str">
        <f t="shared" si="16"/>
        <v>Benson Wong</v>
      </c>
      <c r="BF47" s="2" t="str">
        <f t="shared" si="16"/>
        <v>Paul McGregor</v>
      </c>
      <c r="BG47" s="2" t="str">
        <f t="shared" si="17"/>
        <v>Kim Sackett
Eric Travale</v>
      </c>
      <c r="BH47" s="2" t="str">
        <f t="shared" si="17"/>
        <v>Mandy Knockaert</v>
      </c>
      <c r="BI47" s="2" t="str">
        <f t="shared" si="8"/>
        <v>Joel Crane/ Kenny Lee</v>
      </c>
      <c r="BJ47" s="1">
        <f t="shared" si="9"/>
        <v>0</v>
      </c>
      <c r="BL47" s="20" t="s">
        <v>94</v>
      </c>
      <c r="BM47" s="1" t="s">
        <v>428</v>
      </c>
      <c r="BO47" s="21" t="str">
        <f t="shared" si="10"/>
        <v>completed</v>
      </c>
      <c r="BP47" s="21">
        <f t="shared" si="11"/>
        <v>0</v>
      </c>
      <c r="BQ47" s="21">
        <f t="shared" si="12"/>
        <v>0</v>
      </c>
      <c r="BR47" s="21">
        <f t="shared" si="13"/>
        <v>0</v>
      </c>
      <c r="BS47" s="21">
        <f t="shared" si="14"/>
        <v>0</v>
      </c>
      <c r="BU47" s="57"/>
    </row>
    <row r="48" spans="1:73" ht="280.5" x14ac:dyDescent="0.25">
      <c r="A48" s="1">
        <v>36</v>
      </c>
      <c r="B48" s="1" t="s">
        <v>80</v>
      </c>
      <c r="C48" s="6" t="s">
        <v>421</v>
      </c>
      <c r="D48" s="2" t="str">
        <f t="shared" si="0"/>
        <v>CalPA_Set WMP-09</v>
      </c>
      <c r="E48" s="1">
        <v>5</v>
      </c>
      <c r="F48" s="2" t="str">
        <f t="shared" si="1"/>
        <v>CalPA_Set WMP-09_Q5</v>
      </c>
      <c r="G48" s="48" t="s">
        <v>452</v>
      </c>
      <c r="H48" s="48" t="s">
        <v>453</v>
      </c>
      <c r="I48" s="2" t="s">
        <v>84</v>
      </c>
      <c r="J48" s="3">
        <v>45020</v>
      </c>
      <c r="K48" s="3">
        <v>45023</v>
      </c>
      <c r="L48" s="3">
        <v>45023</v>
      </c>
      <c r="M48" s="20" t="s">
        <v>424</v>
      </c>
      <c r="N48" s="1">
        <v>0</v>
      </c>
      <c r="O48" s="1" t="s">
        <v>86</v>
      </c>
      <c r="P48" s="1" t="s">
        <v>454</v>
      </c>
      <c r="Q48" s="47" t="s">
        <v>333</v>
      </c>
      <c r="R48" s="47" t="s">
        <v>449</v>
      </c>
      <c r="S48" s="52" t="s">
        <v>86</v>
      </c>
      <c r="U48" s="2" t="str">
        <f t="shared" si="15"/>
        <v>CalPA</v>
      </c>
      <c r="V48" s="2" t="str">
        <f t="shared" si="15"/>
        <v>Set WMP-09</v>
      </c>
      <c r="W48" s="2">
        <f t="shared" si="3"/>
        <v>5</v>
      </c>
      <c r="X48" s="1">
        <v>5</v>
      </c>
      <c r="Y48" s="2" t="s">
        <v>335</v>
      </c>
      <c r="Z48" s="2" t="s">
        <v>336</v>
      </c>
      <c r="AA48" s="2" t="s">
        <v>455</v>
      </c>
      <c r="AB48" s="2" t="s">
        <v>219</v>
      </c>
      <c r="AC48" s="2" t="s">
        <v>456</v>
      </c>
      <c r="AD48" s="2" t="s">
        <v>124</v>
      </c>
      <c r="AE48" s="1" t="s">
        <v>92</v>
      </c>
      <c r="AF48" s="1" t="s">
        <v>92</v>
      </c>
      <c r="AG48" s="1" t="s">
        <v>92</v>
      </c>
      <c r="AH48" s="1" t="s">
        <v>92</v>
      </c>
      <c r="AI48" s="1" t="s">
        <v>92</v>
      </c>
      <c r="AJ48" s="1" t="s">
        <v>92</v>
      </c>
      <c r="AK48" s="1" t="s">
        <v>92</v>
      </c>
      <c r="AL48" s="1" t="s">
        <v>86</v>
      </c>
      <c r="AM48" s="3">
        <f t="shared" si="4"/>
        <v>45023</v>
      </c>
      <c r="AN48" s="1" t="s">
        <v>93</v>
      </c>
      <c r="BD48" s="1">
        <f t="shared" si="5"/>
        <v>5</v>
      </c>
      <c r="BE48" s="2" t="str">
        <f t="shared" si="16"/>
        <v>Richard Anderson / Jon Eric Thalman / Manuj Sharma</v>
      </c>
      <c r="BF48" s="2" t="str">
        <f t="shared" si="16"/>
        <v>Paul McGregor</v>
      </c>
      <c r="BG48" s="2" t="str">
        <f t="shared" si="17"/>
        <v>Kim Sackett
Eric Travale</v>
      </c>
      <c r="BH48" s="2" t="str">
        <f t="shared" si="17"/>
        <v>Mandy Knockaert</v>
      </c>
      <c r="BI48" s="2" t="str">
        <f t="shared" si="8"/>
        <v>Joel Crane/ Aaron Shapiro</v>
      </c>
      <c r="BJ48" s="1">
        <f t="shared" si="9"/>
        <v>5</v>
      </c>
      <c r="BL48" s="20" t="s">
        <v>94</v>
      </c>
      <c r="BM48" s="1" t="s">
        <v>428</v>
      </c>
      <c r="BO48" s="21" t="str">
        <f t="shared" si="10"/>
        <v>completed</v>
      </c>
      <c r="BP48" s="21">
        <f t="shared" si="11"/>
        <v>0</v>
      </c>
      <c r="BQ48" s="21">
        <f t="shared" si="12"/>
        <v>0</v>
      </c>
      <c r="BR48" s="21">
        <f t="shared" si="13"/>
        <v>0</v>
      </c>
      <c r="BS48" s="21">
        <f t="shared" si="14"/>
        <v>0</v>
      </c>
      <c r="BU48" s="57"/>
    </row>
    <row r="49" spans="1:73" ht="127.5" x14ac:dyDescent="0.25">
      <c r="A49" s="1">
        <v>37</v>
      </c>
      <c r="B49" s="1" t="s">
        <v>80</v>
      </c>
      <c r="C49" s="6" t="s">
        <v>421</v>
      </c>
      <c r="D49" s="2" t="str">
        <f t="shared" si="0"/>
        <v>CalPA_Set WMP-09</v>
      </c>
      <c r="E49" s="1">
        <v>6</v>
      </c>
      <c r="F49" s="2" t="str">
        <f t="shared" si="1"/>
        <v>CalPA_Set WMP-09_Q6</v>
      </c>
      <c r="G49" s="48" t="s">
        <v>457</v>
      </c>
      <c r="H49" s="48" t="s">
        <v>458</v>
      </c>
      <c r="I49" s="2" t="s">
        <v>84</v>
      </c>
      <c r="J49" s="3">
        <v>45020</v>
      </c>
      <c r="K49" s="3">
        <v>45023</v>
      </c>
      <c r="L49" s="3">
        <v>45023</v>
      </c>
      <c r="M49" s="20" t="s">
        <v>424</v>
      </c>
      <c r="N49" s="1">
        <v>0</v>
      </c>
      <c r="O49" s="1" t="s">
        <v>86</v>
      </c>
      <c r="P49" s="1" t="s">
        <v>459</v>
      </c>
      <c r="Q49" s="47" t="s">
        <v>333</v>
      </c>
      <c r="R49" s="47" t="s">
        <v>460</v>
      </c>
      <c r="S49" s="91" t="s">
        <v>86</v>
      </c>
      <c r="U49" s="2" t="str">
        <f t="shared" si="15"/>
        <v>CalPA</v>
      </c>
      <c r="V49" s="2" t="str">
        <f t="shared" si="15"/>
        <v>Set WMP-09</v>
      </c>
      <c r="W49" s="2">
        <f t="shared" si="3"/>
        <v>6</v>
      </c>
      <c r="X49" s="1">
        <v>3</v>
      </c>
      <c r="Y49" s="2" t="s">
        <v>335</v>
      </c>
      <c r="Z49" s="2" t="s">
        <v>336</v>
      </c>
      <c r="AA49" s="2" t="s">
        <v>461</v>
      </c>
      <c r="AB49" s="2" t="s">
        <v>462</v>
      </c>
      <c r="AC49" s="2" t="s">
        <v>456</v>
      </c>
      <c r="AD49" s="2" t="s">
        <v>124</v>
      </c>
      <c r="AE49" s="1" t="s">
        <v>92</v>
      </c>
      <c r="AF49" s="1" t="s">
        <v>92</v>
      </c>
      <c r="AG49" s="1" t="s">
        <v>92</v>
      </c>
      <c r="AH49" s="1" t="s">
        <v>92</v>
      </c>
      <c r="AI49" s="1" t="s">
        <v>92</v>
      </c>
      <c r="AJ49" s="1" t="s">
        <v>92</v>
      </c>
      <c r="AK49" s="1" t="s">
        <v>92</v>
      </c>
      <c r="AL49" s="1" t="s">
        <v>86</v>
      </c>
      <c r="AM49" s="3">
        <f t="shared" si="4"/>
        <v>45023</v>
      </c>
      <c r="AN49" s="1" t="s">
        <v>93</v>
      </c>
      <c r="BD49" s="1">
        <f t="shared" si="5"/>
        <v>6</v>
      </c>
      <c r="BE49" s="2" t="str">
        <f t="shared" si="16"/>
        <v>Chris Mallek</v>
      </c>
      <c r="BF49" s="2" t="str">
        <f t="shared" si="16"/>
        <v xml:space="preserve">Scott Strenfel </v>
      </c>
      <c r="BG49" s="2" t="str">
        <f t="shared" si="17"/>
        <v>Kim Sackett
Eric Travale</v>
      </c>
      <c r="BH49" s="2" t="str">
        <f t="shared" si="17"/>
        <v>Mandy Knockaert</v>
      </c>
      <c r="BI49" s="2" t="str">
        <f t="shared" si="8"/>
        <v>Joel Crane/ Aaron Shapiro</v>
      </c>
      <c r="BJ49" s="1">
        <f t="shared" si="9"/>
        <v>3</v>
      </c>
      <c r="BL49" s="20" t="s">
        <v>94</v>
      </c>
      <c r="BM49" s="1" t="s">
        <v>428</v>
      </c>
      <c r="BO49" s="21" t="str">
        <f t="shared" si="10"/>
        <v>completed</v>
      </c>
      <c r="BP49" s="21">
        <f t="shared" si="11"/>
        <v>0</v>
      </c>
      <c r="BQ49" s="21">
        <f t="shared" si="12"/>
        <v>0</v>
      </c>
      <c r="BR49" s="21">
        <f t="shared" si="13"/>
        <v>0</v>
      </c>
      <c r="BS49" s="21">
        <f t="shared" si="14"/>
        <v>0</v>
      </c>
      <c r="BU49" s="57"/>
    </row>
    <row r="50" spans="1:73" ht="114.75" x14ac:dyDescent="0.25">
      <c r="A50" s="1">
        <v>38</v>
      </c>
      <c r="B50" s="1" t="s">
        <v>80</v>
      </c>
      <c r="C50" s="6" t="s">
        <v>421</v>
      </c>
      <c r="D50" s="2" t="str">
        <f t="shared" si="0"/>
        <v>CalPA_Set WMP-09</v>
      </c>
      <c r="E50" s="1">
        <v>7</v>
      </c>
      <c r="F50" s="2" t="str">
        <f t="shared" si="1"/>
        <v>CalPA_Set WMP-09_Q7</v>
      </c>
      <c r="G50" s="48" t="s">
        <v>463</v>
      </c>
      <c r="H50" s="48" t="s">
        <v>464</v>
      </c>
      <c r="I50" s="2" t="s">
        <v>84</v>
      </c>
      <c r="J50" s="3">
        <v>45020</v>
      </c>
      <c r="K50" s="3">
        <v>45023</v>
      </c>
      <c r="L50" s="3">
        <v>45023</v>
      </c>
      <c r="M50" s="20" t="s">
        <v>424</v>
      </c>
      <c r="N50" s="1">
        <v>0</v>
      </c>
      <c r="O50" s="1" t="s">
        <v>86</v>
      </c>
      <c r="P50" s="1">
        <v>4.4000000000000004</v>
      </c>
      <c r="Q50" s="47" t="s">
        <v>465</v>
      </c>
      <c r="R50" s="47" t="s">
        <v>466</v>
      </c>
      <c r="S50" s="52" t="s">
        <v>86</v>
      </c>
      <c r="U50" s="2" t="str">
        <f t="shared" si="15"/>
        <v>CalPA</v>
      </c>
      <c r="V50" s="2" t="str">
        <f t="shared" si="15"/>
        <v>Set WMP-09</v>
      </c>
      <c r="W50" s="2">
        <f t="shared" si="3"/>
        <v>7</v>
      </c>
      <c r="X50" s="1">
        <v>4</v>
      </c>
      <c r="Y50" s="2" t="s">
        <v>335</v>
      </c>
      <c r="Z50" s="2" t="s">
        <v>336</v>
      </c>
      <c r="AA50" s="2" t="s">
        <v>467</v>
      </c>
      <c r="AB50" s="2" t="s">
        <v>124</v>
      </c>
      <c r="AC50" s="2" t="s">
        <v>258</v>
      </c>
      <c r="AD50" s="2" t="s">
        <v>124</v>
      </c>
      <c r="AE50" s="1" t="s">
        <v>92</v>
      </c>
      <c r="AF50" s="1" t="s">
        <v>92</v>
      </c>
      <c r="AG50" s="1" t="s">
        <v>92</v>
      </c>
      <c r="AH50" s="1" t="s">
        <v>92</v>
      </c>
      <c r="AI50" s="1" t="s">
        <v>92</v>
      </c>
      <c r="AJ50" s="1" t="s">
        <v>92</v>
      </c>
      <c r="AK50" s="1" t="s">
        <v>92</v>
      </c>
      <c r="AL50" s="1" t="s">
        <v>86</v>
      </c>
      <c r="AM50" s="3">
        <f t="shared" si="4"/>
        <v>45023</v>
      </c>
      <c r="AN50" s="1" t="s">
        <v>93</v>
      </c>
      <c r="BD50" s="1">
        <f t="shared" si="5"/>
        <v>7</v>
      </c>
      <c r="BE50" s="2" t="str">
        <f t="shared" si="16"/>
        <v xml:space="preserve">Cynthia Lorie </v>
      </c>
      <c r="BF50" s="2" t="str">
        <f t="shared" si="16"/>
        <v>Andy Abranches</v>
      </c>
      <c r="BG50" s="2" t="str">
        <f t="shared" si="17"/>
        <v>Kim Sackett
Eric Travale</v>
      </c>
      <c r="BH50" s="2" t="str">
        <f t="shared" si="17"/>
        <v>Mandy Knockaert</v>
      </c>
      <c r="BI50" s="2" t="str">
        <f t="shared" si="8"/>
        <v>Jessica Basilio</v>
      </c>
      <c r="BJ50" s="1">
        <f t="shared" si="9"/>
        <v>4</v>
      </c>
      <c r="BL50" s="20" t="s">
        <v>94</v>
      </c>
      <c r="BM50" s="1" t="s">
        <v>428</v>
      </c>
      <c r="BO50" s="21" t="str">
        <f t="shared" si="10"/>
        <v>completed</v>
      </c>
      <c r="BP50" s="21">
        <f t="shared" si="11"/>
        <v>0</v>
      </c>
      <c r="BQ50" s="21">
        <f t="shared" si="12"/>
        <v>0</v>
      </c>
      <c r="BR50" s="21">
        <f t="shared" si="13"/>
        <v>0</v>
      </c>
      <c r="BS50" s="21">
        <f t="shared" si="14"/>
        <v>0</v>
      </c>
      <c r="BU50" s="57"/>
    </row>
    <row r="51" spans="1:73" ht="409.5" x14ac:dyDescent="0.25">
      <c r="A51" s="1">
        <v>39</v>
      </c>
      <c r="B51" s="1" t="s">
        <v>80</v>
      </c>
      <c r="C51" s="6" t="s">
        <v>421</v>
      </c>
      <c r="D51" s="2" t="str">
        <f t="shared" si="0"/>
        <v>CalPA_Set WMP-09</v>
      </c>
      <c r="E51" s="1">
        <v>8</v>
      </c>
      <c r="F51" s="2" t="str">
        <f t="shared" si="1"/>
        <v>CalPA_Set WMP-09_Q8</v>
      </c>
      <c r="G51" s="48" t="s">
        <v>468</v>
      </c>
      <c r="H51" s="48" t="s">
        <v>469</v>
      </c>
      <c r="I51" s="2" t="s">
        <v>84</v>
      </c>
      <c r="J51" s="3">
        <v>45020</v>
      </c>
      <c r="K51" s="3">
        <v>45028</v>
      </c>
      <c r="L51" s="3">
        <v>45028</v>
      </c>
      <c r="M51" s="20" t="s">
        <v>424</v>
      </c>
      <c r="N51" s="1">
        <v>1</v>
      </c>
      <c r="O51" s="1" t="s">
        <v>86</v>
      </c>
      <c r="P51" s="1" t="s">
        <v>470</v>
      </c>
      <c r="Q51" s="47" t="s">
        <v>432</v>
      </c>
      <c r="R51" s="47" t="s">
        <v>471</v>
      </c>
      <c r="S51" s="52" t="s">
        <v>86</v>
      </c>
      <c r="U51" s="2" t="str">
        <f t="shared" si="15"/>
        <v>CalPA</v>
      </c>
      <c r="V51" s="2" t="str">
        <f t="shared" si="15"/>
        <v>Set WMP-09</v>
      </c>
      <c r="W51" s="2">
        <f t="shared" si="3"/>
        <v>8</v>
      </c>
      <c r="X51" s="1">
        <v>5</v>
      </c>
      <c r="Y51" s="2" t="s">
        <v>335</v>
      </c>
      <c r="Z51" s="2" t="s">
        <v>156</v>
      </c>
      <c r="AA51" s="2" t="s">
        <v>349</v>
      </c>
      <c r="AB51" s="2" t="s">
        <v>472</v>
      </c>
      <c r="AC51" s="2" t="s">
        <v>351</v>
      </c>
      <c r="AD51" s="2" t="s">
        <v>352</v>
      </c>
      <c r="AE51" s="1" t="s">
        <v>92</v>
      </c>
      <c r="AF51" s="1" t="s">
        <v>92</v>
      </c>
      <c r="AG51" s="1" t="s">
        <v>92</v>
      </c>
      <c r="AH51" s="1" t="s">
        <v>92</v>
      </c>
      <c r="AI51" s="1" t="s">
        <v>92</v>
      </c>
      <c r="AJ51" s="2" t="s">
        <v>92</v>
      </c>
      <c r="AK51" s="1" t="s">
        <v>92</v>
      </c>
      <c r="AL51" s="1" t="s">
        <v>86</v>
      </c>
      <c r="AM51" s="3">
        <f t="shared" si="4"/>
        <v>45028</v>
      </c>
      <c r="AN51" s="1" t="s">
        <v>93</v>
      </c>
      <c r="AO51" s="16" t="s">
        <v>473</v>
      </c>
      <c r="AP51" s="10" t="s">
        <v>474</v>
      </c>
      <c r="BD51" s="1">
        <f t="shared" si="5"/>
        <v>8</v>
      </c>
      <c r="BE51" s="2" t="str">
        <f t="shared" si="16"/>
        <v>VM Data Requests
April Schneider</v>
      </c>
      <c r="BF51" s="2" t="str">
        <f t="shared" si="16"/>
        <v>Michael Koffman
Shaun Heberlein</v>
      </c>
      <c r="BG51" s="2" t="str">
        <f t="shared" si="17"/>
        <v>Kim Sackett
Eric Travale</v>
      </c>
      <c r="BH51" s="2" t="str">
        <f t="shared" si="17"/>
        <v>Carmen Fewless</v>
      </c>
      <c r="BI51" s="2" t="str">
        <f t="shared" si="8"/>
        <v>Jessica  Basilio</v>
      </c>
      <c r="BJ51" s="1">
        <f t="shared" si="9"/>
        <v>5</v>
      </c>
      <c r="BL51" s="20" t="s">
        <v>94</v>
      </c>
      <c r="BM51" s="1" t="s">
        <v>428</v>
      </c>
      <c r="BO51" s="21" t="str">
        <f t="shared" si="10"/>
        <v>completed</v>
      </c>
      <c r="BP51" s="21">
        <f t="shared" si="11"/>
        <v>0</v>
      </c>
      <c r="BQ51" s="21">
        <f t="shared" si="12"/>
        <v>0</v>
      </c>
      <c r="BR51" s="21">
        <f t="shared" si="13"/>
        <v>0</v>
      </c>
      <c r="BS51" s="21">
        <f t="shared" si="14"/>
        <v>0</v>
      </c>
      <c r="BU51" s="57"/>
    </row>
    <row r="52" spans="1:73" ht="409.5" x14ac:dyDescent="0.25">
      <c r="A52" s="1">
        <v>39</v>
      </c>
      <c r="B52" s="1" t="s">
        <v>80</v>
      </c>
      <c r="C52" s="6" t="s">
        <v>421</v>
      </c>
      <c r="D52" s="2" t="str">
        <f t="shared" si="0"/>
        <v>CalPA_Set WMP-09</v>
      </c>
      <c r="E52" s="1" t="s">
        <v>475</v>
      </c>
      <c r="F52" s="2" t="str">
        <f t="shared" si="1"/>
        <v>CalPA_Set WMP-09_Q8(a)</v>
      </c>
      <c r="G52" s="48" t="s">
        <v>468</v>
      </c>
      <c r="H52" s="48" t="s">
        <v>476</v>
      </c>
      <c r="I52" s="2" t="s">
        <v>84</v>
      </c>
      <c r="J52" s="3">
        <v>45020</v>
      </c>
      <c r="K52" s="3">
        <v>45028</v>
      </c>
      <c r="L52" s="3">
        <v>45029</v>
      </c>
      <c r="M52" s="20" t="s">
        <v>424</v>
      </c>
      <c r="N52" s="1">
        <v>1</v>
      </c>
      <c r="O52" s="1" t="s">
        <v>86</v>
      </c>
      <c r="P52" s="1" t="s">
        <v>470</v>
      </c>
      <c r="Q52" s="47" t="s">
        <v>432</v>
      </c>
      <c r="R52" s="47" t="s">
        <v>471</v>
      </c>
      <c r="S52" s="52" t="s">
        <v>86</v>
      </c>
      <c r="U52" s="2" t="str">
        <f t="shared" si="15"/>
        <v>CalPA</v>
      </c>
      <c r="V52" s="2" t="str">
        <f t="shared" si="15"/>
        <v>Set WMP-09</v>
      </c>
      <c r="W52" s="2" t="str">
        <f t="shared" si="3"/>
        <v>8(a)</v>
      </c>
      <c r="X52" s="1">
        <v>5</v>
      </c>
      <c r="Y52" s="2" t="s">
        <v>335</v>
      </c>
      <c r="Z52" s="2" t="s">
        <v>156</v>
      </c>
      <c r="AA52" s="2" t="s">
        <v>349</v>
      </c>
      <c r="AB52" s="2" t="s">
        <v>472</v>
      </c>
      <c r="AC52" s="2" t="s">
        <v>351</v>
      </c>
      <c r="AD52" s="2" t="s">
        <v>352</v>
      </c>
      <c r="AE52" s="1" t="s">
        <v>92</v>
      </c>
      <c r="AF52" s="1" t="s">
        <v>92</v>
      </c>
      <c r="AG52" s="1" t="s">
        <v>92</v>
      </c>
      <c r="AH52" s="1" t="s">
        <v>92</v>
      </c>
      <c r="AI52" s="1" t="s">
        <v>92</v>
      </c>
      <c r="AJ52" s="2" t="s">
        <v>92</v>
      </c>
      <c r="AK52" s="1" t="s">
        <v>92</v>
      </c>
      <c r="AL52" s="1" t="s">
        <v>86</v>
      </c>
      <c r="AM52" s="3">
        <f t="shared" si="4"/>
        <v>45028</v>
      </c>
      <c r="AN52" s="1" t="s">
        <v>93</v>
      </c>
      <c r="AO52" s="16" t="s">
        <v>473</v>
      </c>
      <c r="AP52" s="10" t="s">
        <v>474</v>
      </c>
      <c r="BD52" s="1" t="str">
        <f t="shared" si="5"/>
        <v>8(a)</v>
      </c>
      <c r="BE52" s="2" t="str">
        <f t="shared" si="16"/>
        <v>VM Data Requests
April Schneider</v>
      </c>
      <c r="BF52" s="2" t="str">
        <f t="shared" si="16"/>
        <v>Michael Koffman
Shaun Heberlein</v>
      </c>
      <c r="BG52" s="2" t="str">
        <f t="shared" si="17"/>
        <v>Kim Sackett
Eric Travale</v>
      </c>
      <c r="BH52" s="2" t="str">
        <f t="shared" si="17"/>
        <v>Carmen Fewless</v>
      </c>
      <c r="BI52" s="2" t="str">
        <f t="shared" si="8"/>
        <v>Jessica  Basilio</v>
      </c>
      <c r="BJ52" s="1">
        <f t="shared" si="9"/>
        <v>5</v>
      </c>
      <c r="BL52" s="20" t="s">
        <v>94</v>
      </c>
      <c r="BM52" s="1" t="s">
        <v>428</v>
      </c>
      <c r="BO52" s="21" t="str">
        <f t="shared" si="10"/>
        <v>completed</v>
      </c>
      <c r="BP52" s="21">
        <f t="shared" si="11"/>
        <v>0</v>
      </c>
      <c r="BQ52" s="21">
        <f t="shared" si="12"/>
        <v>0</v>
      </c>
      <c r="BR52" s="21">
        <f t="shared" si="13"/>
        <v>0</v>
      </c>
      <c r="BS52" s="21">
        <f t="shared" si="14"/>
        <v>0</v>
      </c>
      <c r="BT52" s="2" t="s">
        <v>477</v>
      </c>
      <c r="BU52" s="57"/>
    </row>
    <row r="53" spans="1:73" ht="102" x14ac:dyDescent="0.25">
      <c r="A53" s="1">
        <v>154</v>
      </c>
      <c r="B53" s="1" t="s">
        <v>80</v>
      </c>
      <c r="C53" s="6" t="s">
        <v>816</v>
      </c>
      <c r="D53" s="2" t="str">
        <f t="shared" si="0"/>
        <v>CalPA_Set WMP-15</v>
      </c>
      <c r="E53" s="1">
        <v>5</v>
      </c>
      <c r="F53" s="2" t="str">
        <f t="shared" si="1"/>
        <v>CalPA_Set WMP-15_Q5</v>
      </c>
      <c r="G53" s="48" t="s">
        <v>827</v>
      </c>
      <c r="H53" s="48" t="s">
        <v>828</v>
      </c>
      <c r="I53" s="1" t="s">
        <v>84</v>
      </c>
      <c r="J53" s="3">
        <v>45027</v>
      </c>
      <c r="K53" s="3">
        <v>45030</v>
      </c>
      <c r="L53" s="3">
        <v>45030</v>
      </c>
      <c r="M53" s="20" t="s">
        <v>819</v>
      </c>
      <c r="N53" s="1">
        <v>0</v>
      </c>
      <c r="O53" s="1" t="s">
        <v>86</v>
      </c>
      <c r="P53" s="1" t="s">
        <v>356</v>
      </c>
      <c r="Q53" s="47" t="s">
        <v>266</v>
      </c>
      <c r="R53" s="47" t="s">
        <v>357</v>
      </c>
      <c r="S53" s="105" t="s">
        <v>86</v>
      </c>
      <c r="U53" s="2" t="str">
        <f t="shared" si="15"/>
        <v>CalPA</v>
      </c>
      <c r="V53" s="2" t="str">
        <f t="shared" si="15"/>
        <v>Set WMP-15</v>
      </c>
      <c r="W53" s="2">
        <f t="shared" si="3"/>
        <v>5</v>
      </c>
      <c r="X53" s="1">
        <v>3</v>
      </c>
      <c r="Y53" s="2" t="s">
        <v>335</v>
      </c>
      <c r="Z53" s="2" t="s">
        <v>348</v>
      </c>
      <c r="AA53" s="2" t="s">
        <v>349</v>
      </c>
      <c r="AB53" s="2" t="s">
        <v>350</v>
      </c>
      <c r="AC53" s="2" t="s">
        <v>351</v>
      </c>
      <c r="AD53" s="2" t="s">
        <v>352</v>
      </c>
      <c r="AE53" s="1" t="s">
        <v>92</v>
      </c>
      <c r="AF53" s="1" t="s">
        <v>92</v>
      </c>
      <c r="AG53" s="1" t="s">
        <v>92</v>
      </c>
      <c r="AH53" s="1" t="s">
        <v>92</v>
      </c>
      <c r="AI53" s="1" t="s">
        <v>92</v>
      </c>
      <c r="AJ53" s="1" t="s">
        <v>92</v>
      </c>
      <c r="AK53" s="1" t="s">
        <v>92</v>
      </c>
      <c r="AL53" s="1" t="s">
        <v>86</v>
      </c>
      <c r="AM53" s="3">
        <f t="shared" si="4"/>
        <v>45030</v>
      </c>
      <c r="AN53" s="1" t="s">
        <v>93</v>
      </c>
      <c r="BD53" s="1">
        <f t="shared" si="5"/>
        <v>5</v>
      </c>
      <c r="BE53" s="2" t="str">
        <f t="shared" si="16"/>
        <v>VM Data Requests
April Schneider</v>
      </c>
      <c r="BF53" s="2" t="str">
        <f t="shared" si="16"/>
        <v>Kamran Rasheed
Tyson McCartney</v>
      </c>
      <c r="BG53" s="2" t="str">
        <f t="shared" si="17"/>
        <v>Kim Sackett
Eric Travale</v>
      </c>
      <c r="BH53" s="2" t="str">
        <f t="shared" si="17"/>
        <v>Andrew Trombley</v>
      </c>
      <c r="BI53" s="2" t="str">
        <f t="shared" si="8"/>
        <v>Jessica  Basilio</v>
      </c>
      <c r="BJ53" s="1">
        <f t="shared" si="9"/>
        <v>3</v>
      </c>
      <c r="BL53" s="20" t="s">
        <v>94</v>
      </c>
      <c r="BM53" s="1" t="s">
        <v>820</v>
      </c>
      <c r="BO53" s="21" t="str">
        <f t="shared" si="10"/>
        <v>completed</v>
      </c>
      <c r="BP53" s="21">
        <f t="shared" si="11"/>
        <v>0</v>
      </c>
      <c r="BQ53" s="21">
        <f t="shared" si="12"/>
        <v>0</v>
      </c>
      <c r="BR53" s="21">
        <f t="shared" si="13"/>
        <v>0</v>
      </c>
      <c r="BS53" s="21">
        <f t="shared" si="14"/>
        <v>0</v>
      </c>
      <c r="BU53" s="57"/>
    </row>
    <row r="54" spans="1:73" ht="229.5" x14ac:dyDescent="0.25">
      <c r="A54" s="1">
        <v>41</v>
      </c>
      <c r="B54" s="1" t="s">
        <v>80</v>
      </c>
      <c r="C54" s="6" t="s">
        <v>421</v>
      </c>
      <c r="D54" s="2" t="str">
        <f t="shared" si="0"/>
        <v>CalPA_Set WMP-09</v>
      </c>
      <c r="E54" s="1">
        <v>10</v>
      </c>
      <c r="F54" s="2" t="str">
        <f t="shared" si="1"/>
        <v>CalPA_Set WMP-09_Q10</v>
      </c>
      <c r="G54" s="48" t="s">
        <v>499</v>
      </c>
      <c r="H54" s="48" t="s">
        <v>500</v>
      </c>
      <c r="I54" s="2" t="s">
        <v>84</v>
      </c>
      <c r="J54" s="3">
        <v>45020</v>
      </c>
      <c r="K54" s="3">
        <v>45023</v>
      </c>
      <c r="L54" s="3">
        <v>45023</v>
      </c>
      <c r="M54" s="20" t="s">
        <v>424</v>
      </c>
      <c r="N54" s="1">
        <v>2</v>
      </c>
      <c r="O54" s="1" t="s">
        <v>86</v>
      </c>
      <c r="P54" s="2" t="s">
        <v>242</v>
      </c>
      <c r="Q54" s="47" t="s">
        <v>154</v>
      </c>
      <c r="R54" s="47" t="s">
        <v>243</v>
      </c>
      <c r="S54" s="91" t="s">
        <v>86</v>
      </c>
      <c r="U54" s="2" t="str">
        <f t="shared" si="15"/>
        <v>CalPA</v>
      </c>
      <c r="V54" s="2" t="str">
        <f t="shared" si="15"/>
        <v>Set WMP-09</v>
      </c>
      <c r="W54" s="2">
        <f t="shared" si="3"/>
        <v>10</v>
      </c>
      <c r="X54" s="1">
        <v>6</v>
      </c>
      <c r="Y54" s="2" t="s">
        <v>335</v>
      </c>
      <c r="Z54" s="2" t="s">
        <v>156</v>
      </c>
      <c r="AA54" s="2" t="s">
        <v>485</v>
      </c>
      <c r="AB54" s="2" t="s">
        <v>486</v>
      </c>
      <c r="AC54" s="2" t="s">
        <v>427</v>
      </c>
      <c r="AD54" s="2" t="s">
        <v>159</v>
      </c>
      <c r="AE54" s="1" t="s">
        <v>92</v>
      </c>
      <c r="AF54" s="1" t="s">
        <v>92</v>
      </c>
      <c r="AG54" s="1" t="s">
        <v>92</v>
      </c>
      <c r="AH54" s="1" t="s">
        <v>92</v>
      </c>
      <c r="AI54" s="1" t="s">
        <v>92</v>
      </c>
      <c r="AJ54" s="1" t="s">
        <v>92</v>
      </c>
      <c r="AK54" s="1" t="s">
        <v>92</v>
      </c>
      <c r="AL54" s="1" t="s">
        <v>86</v>
      </c>
      <c r="AM54" s="3">
        <f t="shared" si="4"/>
        <v>45023</v>
      </c>
      <c r="AN54" s="1" t="s">
        <v>93</v>
      </c>
      <c r="BD54" s="1">
        <f t="shared" si="5"/>
        <v>10</v>
      </c>
      <c r="BE54" s="2" t="str">
        <f t="shared" si="16"/>
        <v>Undergrounding Data Request Mailbox / Julie Cerio</v>
      </c>
      <c r="BF54" s="2" t="str">
        <f t="shared" si="16"/>
        <v xml:space="preserve">Matt Pender </v>
      </c>
      <c r="BG54" s="2" t="str">
        <f t="shared" si="17"/>
        <v>Kim Sackett
Eric Travale</v>
      </c>
      <c r="BH54" s="2" t="str">
        <f t="shared" si="17"/>
        <v>Carmen Fewless</v>
      </c>
      <c r="BI54" s="2" t="str">
        <f t="shared" si="8"/>
        <v>Joel Crane / Aaron Shapiro</v>
      </c>
      <c r="BJ54" s="1">
        <f t="shared" si="9"/>
        <v>6</v>
      </c>
      <c r="BL54" s="20" t="s">
        <v>94</v>
      </c>
      <c r="BM54" s="1" t="s">
        <v>428</v>
      </c>
      <c r="BO54" s="21" t="str">
        <f t="shared" si="10"/>
        <v>completed</v>
      </c>
      <c r="BP54" s="21">
        <f t="shared" si="11"/>
        <v>0</v>
      </c>
      <c r="BQ54" s="21">
        <f t="shared" si="12"/>
        <v>0</v>
      </c>
      <c r="BR54" s="21">
        <f t="shared" si="13"/>
        <v>0</v>
      </c>
      <c r="BS54" s="21">
        <f t="shared" si="14"/>
        <v>0</v>
      </c>
      <c r="BU54" s="57"/>
    </row>
    <row r="55" spans="1:73" ht="90" x14ac:dyDescent="0.25">
      <c r="A55" s="1">
        <v>42</v>
      </c>
      <c r="B55" s="1" t="s">
        <v>80</v>
      </c>
      <c r="C55" s="6" t="s">
        <v>421</v>
      </c>
      <c r="D55" s="2" t="str">
        <f t="shared" si="0"/>
        <v>CalPA_Set WMP-09</v>
      </c>
      <c r="E55" s="1">
        <v>11</v>
      </c>
      <c r="F55" s="2" t="str">
        <f t="shared" si="1"/>
        <v>CalPA_Set WMP-09_Q11</v>
      </c>
      <c r="G55" s="48" t="s">
        <v>480</v>
      </c>
      <c r="H55" s="48" t="s">
        <v>481</v>
      </c>
      <c r="I55" s="2" t="s">
        <v>84</v>
      </c>
      <c r="J55" s="3">
        <v>45020</v>
      </c>
      <c r="K55" s="3">
        <v>45023</v>
      </c>
      <c r="L55" s="3">
        <v>45023</v>
      </c>
      <c r="M55" s="20" t="s">
        <v>424</v>
      </c>
      <c r="N55" s="1">
        <v>0</v>
      </c>
      <c r="O55" s="1" t="s">
        <v>86</v>
      </c>
      <c r="P55" s="1" t="s">
        <v>482</v>
      </c>
      <c r="Q55" s="47" t="s">
        <v>483</v>
      </c>
      <c r="R55" s="47" t="s">
        <v>484</v>
      </c>
      <c r="S55" s="95" t="s">
        <v>86</v>
      </c>
      <c r="U55" s="2" t="str">
        <f t="shared" si="15"/>
        <v>CalPA</v>
      </c>
      <c r="V55" s="2" t="str">
        <f t="shared" si="15"/>
        <v>Set WMP-09</v>
      </c>
      <c r="W55" s="2">
        <f t="shared" si="3"/>
        <v>11</v>
      </c>
      <c r="X55" s="1">
        <v>0</v>
      </c>
      <c r="Y55" s="2" t="s">
        <v>335</v>
      </c>
      <c r="Z55" s="2" t="s">
        <v>336</v>
      </c>
      <c r="AA55" s="2" t="s">
        <v>485</v>
      </c>
      <c r="AB55" s="2" t="s">
        <v>486</v>
      </c>
      <c r="AC55" s="2" t="s">
        <v>427</v>
      </c>
      <c r="AD55" s="2" t="s">
        <v>159</v>
      </c>
      <c r="AE55" s="1" t="s">
        <v>92</v>
      </c>
      <c r="AF55" s="1" t="s">
        <v>92</v>
      </c>
      <c r="AG55" s="1" t="s">
        <v>92</v>
      </c>
      <c r="AH55" s="1" t="s">
        <v>92</v>
      </c>
      <c r="AI55" s="1" t="s">
        <v>92</v>
      </c>
      <c r="AJ55" s="1" t="s">
        <v>92</v>
      </c>
      <c r="AK55" s="1" t="s">
        <v>92</v>
      </c>
      <c r="AL55" s="1" t="s">
        <v>86</v>
      </c>
      <c r="AM55" s="3">
        <f t="shared" si="4"/>
        <v>45023</v>
      </c>
      <c r="AN55" s="1" t="s">
        <v>93</v>
      </c>
      <c r="BD55" s="1">
        <f t="shared" si="5"/>
        <v>11</v>
      </c>
      <c r="BE55" s="2" t="str">
        <f t="shared" si="16"/>
        <v>Undergrounding Data Request Mailbox / Julie Cerio</v>
      </c>
      <c r="BF55" s="2" t="str">
        <f t="shared" si="16"/>
        <v xml:space="preserve">Matt Pender </v>
      </c>
      <c r="BG55" s="2" t="str">
        <f t="shared" si="17"/>
        <v>Kim Sackett
Eric Travale</v>
      </c>
      <c r="BH55" s="2" t="str">
        <f t="shared" si="17"/>
        <v>Mandy Knockaert</v>
      </c>
      <c r="BI55" s="2" t="str">
        <f t="shared" si="8"/>
        <v>Joel Crane / Aaron Shapiro</v>
      </c>
      <c r="BJ55" s="1">
        <f t="shared" si="9"/>
        <v>0</v>
      </c>
      <c r="BL55" s="20" t="s">
        <v>94</v>
      </c>
      <c r="BM55" s="1" t="s">
        <v>428</v>
      </c>
      <c r="BO55" s="21" t="str">
        <f t="shared" si="10"/>
        <v>completed</v>
      </c>
      <c r="BP55" s="21">
        <f t="shared" si="11"/>
        <v>0</v>
      </c>
      <c r="BQ55" s="21">
        <f t="shared" si="12"/>
        <v>0</v>
      </c>
      <c r="BR55" s="21">
        <f t="shared" si="13"/>
        <v>0</v>
      </c>
      <c r="BS55" s="21">
        <f t="shared" si="14"/>
        <v>0</v>
      </c>
      <c r="BU55" s="57"/>
    </row>
    <row r="56" spans="1:73" ht="90" x14ac:dyDescent="0.25">
      <c r="A56" s="1">
        <v>43</v>
      </c>
      <c r="B56" s="1" t="s">
        <v>80</v>
      </c>
      <c r="C56" s="6" t="s">
        <v>421</v>
      </c>
      <c r="D56" s="2" t="str">
        <f t="shared" si="0"/>
        <v>CalPA_Set WMP-09</v>
      </c>
      <c r="E56" s="1">
        <v>12</v>
      </c>
      <c r="F56" s="2" t="str">
        <f t="shared" si="1"/>
        <v>CalPA_Set WMP-09_Q12</v>
      </c>
      <c r="G56" s="48" t="s">
        <v>501</v>
      </c>
      <c r="H56" s="48" t="s">
        <v>502</v>
      </c>
      <c r="I56" s="2" t="s">
        <v>84</v>
      </c>
      <c r="J56" s="3">
        <v>45020</v>
      </c>
      <c r="K56" s="3">
        <v>45023</v>
      </c>
      <c r="L56" s="3">
        <v>45023</v>
      </c>
      <c r="M56" s="20" t="s">
        <v>424</v>
      </c>
      <c r="N56" s="1">
        <v>0</v>
      </c>
      <c r="O56" s="1" t="s">
        <v>86</v>
      </c>
      <c r="P56" s="2" t="s">
        <v>242</v>
      </c>
      <c r="Q56" s="47" t="s">
        <v>154</v>
      </c>
      <c r="R56" s="47" t="s">
        <v>243</v>
      </c>
      <c r="S56" s="95" t="s">
        <v>86</v>
      </c>
      <c r="U56" s="2" t="str">
        <f t="shared" si="15"/>
        <v>CalPA</v>
      </c>
      <c r="V56" s="2" t="str">
        <f t="shared" si="15"/>
        <v>Set WMP-09</v>
      </c>
      <c r="W56" s="2">
        <f t="shared" si="3"/>
        <v>12</v>
      </c>
      <c r="X56" s="1">
        <v>2</v>
      </c>
      <c r="Y56" s="2" t="s">
        <v>335</v>
      </c>
      <c r="Z56" s="2" t="s">
        <v>156</v>
      </c>
      <c r="AA56" s="2" t="s">
        <v>485</v>
      </c>
      <c r="AB56" s="2" t="s">
        <v>486</v>
      </c>
      <c r="AC56" s="2" t="s">
        <v>427</v>
      </c>
      <c r="AD56" s="2" t="s">
        <v>159</v>
      </c>
      <c r="AE56" s="1" t="s">
        <v>92</v>
      </c>
      <c r="AF56" s="1" t="s">
        <v>92</v>
      </c>
      <c r="AG56" s="1" t="s">
        <v>92</v>
      </c>
      <c r="AH56" s="1" t="s">
        <v>92</v>
      </c>
      <c r="AI56" s="1" t="s">
        <v>92</v>
      </c>
      <c r="AJ56" s="1" t="s">
        <v>92</v>
      </c>
      <c r="AK56" s="1" t="s">
        <v>92</v>
      </c>
      <c r="AL56" s="1" t="s">
        <v>86</v>
      </c>
      <c r="AM56" s="3">
        <f t="shared" si="4"/>
        <v>45023</v>
      </c>
      <c r="AN56" s="1" t="s">
        <v>93</v>
      </c>
      <c r="BD56" s="1">
        <f t="shared" si="5"/>
        <v>12</v>
      </c>
      <c r="BE56" s="2" t="str">
        <f t="shared" si="16"/>
        <v>Undergrounding Data Request Mailbox / Julie Cerio</v>
      </c>
      <c r="BF56" s="2" t="str">
        <f t="shared" si="16"/>
        <v xml:space="preserve">Matt Pender </v>
      </c>
      <c r="BG56" s="2" t="str">
        <f t="shared" si="17"/>
        <v>Kim Sackett
Eric Travale</v>
      </c>
      <c r="BH56" s="2" t="str">
        <f t="shared" si="17"/>
        <v>Carmen Fewless</v>
      </c>
      <c r="BI56" s="2" t="str">
        <f t="shared" si="8"/>
        <v>Joel Crane / Aaron Shapiro</v>
      </c>
      <c r="BJ56" s="1">
        <f t="shared" si="9"/>
        <v>2</v>
      </c>
      <c r="BL56" s="20" t="s">
        <v>94</v>
      </c>
      <c r="BM56" s="1" t="s">
        <v>428</v>
      </c>
      <c r="BO56" s="21" t="str">
        <f t="shared" si="10"/>
        <v>completed</v>
      </c>
      <c r="BP56" s="21">
        <f t="shared" si="11"/>
        <v>0</v>
      </c>
      <c r="BQ56" s="21">
        <f t="shared" si="12"/>
        <v>0</v>
      </c>
      <c r="BR56" s="21">
        <f t="shared" si="13"/>
        <v>0</v>
      </c>
      <c r="BS56" s="21">
        <f t="shared" si="14"/>
        <v>0</v>
      </c>
      <c r="BU56" s="57"/>
    </row>
    <row r="57" spans="1:73" ht="153" x14ac:dyDescent="0.25">
      <c r="A57" s="1">
        <v>44</v>
      </c>
      <c r="B57" s="1" t="s">
        <v>80</v>
      </c>
      <c r="C57" s="6" t="s">
        <v>421</v>
      </c>
      <c r="D57" s="2" t="str">
        <f t="shared" si="0"/>
        <v>CalPA_Set WMP-09</v>
      </c>
      <c r="E57" s="1">
        <v>13</v>
      </c>
      <c r="F57" s="2" t="str">
        <f t="shared" si="1"/>
        <v>CalPA_Set WMP-09_Q13</v>
      </c>
      <c r="G57" s="48" t="s">
        <v>503</v>
      </c>
      <c r="H57" s="48" t="s">
        <v>504</v>
      </c>
      <c r="I57" s="2" t="s">
        <v>84</v>
      </c>
      <c r="J57" s="3">
        <v>45020</v>
      </c>
      <c r="K57" s="3">
        <v>45023</v>
      </c>
      <c r="L57" s="3">
        <v>45023</v>
      </c>
      <c r="M57" s="20" t="s">
        <v>424</v>
      </c>
      <c r="N57" s="1">
        <v>1</v>
      </c>
      <c r="O57" s="1" t="s">
        <v>86</v>
      </c>
      <c r="P57" s="2" t="s">
        <v>242</v>
      </c>
      <c r="Q57" s="47" t="s">
        <v>154</v>
      </c>
      <c r="R57" s="47" t="s">
        <v>243</v>
      </c>
      <c r="S57" s="95" t="s">
        <v>86</v>
      </c>
      <c r="U57" s="2" t="str">
        <f t="shared" si="15"/>
        <v>CalPA</v>
      </c>
      <c r="V57" s="2" t="str">
        <f t="shared" si="15"/>
        <v>Set WMP-09</v>
      </c>
      <c r="W57" s="2">
        <f t="shared" si="3"/>
        <v>13</v>
      </c>
      <c r="X57" s="1">
        <v>2</v>
      </c>
      <c r="Y57" s="2" t="s">
        <v>335</v>
      </c>
      <c r="Z57" s="2" t="s">
        <v>156</v>
      </c>
      <c r="AA57" s="2" t="s">
        <v>497</v>
      </c>
      <c r="AB57" s="2" t="s">
        <v>498</v>
      </c>
      <c r="AC57" s="2" t="s">
        <v>427</v>
      </c>
      <c r="AD57" s="2" t="s">
        <v>159</v>
      </c>
      <c r="AE57" s="1" t="s">
        <v>92</v>
      </c>
      <c r="AF57" s="1" t="s">
        <v>92</v>
      </c>
      <c r="AG57" s="1" t="s">
        <v>92</v>
      </c>
      <c r="AH57" s="1" t="s">
        <v>92</v>
      </c>
      <c r="AI57" s="1" t="s">
        <v>92</v>
      </c>
      <c r="AJ57" s="1" t="s">
        <v>92</v>
      </c>
      <c r="AK57" s="1" t="s">
        <v>92</v>
      </c>
      <c r="AL57" s="1" t="s">
        <v>86</v>
      </c>
      <c r="AM57" s="3">
        <f t="shared" si="4"/>
        <v>45023</v>
      </c>
      <c r="AN57" s="1" t="s">
        <v>92</v>
      </c>
      <c r="BD57" s="1">
        <f t="shared" si="5"/>
        <v>13</v>
      </c>
      <c r="BE57" s="2" t="str">
        <f t="shared" si="16"/>
        <v>Benson Wong / Julie Cerio / Undergrounding Data Request Mailbox</v>
      </c>
      <c r="BF57" s="2" t="str">
        <f t="shared" si="16"/>
        <v>Matt Pender 
Paul McGregor</v>
      </c>
      <c r="BG57" s="2" t="str">
        <f t="shared" si="17"/>
        <v>Kim Sackett
Eric Travale</v>
      </c>
      <c r="BH57" s="2" t="str">
        <f t="shared" si="17"/>
        <v>Carmen Fewless</v>
      </c>
      <c r="BI57" s="2" t="str">
        <f t="shared" si="8"/>
        <v>Joel Crane / Aaron Shapiro</v>
      </c>
      <c r="BJ57" s="1">
        <f t="shared" si="9"/>
        <v>2</v>
      </c>
      <c r="BL57" s="20" t="s">
        <v>94</v>
      </c>
      <c r="BM57" s="1" t="s">
        <v>428</v>
      </c>
      <c r="BO57" s="21" t="str">
        <f t="shared" si="10"/>
        <v>completed</v>
      </c>
      <c r="BP57" s="21">
        <f t="shared" si="11"/>
        <v>0</v>
      </c>
      <c r="BQ57" s="21">
        <f t="shared" si="12"/>
        <v>0</v>
      </c>
      <c r="BR57" s="21">
        <f t="shared" si="13"/>
        <v>0</v>
      </c>
      <c r="BS57" s="21">
        <f t="shared" si="14"/>
        <v>0</v>
      </c>
      <c r="BU57" s="57"/>
    </row>
    <row r="58" spans="1:73" ht="90" x14ac:dyDescent="0.25">
      <c r="A58" s="1">
        <v>45</v>
      </c>
      <c r="B58" s="1" t="s">
        <v>80</v>
      </c>
      <c r="C58" s="6" t="s">
        <v>421</v>
      </c>
      <c r="D58" s="2" t="str">
        <f t="shared" si="0"/>
        <v>CalPA_Set WMP-09</v>
      </c>
      <c r="E58" s="1">
        <v>14</v>
      </c>
      <c r="F58" s="2" t="str">
        <f t="shared" si="1"/>
        <v>CalPA_Set WMP-09_Q14</v>
      </c>
      <c r="G58" s="48" t="s">
        <v>487</v>
      </c>
      <c r="H58" s="48" t="s">
        <v>488</v>
      </c>
      <c r="I58" s="2" t="s">
        <v>84</v>
      </c>
      <c r="J58" s="3">
        <v>45020</v>
      </c>
      <c r="K58" s="3">
        <v>45023</v>
      </c>
      <c r="L58" s="3">
        <v>45023</v>
      </c>
      <c r="M58" s="20" t="s">
        <v>424</v>
      </c>
      <c r="N58" s="1">
        <v>1</v>
      </c>
      <c r="O58" s="1" t="s">
        <v>86</v>
      </c>
      <c r="P58" s="1" t="s">
        <v>288</v>
      </c>
      <c r="Q58" s="47" t="s">
        <v>154</v>
      </c>
      <c r="R58" s="47" t="s">
        <v>489</v>
      </c>
      <c r="S58" s="52" t="s">
        <v>86</v>
      </c>
      <c r="U58" s="2" t="str">
        <f t="shared" si="15"/>
        <v>CalPA</v>
      </c>
      <c r="V58" s="2" t="str">
        <f t="shared" si="15"/>
        <v>Set WMP-09</v>
      </c>
      <c r="W58" s="2">
        <f t="shared" si="3"/>
        <v>14</v>
      </c>
      <c r="X58" s="1">
        <v>2</v>
      </c>
      <c r="Y58" s="2" t="s">
        <v>335</v>
      </c>
      <c r="Z58" s="2" t="s">
        <v>156</v>
      </c>
      <c r="AA58" s="2" t="s">
        <v>490</v>
      </c>
      <c r="AB58" s="2" t="s">
        <v>236</v>
      </c>
      <c r="AC58" s="2" t="s">
        <v>427</v>
      </c>
      <c r="AD58" s="2" t="s">
        <v>166</v>
      </c>
      <c r="AE58" s="1" t="s">
        <v>92</v>
      </c>
      <c r="AF58" s="1" t="s">
        <v>92</v>
      </c>
      <c r="AG58" s="1" t="s">
        <v>92</v>
      </c>
      <c r="AH58" s="1" t="s">
        <v>92</v>
      </c>
      <c r="AI58" s="1" t="s">
        <v>92</v>
      </c>
      <c r="AJ58" s="1" t="s">
        <v>92</v>
      </c>
      <c r="AK58" s="1" t="s">
        <v>92</v>
      </c>
      <c r="AL58" s="1" t="s">
        <v>86</v>
      </c>
      <c r="AM58" s="3">
        <f t="shared" si="4"/>
        <v>45023</v>
      </c>
      <c r="AN58" s="1" t="s">
        <v>93</v>
      </c>
      <c r="BD58" s="1">
        <f t="shared" si="5"/>
        <v>14</v>
      </c>
      <c r="BE58" s="2" t="str">
        <f t="shared" si="16"/>
        <v>Arvind Simhadri</v>
      </c>
      <c r="BF58" s="2" t="str">
        <f t="shared" si="16"/>
        <v>Jim Gill</v>
      </c>
      <c r="BG58" s="2" t="str">
        <f t="shared" si="17"/>
        <v>Kim Sackett
Eric Travale</v>
      </c>
      <c r="BH58" s="2" t="str">
        <f t="shared" si="17"/>
        <v>Carmen Fewless</v>
      </c>
      <c r="BI58" s="2" t="str">
        <f t="shared" si="8"/>
        <v>Joel Crane / Aaron Shapiro</v>
      </c>
      <c r="BJ58" s="1">
        <f t="shared" si="9"/>
        <v>2</v>
      </c>
      <c r="BL58" s="20" t="s">
        <v>94</v>
      </c>
      <c r="BM58" s="1" t="s">
        <v>428</v>
      </c>
      <c r="BO58" s="21" t="str">
        <f t="shared" si="10"/>
        <v>completed</v>
      </c>
      <c r="BP58" s="21">
        <f t="shared" si="11"/>
        <v>0</v>
      </c>
      <c r="BQ58" s="21">
        <f t="shared" si="12"/>
        <v>0</v>
      </c>
      <c r="BR58" s="21">
        <f t="shared" si="13"/>
        <v>0</v>
      </c>
      <c r="BS58" s="21">
        <f t="shared" si="14"/>
        <v>0</v>
      </c>
      <c r="BU58" s="57"/>
    </row>
    <row r="59" spans="1:73" ht="90" x14ac:dyDescent="0.25">
      <c r="A59" s="1">
        <v>46</v>
      </c>
      <c r="B59" s="1" t="s">
        <v>80</v>
      </c>
      <c r="C59" s="6" t="s">
        <v>421</v>
      </c>
      <c r="D59" s="2" t="str">
        <f t="shared" si="0"/>
        <v>CalPA_Set WMP-09</v>
      </c>
      <c r="E59" s="1">
        <v>15</v>
      </c>
      <c r="F59" s="2" t="str">
        <f t="shared" si="1"/>
        <v>CalPA_Set WMP-09_Q15</v>
      </c>
      <c r="G59" s="48" t="s">
        <v>491</v>
      </c>
      <c r="H59" s="48" t="s">
        <v>492</v>
      </c>
      <c r="I59" s="2" t="s">
        <v>84</v>
      </c>
      <c r="J59" s="3">
        <v>45020</v>
      </c>
      <c r="K59" s="3">
        <v>45023</v>
      </c>
      <c r="L59" s="3">
        <v>45023</v>
      </c>
      <c r="M59" s="20" t="s">
        <v>424</v>
      </c>
      <c r="N59" s="1">
        <v>0</v>
      </c>
      <c r="O59" s="1" t="s">
        <v>86</v>
      </c>
      <c r="P59" s="1" t="s">
        <v>288</v>
      </c>
      <c r="Q59" s="47" t="s">
        <v>154</v>
      </c>
      <c r="R59" s="47" t="s">
        <v>489</v>
      </c>
      <c r="S59" s="52" t="s">
        <v>86</v>
      </c>
      <c r="U59" s="2" t="str">
        <f t="shared" si="15"/>
        <v>CalPA</v>
      </c>
      <c r="V59" s="2" t="str">
        <f t="shared" si="15"/>
        <v>Set WMP-09</v>
      </c>
      <c r="W59" s="2">
        <f t="shared" si="3"/>
        <v>15</v>
      </c>
      <c r="X59" s="1">
        <v>2</v>
      </c>
      <c r="Y59" s="2" t="s">
        <v>335</v>
      </c>
      <c r="Z59" s="2" t="s">
        <v>156</v>
      </c>
      <c r="AA59" s="2" t="s">
        <v>493</v>
      </c>
      <c r="AB59" s="2" t="s">
        <v>494</v>
      </c>
      <c r="AC59" s="2" t="s">
        <v>427</v>
      </c>
      <c r="AD59" s="2" t="s">
        <v>166</v>
      </c>
      <c r="AE59" s="1" t="s">
        <v>92</v>
      </c>
      <c r="AF59" s="1" t="s">
        <v>92</v>
      </c>
      <c r="AG59" s="1" t="s">
        <v>92</v>
      </c>
      <c r="AH59" s="1" t="s">
        <v>92</v>
      </c>
      <c r="AI59" s="1" t="s">
        <v>92</v>
      </c>
      <c r="AJ59" s="1" t="s">
        <v>92</v>
      </c>
      <c r="AK59" s="1" t="s">
        <v>92</v>
      </c>
      <c r="AL59" s="1" t="s">
        <v>86</v>
      </c>
      <c r="AM59" s="3">
        <f t="shared" si="4"/>
        <v>45023</v>
      </c>
      <c r="AN59" s="1" t="s">
        <v>93</v>
      </c>
      <c r="BD59" s="1">
        <f t="shared" si="5"/>
        <v>15</v>
      </c>
      <c r="BE59" s="2" t="str">
        <f t="shared" si="16"/>
        <v>Arvind Simhadri / Benson Wong</v>
      </c>
      <c r="BF59" s="2" t="str">
        <f t="shared" si="16"/>
        <v>Jim Gill / Paul McGregor</v>
      </c>
      <c r="BG59" s="2" t="str">
        <f t="shared" si="17"/>
        <v>Kim Sackett
Eric Travale</v>
      </c>
      <c r="BH59" s="2" t="str">
        <f t="shared" si="17"/>
        <v>Carmen Fewless</v>
      </c>
      <c r="BI59" s="2" t="str">
        <f t="shared" si="8"/>
        <v>Joel Crane / Aaron Shapiro</v>
      </c>
      <c r="BJ59" s="1">
        <f t="shared" si="9"/>
        <v>2</v>
      </c>
      <c r="BL59" s="20" t="s">
        <v>94</v>
      </c>
      <c r="BM59" s="1" t="s">
        <v>428</v>
      </c>
      <c r="BO59" s="21" t="str">
        <f t="shared" si="10"/>
        <v>completed</v>
      </c>
      <c r="BP59" s="21">
        <f t="shared" si="11"/>
        <v>0</v>
      </c>
      <c r="BQ59" s="21">
        <f t="shared" si="12"/>
        <v>0</v>
      </c>
      <c r="BR59" s="21">
        <f t="shared" si="13"/>
        <v>0</v>
      </c>
      <c r="BS59" s="21">
        <f t="shared" si="14"/>
        <v>0</v>
      </c>
      <c r="BU59" s="57"/>
    </row>
    <row r="60" spans="1:73" ht="165.75" x14ac:dyDescent="0.25">
      <c r="A60" s="1">
        <v>47</v>
      </c>
      <c r="B60" s="1" t="s">
        <v>80</v>
      </c>
      <c r="C60" s="6" t="s">
        <v>421</v>
      </c>
      <c r="D60" s="2" t="str">
        <f t="shared" si="0"/>
        <v>CalPA_Set WMP-09</v>
      </c>
      <c r="E60" s="1">
        <v>16</v>
      </c>
      <c r="F60" s="2" t="str">
        <f t="shared" si="1"/>
        <v>CalPA_Set WMP-09_Q16</v>
      </c>
      <c r="G60" s="48" t="s">
        <v>495</v>
      </c>
      <c r="H60" s="48" t="s">
        <v>496</v>
      </c>
      <c r="I60" s="2" t="s">
        <v>84</v>
      </c>
      <c r="J60" s="3">
        <v>45020</v>
      </c>
      <c r="K60" s="3">
        <v>45023</v>
      </c>
      <c r="L60" s="3">
        <v>45023</v>
      </c>
      <c r="M60" s="20" t="s">
        <v>424</v>
      </c>
      <c r="N60" s="1">
        <v>1</v>
      </c>
      <c r="O60" s="1" t="s">
        <v>86</v>
      </c>
      <c r="P60" s="2">
        <v>7.2</v>
      </c>
      <c r="Q60" s="47" t="s">
        <v>171</v>
      </c>
      <c r="R60" s="47" t="s">
        <v>181</v>
      </c>
      <c r="S60" s="91" t="s">
        <v>86</v>
      </c>
      <c r="U60" s="2" t="str">
        <f t="shared" si="15"/>
        <v>CalPA</v>
      </c>
      <c r="V60" s="2" t="str">
        <f t="shared" si="15"/>
        <v>Set WMP-09</v>
      </c>
      <c r="W60" s="2">
        <f t="shared" si="3"/>
        <v>16</v>
      </c>
      <c r="X60" s="1">
        <v>7</v>
      </c>
      <c r="Y60" s="2" t="s">
        <v>335</v>
      </c>
      <c r="Z60" s="2" t="s">
        <v>156</v>
      </c>
      <c r="AA60" s="2" t="s">
        <v>497</v>
      </c>
      <c r="AB60" s="2" t="s">
        <v>498</v>
      </c>
      <c r="AC60" s="2" t="s">
        <v>427</v>
      </c>
      <c r="AD60" s="2" t="s">
        <v>159</v>
      </c>
      <c r="AE60" s="1" t="s">
        <v>92</v>
      </c>
      <c r="AF60" s="1" t="s">
        <v>92</v>
      </c>
      <c r="AG60" s="1" t="s">
        <v>92</v>
      </c>
      <c r="AH60" s="1" t="s">
        <v>92</v>
      </c>
      <c r="AI60" s="1" t="s">
        <v>92</v>
      </c>
      <c r="AJ60" s="1" t="s">
        <v>92</v>
      </c>
      <c r="AK60" s="1" t="s">
        <v>92</v>
      </c>
      <c r="AL60" s="1" t="s">
        <v>86</v>
      </c>
      <c r="AM60" s="3">
        <f t="shared" si="4"/>
        <v>45023</v>
      </c>
      <c r="AN60" s="1" t="s">
        <v>92</v>
      </c>
      <c r="BD60" s="1">
        <f t="shared" si="5"/>
        <v>16</v>
      </c>
      <c r="BE60" s="2" t="str">
        <f t="shared" si="16"/>
        <v>Benson Wong / Julie Cerio / Undergrounding Data Request Mailbox</v>
      </c>
      <c r="BF60" s="2" t="str">
        <f t="shared" si="16"/>
        <v>Matt Pender 
Paul McGregor</v>
      </c>
      <c r="BG60" s="2" t="str">
        <f t="shared" si="17"/>
        <v>Kim Sackett
Eric Travale</v>
      </c>
      <c r="BH60" s="2" t="str">
        <f t="shared" si="17"/>
        <v>Carmen Fewless</v>
      </c>
      <c r="BI60" s="2" t="str">
        <f t="shared" si="8"/>
        <v>Joel Crane / Aaron Shapiro</v>
      </c>
      <c r="BJ60" s="1">
        <f t="shared" si="9"/>
        <v>7</v>
      </c>
      <c r="BL60" s="20" t="s">
        <v>94</v>
      </c>
      <c r="BM60" s="1" t="s">
        <v>428</v>
      </c>
      <c r="BO60" s="21" t="str">
        <f t="shared" si="10"/>
        <v>completed</v>
      </c>
      <c r="BP60" s="21">
        <f t="shared" si="11"/>
        <v>0</v>
      </c>
      <c r="BQ60" s="21">
        <f t="shared" si="12"/>
        <v>0</v>
      </c>
      <c r="BR60" s="21">
        <f t="shared" si="13"/>
        <v>0</v>
      </c>
      <c r="BS60" s="21">
        <f t="shared" si="14"/>
        <v>0</v>
      </c>
      <c r="BU60" s="57"/>
    </row>
    <row r="61" spans="1:73" ht="102" x14ac:dyDescent="0.25">
      <c r="A61" s="1">
        <v>48</v>
      </c>
      <c r="B61" s="1" t="s">
        <v>80</v>
      </c>
      <c r="C61" s="6" t="s">
        <v>505</v>
      </c>
      <c r="D61" s="2" t="str">
        <f t="shared" si="0"/>
        <v>CalPA_Set WMP-10</v>
      </c>
      <c r="E61" s="1">
        <v>1</v>
      </c>
      <c r="F61" s="2" t="str">
        <f t="shared" si="1"/>
        <v>CalPA_Set WMP-10_Q1</v>
      </c>
      <c r="G61" s="48" t="s">
        <v>506</v>
      </c>
      <c r="H61" s="48" t="s">
        <v>507</v>
      </c>
      <c r="I61" s="2" t="s">
        <v>84</v>
      </c>
      <c r="J61" s="3">
        <v>45020</v>
      </c>
      <c r="K61" s="3">
        <v>45026</v>
      </c>
      <c r="L61" s="3">
        <v>45026</v>
      </c>
      <c r="M61" s="20" t="s">
        <v>508</v>
      </c>
      <c r="N61" s="1">
        <v>0</v>
      </c>
      <c r="O61" s="1" t="s">
        <v>86</v>
      </c>
      <c r="P61" s="1" t="s">
        <v>509</v>
      </c>
      <c r="Q61" s="47" t="s">
        <v>510</v>
      </c>
      <c r="R61" s="47" t="s">
        <v>511</v>
      </c>
      <c r="S61" s="52" t="s">
        <v>86</v>
      </c>
      <c r="U61" s="2" t="str">
        <f t="shared" si="15"/>
        <v>CalPA</v>
      </c>
      <c r="V61" s="2" t="str">
        <f t="shared" si="15"/>
        <v>Set WMP-10</v>
      </c>
      <c r="W61" s="2">
        <f t="shared" si="3"/>
        <v>1</v>
      </c>
      <c r="X61" s="1">
        <v>2</v>
      </c>
      <c r="Y61" s="2" t="s">
        <v>335</v>
      </c>
      <c r="Z61" s="2" t="s">
        <v>512</v>
      </c>
      <c r="AA61" s="2" t="s">
        <v>513</v>
      </c>
      <c r="AB61" s="2" t="s">
        <v>514</v>
      </c>
      <c r="AC61" s="2" t="s">
        <v>321</v>
      </c>
      <c r="AD61" s="2" t="s">
        <v>124</v>
      </c>
      <c r="AE61" s="1" t="s">
        <v>92</v>
      </c>
      <c r="AF61" s="1" t="s">
        <v>92</v>
      </c>
      <c r="AG61" s="1" t="s">
        <v>92</v>
      </c>
      <c r="AH61" s="2" t="s">
        <v>92</v>
      </c>
      <c r="AI61" s="2" t="s">
        <v>92</v>
      </c>
      <c r="AJ61" s="1" t="s">
        <v>92</v>
      </c>
      <c r="AK61" s="1" t="s">
        <v>92</v>
      </c>
      <c r="AL61" s="1" t="s">
        <v>86</v>
      </c>
      <c r="AM61" s="3">
        <f t="shared" si="4"/>
        <v>45026</v>
      </c>
      <c r="BD61" s="1">
        <f t="shared" si="5"/>
        <v>1</v>
      </c>
      <c r="BE61" s="2" t="str">
        <f t="shared" si="16"/>
        <v>Kim Vu</v>
      </c>
      <c r="BF61" s="2" t="str">
        <f t="shared" si="16"/>
        <v xml:space="preserve">Dave Canny </v>
      </c>
      <c r="BG61" s="2" t="str">
        <f t="shared" si="17"/>
        <v>Kim Sackett
Eric Travale</v>
      </c>
      <c r="BH61" s="2" t="str">
        <f t="shared" si="17"/>
        <v>Charlotte Wu</v>
      </c>
      <c r="BI61" s="2" t="str">
        <f t="shared" si="8"/>
        <v>Kenny Lee</v>
      </c>
      <c r="BJ61" s="1">
        <f t="shared" si="9"/>
        <v>2</v>
      </c>
      <c r="BL61" s="20" t="s">
        <v>94</v>
      </c>
      <c r="BM61" s="1" t="s">
        <v>515</v>
      </c>
      <c r="BO61" s="21" t="str">
        <f t="shared" si="10"/>
        <v>completed</v>
      </c>
      <c r="BP61" s="21">
        <f t="shared" si="11"/>
        <v>0</v>
      </c>
      <c r="BQ61" s="21">
        <f t="shared" si="12"/>
        <v>0</v>
      </c>
      <c r="BR61" s="21">
        <f t="shared" si="13"/>
        <v>0</v>
      </c>
      <c r="BS61" s="21">
        <f t="shared" si="14"/>
        <v>0</v>
      </c>
      <c r="BU61" s="57"/>
    </row>
    <row r="62" spans="1:73" ht="191.25" x14ac:dyDescent="0.25">
      <c r="A62" s="1">
        <v>49</v>
      </c>
      <c r="B62" s="1" t="s">
        <v>80</v>
      </c>
      <c r="C62" s="6" t="s">
        <v>505</v>
      </c>
      <c r="D62" s="2" t="str">
        <f t="shared" si="0"/>
        <v>CalPA_Set WMP-10</v>
      </c>
      <c r="E62" s="1">
        <v>2</v>
      </c>
      <c r="F62" s="2" t="str">
        <f t="shared" si="1"/>
        <v>CalPA_Set WMP-10_Q2</v>
      </c>
      <c r="G62" s="48" t="s">
        <v>516</v>
      </c>
      <c r="H62" s="48" t="s">
        <v>517</v>
      </c>
      <c r="I62" s="2" t="s">
        <v>84</v>
      </c>
      <c r="J62" s="3">
        <v>45020</v>
      </c>
      <c r="K62" s="3">
        <v>45026</v>
      </c>
      <c r="L62" s="3">
        <v>45026</v>
      </c>
      <c r="M62" s="20" t="s">
        <v>508</v>
      </c>
      <c r="N62" s="1">
        <v>0</v>
      </c>
      <c r="O62" s="1" t="s">
        <v>86</v>
      </c>
      <c r="P62" s="1" t="s">
        <v>518</v>
      </c>
      <c r="Q62" s="47" t="s">
        <v>510</v>
      </c>
      <c r="R62" s="47" t="s">
        <v>519</v>
      </c>
      <c r="S62" s="52" t="s">
        <v>86</v>
      </c>
      <c r="U62" s="2" t="str">
        <f t="shared" si="15"/>
        <v>CalPA</v>
      </c>
      <c r="V62" s="2" t="str">
        <f t="shared" si="15"/>
        <v>Set WMP-10</v>
      </c>
      <c r="W62" s="2">
        <f t="shared" si="3"/>
        <v>2</v>
      </c>
      <c r="X62" s="1">
        <v>3</v>
      </c>
      <c r="Y62" s="2" t="s">
        <v>335</v>
      </c>
      <c r="Z62" s="2" t="s">
        <v>520</v>
      </c>
      <c r="AA62" s="2" t="s">
        <v>521</v>
      </c>
      <c r="AB62" s="2" t="s">
        <v>514</v>
      </c>
      <c r="AC62" s="2" t="s">
        <v>321</v>
      </c>
      <c r="AD62" s="2" t="s">
        <v>124</v>
      </c>
      <c r="AE62" s="1" t="s">
        <v>92</v>
      </c>
      <c r="AF62" s="1" t="s">
        <v>92</v>
      </c>
      <c r="AG62" s="1" t="s">
        <v>92</v>
      </c>
      <c r="AH62" s="2" t="s">
        <v>92</v>
      </c>
      <c r="AI62" s="2" t="s">
        <v>92</v>
      </c>
      <c r="AJ62" s="1" t="s">
        <v>92</v>
      </c>
      <c r="AK62" s="1" t="s">
        <v>92</v>
      </c>
      <c r="AL62" s="1" t="s">
        <v>86</v>
      </c>
      <c r="AM62" s="3">
        <f t="shared" si="4"/>
        <v>45026</v>
      </c>
      <c r="BD62" s="1">
        <f t="shared" si="5"/>
        <v>2</v>
      </c>
      <c r="BE62" s="2" t="str">
        <f t="shared" si="16"/>
        <v>Eric Lamoreaux</v>
      </c>
      <c r="BF62" s="2" t="str">
        <f t="shared" si="16"/>
        <v xml:space="preserve">Dave Canny </v>
      </c>
      <c r="BG62" s="2" t="str">
        <f t="shared" si="17"/>
        <v>Kim Sackett
Eric Travale</v>
      </c>
      <c r="BH62" s="2" t="str">
        <f t="shared" si="17"/>
        <v>Nelson Lau</v>
      </c>
      <c r="BI62" s="2" t="str">
        <f t="shared" si="8"/>
        <v>Kenny Lee</v>
      </c>
      <c r="BJ62" s="1">
        <f t="shared" si="9"/>
        <v>3</v>
      </c>
      <c r="BL62" s="20" t="s">
        <v>94</v>
      </c>
      <c r="BM62" s="1" t="s">
        <v>515</v>
      </c>
      <c r="BO62" s="21" t="str">
        <f t="shared" si="10"/>
        <v>completed</v>
      </c>
      <c r="BP62" s="21">
        <f t="shared" si="11"/>
        <v>0</v>
      </c>
      <c r="BQ62" s="21">
        <f t="shared" si="12"/>
        <v>0</v>
      </c>
      <c r="BR62" s="21">
        <f t="shared" si="13"/>
        <v>0</v>
      </c>
      <c r="BS62" s="21">
        <f t="shared" si="14"/>
        <v>0</v>
      </c>
      <c r="BU62" s="57"/>
    </row>
    <row r="63" spans="1:73" ht="90" x14ac:dyDescent="0.25">
      <c r="A63" s="1">
        <v>50</v>
      </c>
      <c r="B63" s="1" t="s">
        <v>80</v>
      </c>
      <c r="C63" s="6" t="s">
        <v>505</v>
      </c>
      <c r="D63" s="2" t="str">
        <f t="shared" si="0"/>
        <v>CalPA_Set WMP-10</v>
      </c>
      <c r="E63" s="1">
        <v>3</v>
      </c>
      <c r="F63" s="2" t="str">
        <f t="shared" si="1"/>
        <v>CalPA_Set WMP-10_Q3</v>
      </c>
      <c r="G63" s="48" t="s">
        <v>522</v>
      </c>
      <c r="H63" s="48" t="s">
        <v>523</v>
      </c>
      <c r="I63" s="2" t="s">
        <v>84</v>
      </c>
      <c r="J63" s="3">
        <v>45020</v>
      </c>
      <c r="K63" s="3">
        <v>45026</v>
      </c>
      <c r="L63" s="3">
        <v>45026</v>
      </c>
      <c r="M63" s="20" t="s">
        <v>508</v>
      </c>
      <c r="N63" s="1">
        <v>0</v>
      </c>
      <c r="O63" s="1" t="s">
        <v>86</v>
      </c>
      <c r="P63" s="1" t="s">
        <v>518</v>
      </c>
      <c r="Q63" s="47" t="s">
        <v>510</v>
      </c>
      <c r="R63" s="47" t="s">
        <v>519</v>
      </c>
      <c r="S63" s="52" t="s">
        <v>86</v>
      </c>
      <c r="U63" s="2" t="str">
        <f t="shared" si="15"/>
        <v>CalPA</v>
      </c>
      <c r="V63" s="2" t="str">
        <f t="shared" si="15"/>
        <v>Set WMP-10</v>
      </c>
      <c r="W63" s="2">
        <f t="shared" si="3"/>
        <v>3</v>
      </c>
      <c r="X63" s="1">
        <v>3</v>
      </c>
      <c r="Y63" s="2" t="s">
        <v>335</v>
      </c>
      <c r="Z63" s="2" t="s">
        <v>520</v>
      </c>
      <c r="AA63" s="2" t="s">
        <v>521</v>
      </c>
      <c r="AB63" s="2" t="s">
        <v>514</v>
      </c>
      <c r="AC63" s="2" t="s">
        <v>321</v>
      </c>
      <c r="AD63" s="2" t="s">
        <v>124</v>
      </c>
      <c r="AE63" s="1" t="s">
        <v>92</v>
      </c>
      <c r="AF63" s="1" t="s">
        <v>92</v>
      </c>
      <c r="AG63" s="1" t="s">
        <v>92</v>
      </c>
      <c r="AH63" s="2" t="s">
        <v>92</v>
      </c>
      <c r="AI63" s="2" t="s">
        <v>92</v>
      </c>
      <c r="AJ63" s="1" t="s">
        <v>92</v>
      </c>
      <c r="AK63" s="1" t="s">
        <v>92</v>
      </c>
      <c r="AL63" s="1" t="s">
        <v>86</v>
      </c>
      <c r="AM63" s="3">
        <f t="shared" si="4"/>
        <v>45026</v>
      </c>
      <c r="BD63" s="1">
        <f t="shared" si="5"/>
        <v>3</v>
      </c>
      <c r="BE63" s="2" t="str">
        <f t="shared" si="16"/>
        <v>Eric Lamoreaux</v>
      </c>
      <c r="BF63" s="2" t="str">
        <f t="shared" si="16"/>
        <v xml:space="preserve">Dave Canny </v>
      </c>
      <c r="BG63" s="2" t="str">
        <f t="shared" si="17"/>
        <v>Kim Sackett
Eric Travale</v>
      </c>
      <c r="BH63" s="2" t="str">
        <f t="shared" si="17"/>
        <v>Nelson Lau</v>
      </c>
      <c r="BI63" s="2" t="str">
        <f t="shared" si="8"/>
        <v>Kenny Lee</v>
      </c>
      <c r="BJ63" s="1">
        <f t="shared" si="9"/>
        <v>3</v>
      </c>
      <c r="BL63" s="20" t="s">
        <v>94</v>
      </c>
      <c r="BM63" s="1" t="s">
        <v>515</v>
      </c>
      <c r="BO63" s="21" t="str">
        <f t="shared" si="10"/>
        <v>completed</v>
      </c>
      <c r="BP63" s="21">
        <f t="shared" si="11"/>
        <v>0</v>
      </c>
      <c r="BQ63" s="21">
        <f t="shared" si="12"/>
        <v>0</v>
      </c>
      <c r="BR63" s="21">
        <f t="shared" si="13"/>
        <v>0</v>
      </c>
      <c r="BS63" s="21">
        <f t="shared" si="14"/>
        <v>0</v>
      </c>
      <c r="BU63" s="62"/>
    </row>
    <row r="64" spans="1:73" ht="409.5" x14ac:dyDescent="0.25">
      <c r="A64" s="1">
        <v>51</v>
      </c>
      <c r="B64" s="1" t="s">
        <v>80</v>
      </c>
      <c r="C64" s="6" t="s">
        <v>505</v>
      </c>
      <c r="D64" s="2" t="str">
        <f t="shared" si="0"/>
        <v>CalPA_Set WMP-10</v>
      </c>
      <c r="E64" s="1">
        <v>4</v>
      </c>
      <c r="F64" s="2" t="str">
        <f t="shared" si="1"/>
        <v>CalPA_Set WMP-10_Q4</v>
      </c>
      <c r="G64" s="48" t="s">
        <v>524</v>
      </c>
      <c r="H64" s="48" t="s">
        <v>525</v>
      </c>
      <c r="I64" s="2" t="s">
        <v>84</v>
      </c>
      <c r="J64" s="3">
        <v>45020</v>
      </c>
      <c r="K64" s="3">
        <v>45026</v>
      </c>
      <c r="L64" s="3">
        <v>45026</v>
      </c>
      <c r="M64" s="20" t="s">
        <v>508</v>
      </c>
      <c r="N64" s="1">
        <v>0</v>
      </c>
      <c r="O64" s="1" t="s">
        <v>86</v>
      </c>
      <c r="P64" s="1" t="s">
        <v>526</v>
      </c>
      <c r="Q64" s="47" t="s">
        <v>154</v>
      </c>
      <c r="R64" s="47" t="s">
        <v>527</v>
      </c>
      <c r="S64" s="52" t="s">
        <v>86</v>
      </c>
      <c r="U64" s="2" t="str">
        <f t="shared" si="15"/>
        <v>CalPA</v>
      </c>
      <c r="V64" s="2" t="str">
        <f t="shared" si="15"/>
        <v>Set WMP-10</v>
      </c>
      <c r="W64" s="2">
        <f t="shared" si="3"/>
        <v>4</v>
      </c>
      <c r="X64" s="1">
        <v>7</v>
      </c>
      <c r="Y64" s="2" t="s">
        <v>335</v>
      </c>
      <c r="Z64" s="2" t="s">
        <v>512</v>
      </c>
      <c r="AA64" s="2" t="s">
        <v>528</v>
      </c>
      <c r="AB64" s="2" t="s">
        <v>529</v>
      </c>
      <c r="AC64" s="2" t="s">
        <v>91</v>
      </c>
      <c r="AD64" s="2" t="s">
        <v>166</v>
      </c>
      <c r="AE64" s="1" t="s">
        <v>92</v>
      </c>
      <c r="AF64" s="1" t="s">
        <v>92</v>
      </c>
      <c r="AG64" s="1" t="s">
        <v>92</v>
      </c>
      <c r="AH64" s="2" t="s">
        <v>92</v>
      </c>
      <c r="AI64" s="2" t="s">
        <v>92</v>
      </c>
      <c r="AJ64" s="1" t="s">
        <v>92</v>
      </c>
      <c r="AK64" s="1" t="s">
        <v>92</v>
      </c>
      <c r="AL64" s="1" t="s">
        <v>86</v>
      </c>
      <c r="AM64" s="3">
        <f t="shared" si="4"/>
        <v>45026</v>
      </c>
      <c r="BD64" s="1">
        <f t="shared" si="5"/>
        <v>4</v>
      </c>
      <c r="BE64" s="2" t="str">
        <f t="shared" si="16"/>
        <v>Gavin Fong/Omar Mahmoud</v>
      </c>
      <c r="BF64" s="2" t="str">
        <f t="shared" si="16"/>
        <v>Satvir Nagra</v>
      </c>
      <c r="BG64" s="2" t="str">
        <f t="shared" si="17"/>
        <v>Kim Sackett
Eric Travale</v>
      </c>
      <c r="BH64" s="2" t="str">
        <f t="shared" si="17"/>
        <v>Charlotte Wu</v>
      </c>
      <c r="BI64" s="2" t="str">
        <f t="shared" si="8"/>
        <v>Aaron Shapiro</v>
      </c>
      <c r="BJ64" s="1">
        <f t="shared" si="9"/>
        <v>7</v>
      </c>
      <c r="BL64" s="20" t="s">
        <v>94</v>
      </c>
      <c r="BM64" s="1" t="s">
        <v>515</v>
      </c>
      <c r="BO64" s="21" t="str">
        <f t="shared" si="10"/>
        <v>completed</v>
      </c>
      <c r="BP64" s="21">
        <f t="shared" si="11"/>
        <v>0</v>
      </c>
      <c r="BQ64" s="21">
        <f t="shared" si="12"/>
        <v>0</v>
      </c>
      <c r="BR64" s="21">
        <f t="shared" si="13"/>
        <v>0</v>
      </c>
      <c r="BS64" s="21">
        <f t="shared" si="14"/>
        <v>0</v>
      </c>
      <c r="BU64" s="57"/>
    </row>
    <row r="65" spans="1:73" ht="178.5" x14ac:dyDescent="0.25">
      <c r="A65" s="2">
        <v>52</v>
      </c>
      <c r="B65" s="2" t="s">
        <v>80</v>
      </c>
      <c r="C65" s="6" t="s">
        <v>505</v>
      </c>
      <c r="D65" s="2" t="str">
        <f t="shared" si="0"/>
        <v>CalPA_Set WMP-10</v>
      </c>
      <c r="E65" s="2">
        <v>5</v>
      </c>
      <c r="F65" s="2" t="str">
        <f t="shared" si="1"/>
        <v>CalPA_Set WMP-10_Q5</v>
      </c>
      <c r="G65" s="48" t="s">
        <v>530</v>
      </c>
      <c r="H65" s="48" t="s">
        <v>531</v>
      </c>
      <c r="I65" s="2" t="s">
        <v>84</v>
      </c>
      <c r="J65" s="3">
        <v>45020</v>
      </c>
      <c r="K65" s="3">
        <v>45026</v>
      </c>
      <c r="L65" s="3">
        <v>45026</v>
      </c>
      <c r="M65" s="20" t="s">
        <v>508</v>
      </c>
      <c r="N65" s="2">
        <v>0</v>
      </c>
      <c r="O65" s="1" t="s">
        <v>86</v>
      </c>
      <c r="P65" s="1" t="s">
        <v>532</v>
      </c>
      <c r="Q65" s="47" t="s">
        <v>154</v>
      </c>
      <c r="R65" s="47" t="s">
        <v>527</v>
      </c>
      <c r="S65" s="52" t="s">
        <v>86</v>
      </c>
      <c r="T65" s="16"/>
      <c r="U65" s="2" t="str">
        <f t="shared" si="15"/>
        <v>CalPA</v>
      </c>
      <c r="V65" s="2" t="str">
        <f t="shared" si="15"/>
        <v>Set WMP-10</v>
      </c>
      <c r="W65" s="2">
        <f t="shared" si="3"/>
        <v>5</v>
      </c>
      <c r="X65" s="2">
        <v>2</v>
      </c>
      <c r="Y65" s="2" t="s">
        <v>335</v>
      </c>
      <c r="Z65" s="2" t="s">
        <v>512</v>
      </c>
      <c r="AA65" s="2" t="s">
        <v>528</v>
      </c>
      <c r="AB65" s="2" t="s">
        <v>529</v>
      </c>
      <c r="AC65" s="2" t="s">
        <v>91</v>
      </c>
      <c r="AD65" s="2" t="s">
        <v>166</v>
      </c>
      <c r="AE65" s="1" t="s">
        <v>92</v>
      </c>
      <c r="AF65" s="1" t="s">
        <v>92</v>
      </c>
      <c r="AG65" s="1" t="s">
        <v>92</v>
      </c>
      <c r="AH65" s="2" t="s">
        <v>92</v>
      </c>
      <c r="AI65" s="2" t="s">
        <v>92</v>
      </c>
      <c r="AJ65" s="1" t="s">
        <v>92</v>
      </c>
      <c r="AK65" s="1" t="s">
        <v>92</v>
      </c>
      <c r="AL65" s="1" t="s">
        <v>86</v>
      </c>
      <c r="AM65" s="3">
        <f t="shared" si="4"/>
        <v>45026</v>
      </c>
      <c r="AN65" s="2"/>
      <c r="AO65" s="16"/>
      <c r="AP65" s="10"/>
      <c r="AQ65" s="16"/>
      <c r="AR65" s="16"/>
      <c r="AS65" s="16"/>
      <c r="AT65" s="16"/>
      <c r="AU65" s="16"/>
      <c r="AV65" s="16"/>
      <c r="AX65" s="16"/>
      <c r="AY65" s="16"/>
      <c r="AZ65" s="16"/>
      <c r="BA65" s="16"/>
      <c r="BB65" s="16"/>
      <c r="BC65" s="16"/>
      <c r="BD65" s="1">
        <f t="shared" si="5"/>
        <v>5</v>
      </c>
      <c r="BE65" s="2" t="str">
        <f t="shared" si="16"/>
        <v>Gavin Fong/Omar Mahmoud</v>
      </c>
      <c r="BF65" s="2" t="str">
        <f t="shared" si="16"/>
        <v>Satvir Nagra</v>
      </c>
      <c r="BG65" s="2" t="str">
        <f t="shared" si="17"/>
        <v>Kim Sackett
Eric Travale</v>
      </c>
      <c r="BH65" s="2" t="str">
        <f t="shared" si="17"/>
        <v>Charlotte Wu</v>
      </c>
      <c r="BI65" s="2" t="str">
        <f t="shared" si="8"/>
        <v>Aaron Shapiro</v>
      </c>
      <c r="BJ65" s="1">
        <f t="shared" si="9"/>
        <v>2</v>
      </c>
      <c r="BL65" s="20" t="s">
        <v>94</v>
      </c>
      <c r="BM65" s="1" t="s">
        <v>515</v>
      </c>
      <c r="BO65" s="21" t="str">
        <f t="shared" si="10"/>
        <v>completed</v>
      </c>
      <c r="BP65" s="21">
        <f t="shared" si="11"/>
        <v>0</v>
      </c>
      <c r="BQ65" s="21">
        <f t="shared" si="12"/>
        <v>0</v>
      </c>
      <c r="BR65" s="21">
        <f t="shared" si="13"/>
        <v>0</v>
      </c>
      <c r="BS65" s="21">
        <f t="shared" si="14"/>
        <v>0</v>
      </c>
      <c r="BU65" s="57"/>
    </row>
    <row r="66" spans="1:73" ht="90" x14ac:dyDescent="0.25">
      <c r="A66" s="2">
        <v>53</v>
      </c>
      <c r="B66" s="2" t="s">
        <v>80</v>
      </c>
      <c r="C66" s="6" t="s">
        <v>505</v>
      </c>
      <c r="D66" s="2" t="str">
        <f t="shared" si="0"/>
        <v>CalPA_Set WMP-10</v>
      </c>
      <c r="E66" s="2">
        <v>6</v>
      </c>
      <c r="F66" s="2" t="str">
        <f t="shared" si="1"/>
        <v>CalPA_Set WMP-10_Q6</v>
      </c>
      <c r="G66" s="48" t="s">
        <v>533</v>
      </c>
      <c r="H66" s="48" t="s">
        <v>534</v>
      </c>
      <c r="I66" s="2" t="s">
        <v>84</v>
      </c>
      <c r="J66" s="3">
        <v>45020</v>
      </c>
      <c r="K66" s="3">
        <v>45026</v>
      </c>
      <c r="L66" s="3">
        <v>45026</v>
      </c>
      <c r="M66" s="20" t="s">
        <v>508</v>
      </c>
      <c r="N66" s="2">
        <v>1</v>
      </c>
      <c r="O66" s="1" t="s">
        <v>86</v>
      </c>
      <c r="P66" s="2" t="s">
        <v>535</v>
      </c>
      <c r="Q66" s="47" t="s">
        <v>536</v>
      </c>
      <c r="R66" s="47" t="s">
        <v>537</v>
      </c>
      <c r="S66" s="52" t="s">
        <v>86</v>
      </c>
      <c r="T66" s="16"/>
      <c r="U66" s="2" t="str">
        <f t="shared" si="15"/>
        <v>CalPA</v>
      </c>
      <c r="V66" s="2" t="str">
        <f t="shared" si="15"/>
        <v>Set WMP-10</v>
      </c>
      <c r="W66" s="2">
        <f t="shared" si="3"/>
        <v>6</v>
      </c>
      <c r="X66" s="2">
        <v>2</v>
      </c>
      <c r="Y66" s="2" t="s">
        <v>335</v>
      </c>
      <c r="Z66" s="2" t="s">
        <v>538</v>
      </c>
      <c r="AA66" s="2" t="s">
        <v>539</v>
      </c>
      <c r="AB66" s="2" t="s">
        <v>514</v>
      </c>
      <c r="AC66" s="2" t="s">
        <v>321</v>
      </c>
      <c r="AD66" s="2" t="s">
        <v>124</v>
      </c>
      <c r="AE66" s="1" t="s">
        <v>92</v>
      </c>
      <c r="AF66" s="1" t="s">
        <v>92</v>
      </c>
      <c r="AG66" s="1" t="s">
        <v>92</v>
      </c>
      <c r="AH66" s="2" t="s">
        <v>92</v>
      </c>
      <c r="AI66" s="2" t="s">
        <v>92</v>
      </c>
      <c r="AJ66" s="1" t="s">
        <v>92</v>
      </c>
      <c r="AK66" s="1" t="s">
        <v>92</v>
      </c>
      <c r="AL66" s="1" t="s">
        <v>86</v>
      </c>
      <c r="AM66" s="3">
        <f t="shared" si="4"/>
        <v>45026</v>
      </c>
      <c r="AN66" s="2"/>
      <c r="AO66" s="16"/>
      <c r="AP66" s="10"/>
      <c r="AQ66" s="16"/>
      <c r="AR66" s="16"/>
      <c r="AS66" s="16"/>
      <c r="AT66" s="16"/>
      <c r="AU66" s="16"/>
      <c r="AV66" s="16"/>
      <c r="AX66" s="16"/>
      <c r="AY66" s="16"/>
      <c r="AZ66" s="16"/>
      <c r="BA66" s="16"/>
      <c r="BB66" s="16"/>
      <c r="BC66" s="16"/>
      <c r="BD66" s="1">
        <f t="shared" si="5"/>
        <v>6</v>
      </c>
      <c r="BE66" s="2" t="str">
        <f t="shared" si="16"/>
        <v>Eric Lamoureux</v>
      </c>
      <c r="BF66" s="2" t="str">
        <f t="shared" si="16"/>
        <v xml:space="preserve">Dave Canny </v>
      </c>
      <c r="BG66" s="2" t="str">
        <f t="shared" si="17"/>
        <v>Kim Sackett
Eric Travale</v>
      </c>
      <c r="BH66" s="2" t="str">
        <f t="shared" si="17"/>
        <v>Hitesh Bhatt</v>
      </c>
      <c r="BI66" s="2" t="str">
        <f t="shared" si="8"/>
        <v>Kenny Lee</v>
      </c>
      <c r="BJ66" s="1">
        <f t="shared" si="9"/>
        <v>2</v>
      </c>
      <c r="BL66" s="20" t="s">
        <v>94</v>
      </c>
      <c r="BM66" s="1" t="s">
        <v>515</v>
      </c>
      <c r="BO66" s="21" t="str">
        <f t="shared" si="10"/>
        <v>completed</v>
      </c>
      <c r="BP66" s="21">
        <f t="shared" si="11"/>
        <v>0</v>
      </c>
      <c r="BQ66" s="21">
        <f t="shared" si="12"/>
        <v>0</v>
      </c>
      <c r="BR66" s="21">
        <f t="shared" si="13"/>
        <v>0</v>
      </c>
      <c r="BS66" s="21">
        <f t="shared" si="14"/>
        <v>0</v>
      </c>
      <c r="BU66" s="57"/>
    </row>
    <row r="67" spans="1:73" ht="90" x14ac:dyDescent="0.25">
      <c r="A67" s="2">
        <v>54</v>
      </c>
      <c r="B67" s="2" t="s">
        <v>80</v>
      </c>
      <c r="C67" s="6" t="s">
        <v>505</v>
      </c>
      <c r="D67" s="2" t="str">
        <f t="shared" si="0"/>
        <v>CalPA_Set WMP-10</v>
      </c>
      <c r="E67" s="2">
        <v>7</v>
      </c>
      <c r="F67" s="2" t="str">
        <f t="shared" si="1"/>
        <v>CalPA_Set WMP-10_Q7</v>
      </c>
      <c r="G67" s="48" t="s">
        <v>540</v>
      </c>
      <c r="H67" s="48" t="s">
        <v>541</v>
      </c>
      <c r="I67" s="2" t="s">
        <v>84</v>
      </c>
      <c r="J67" s="3">
        <v>45020</v>
      </c>
      <c r="K67" s="3">
        <v>45026</v>
      </c>
      <c r="L67" s="3">
        <v>45026</v>
      </c>
      <c r="M67" s="20" t="s">
        <v>508</v>
      </c>
      <c r="N67" s="2">
        <v>0</v>
      </c>
      <c r="O67" s="1" t="s">
        <v>86</v>
      </c>
      <c r="P67" s="2" t="s">
        <v>535</v>
      </c>
      <c r="Q67" s="47" t="s">
        <v>536</v>
      </c>
      <c r="R67" s="47" t="s">
        <v>537</v>
      </c>
      <c r="S67" s="52" t="s">
        <v>86</v>
      </c>
      <c r="T67" s="16"/>
      <c r="U67" s="2" t="str">
        <f t="shared" si="15"/>
        <v>CalPA</v>
      </c>
      <c r="V67" s="2" t="str">
        <f t="shared" si="15"/>
        <v>Set WMP-10</v>
      </c>
      <c r="W67" s="2">
        <f t="shared" si="3"/>
        <v>7</v>
      </c>
      <c r="X67" s="2">
        <v>0</v>
      </c>
      <c r="Y67" s="2" t="s">
        <v>335</v>
      </c>
      <c r="Z67" s="2" t="s">
        <v>538</v>
      </c>
      <c r="AA67" s="2" t="s">
        <v>539</v>
      </c>
      <c r="AB67" s="2" t="s">
        <v>514</v>
      </c>
      <c r="AC67" s="2" t="s">
        <v>321</v>
      </c>
      <c r="AD67" s="2" t="s">
        <v>124</v>
      </c>
      <c r="AE67" s="1" t="s">
        <v>92</v>
      </c>
      <c r="AF67" s="1" t="s">
        <v>92</v>
      </c>
      <c r="AG67" s="1" t="s">
        <v>92</v>
      </c>
      <c r="AH67" s="2" t="s">
        <v>92</v>
      </c>
      <c r="AI67" s="2" t="s">
        <v>92</v>
      </c>
      <c r="AJ67" s="1" t="s">
        <v>92</v>
      </c>
      <c r="AK67" s="1" t="s">
        <v>92</v>
      </c>
      <c r="AL67" s="1" t="s">
        <v>86</v>
      </c>
      <c r="AM67" s="3">
        <f t="shared" si="4"/>
        <v>45026</v>
      </c>
      <c r="AN67" s="2"/>
      <c r="AO67" s="16"/>
      <c r="AP67" s="10"/>
      <c r="AQ67" s="16"/>
      <c r="AR67" s="16"/>
      <c r="AS67" s="16"/>
      <c r="AT67" s="16"/>
      <c r="AU67" s="16"/>
      <c r="AV67" s="16"/>
      <c r="AX67" s="16"/>
      <c r="AY67" s="16"/>
      <c r="AZ67" s="16"/>
      <c r="BA67" s="16"/>
      <c r="BB67" s="16"/>
      <c r="BC67" s="16"/>
      <c r="BD67" s="1">
        <f t="shared" si="5"/>
        <v>7</v>
      </c>
      <c r="BE67" s="2" t="str">
        <f t="shared" si="16"/>
        <v>Eric Lamoureux</v>
      </c>
      <c r="BF67" s="2" t="str">
        <f t="shared" si="16"/>
        <v xml:space="preserve">Dave Canny </v>
      </c>
      <c r="BG67" s="2" t="str">
        <f t="shared" si="17"/>
        <v>Kim Sackett
Eric Travale</v>
      </c>
      <c r="BH67" s="2" t="str">
        <f t="shared" si="17"/>
        <v>Hitesh Bhatt</v>
      </c>
      <c r="BI67" s="2" t="str">
        <f t="shared" si="8"/>
        <v>Kenny Lee</v>
      </c>
      <c r="BJ67" s="1">
        <f t="shared" si="9"/>
        <v>0</v>
      </c>
      <c r="BL67" s="20" t="s">
        <v>94</v>
      </c>
      <c r="BM67" s="1" t="s">
        <v>515</v>
      </c>
      <c r="BO67" s="21" t="str">
        <f t="shared" si="10"/>
        <v>completed</v>
      </c>
      <c r="BP67" s="21">
        <f t="shared" si="11"/>
        <v>0</v>
      </c>
      <c r="BQ67" s="21">
        <f t="shared" si="12"/>
        <v>0</v>
      </c>
      <c r="BR67" s="21">
        <f t="shared" si="13"/>
        <v>0</v>
      </c>
      <c r="BS67" s="21">
        <f t="shared" si="14"/>
        <v>0</v>
      </c>
      <c r="BU67" s="57"/>
    </row>
    <row r="68" spans="1:73" ht="229.5" x14ac:dyDescent="0.25">
      <c r="A68" s="2">
        <v>55</v>
      </c>
      <c r="B68" s="2" t="s">
        <v>80</v>
      </c>
      <c r="C68" s="6" t="s">
        <v>505</v>
      </c>
      <c r="D68" s="2" t="str">
        <f t="shared" ref="D68:D131" si="18">_xlfn.CONCAT(B68,"_",C68)</f>
        <v>CalPA_Set WMP-10</v>
      </c>
      <c r="E68" s="2">
        <v>8</v>
      </c>
      <c r="F68" s="2" t="str">
        <f t="shared" ref="F68:F131" si="19">_xlfn.CONCAT(D68,"_Q",E68)</f>
        <v>CalPA_Set WMP-10_Q8</v>
      </c>
      <c r="G68" s="48" t="s">
        <v>542</v>
      </c>
      <c r="H68" s="48" t="s">
        <v>543</v>
      </c>
      <c r="I68" s="2" t="s">
        <v>84</v>
      </c>
      <c r="J68" s="3">
        <v>45020</v>
      </c>
      <c r="K68" s="3">
        <v>45026</v>
      </c>
      <c r="L68" s="3">
        <v>45026</v>
      </c>
      <c r="M68" s="20" t="s">
        <v>508</v>
      </c>
      <c r="N68" s="2">
        <v>0</v>
      </c>
      <c r="O68" s="1" t="s">
        <v>86</v>
      </c>
      <c r="P68" s="2" t="s">
        <v>535</v>
      </c>
      <c r="Q68" s="47" t="s">
        <v>536</v>
      </c>
      <c r="R68" s="47" t="s">
        <v>537</v>
      </c>
      <c r="S68" s="52" t="s">
        <v>86</v>
      </c>
      <c r="T68" s="16"/>
      <c r="U68" s="2" t="str">
        <f t="shared" si="15"/>
        <v>CalPA</v>
      </c>
      <c r="V68" s="2" t="str">
        <f t="shared" si="15"/>
        <v>Set WMP-10</v>
      </c>
      <c r="W68" s="2">
        <f t="shared" ref="W68:W131" si="20">E68</f>
        <v>8</v>
      </c>
      <c r="X68" s="2">
        <v>5</v>
      </c>
      <c r="Y68" s="2" t="s">
        <v>335</v>
      </c>
      <c r="Z68" s="2" t="s">
        <v>538</v>
      </c>
      <c r="AA68" s="2" t="s">
        <v>539</v>
      </c>
      <c r="AB68" s="2" t="s">
        <v>514</v>
      </c>
      <c r="AC68" s="2" t="s">
        <v>321</v>
      </c>
      <c r="AD68" s="2" t="s">
        <v>124</v>
      </c>
      <c r="AE68" s="1" t="s">
        <v>92</v>
      </c>
      <c r="AF68" s="1" t="s">
        <v>92</v>
      </c>
      <c r="AG68" s="1" t="s">
        <v>92</v>
      </c>
      <c r="AH68" s="2" t="s">
        <v>92</v>
      </c>
      <c r="AI68" s="2" t="s">
        <v>92</v>
      </c>
      <c r="AJ68" s="1" t="s">
        <v>92</v>
      </c>
      <c r="AK68" s="1" t="s">
        <v>92</v>
      </c>
      <c r="AL68" s="1" t="s">
        <v>86</v>
      </c>
      <c r="AM68" s="3">
        <f t="shared" ref="AM68:AM131" si="21">K68</f>
        <v>45026</v>
      </c>
      <c r="AN68" s="2"/>
      <c r="AO68" s="16"/>
      <c r="AP68" s="10"/>
      <c r="AQ68" s="16"/>
      <c r="AR68" s="16"/>
      <c r="AS68" s="16"/>
      <c r="AT68" s="16"/>
      <c r="AU68" s="16"/>
      <c r="AV68" s="16"/>
      <c r="AX68" s="16"/>
      <c r="AY68" s="16"/>
      <c r="AZ68" s="16"/>
      <c r="BA68" s="16"/>
      <c r="BB68" s="16"/>
      <c r="BC68" s="16"/>
      <c r="BD68" s="1">
        <f t="shared" ref="BD68:BD131" si="22">E68</f>
        <v>8</v>
      </c>
      <c r="BE68" s="2" t="str">
        <f t="shared" si="16"/>
        <v>Eric Lamoureux</v>
      </c>
      <c r="BF68" s="2" t="str">
        <f t="shared" si="16"/>
        <v xml:space="preserve">Dave Canny </v>
      </c>
      <c r="BG68" s="2" t="str">
        <f t="shared" si="17"/>
        <v>Kim Sackett
Eric Travale</v>
      </c>
      <c r="BH68" s="2" t="str">
        <f t="shared" si="17"/>
        <v>Hitesh Bhatt</v>
      </c>
      <c r="BI68" s="2" t="str">
        <f t="shared" ref="BI68:BI131" si="23">AC68</f>
        <v>Kenny Lee</v>
      </c>
      <c r="BJ68" s="1">
        <f t="shared" ref="BJ68:BJ131" si="24">X68</f>
        <v>5</v>
      </c>
      <c r="BL68" s="20" t="s">
        <v>94</v>
      </c>
      <c r="BM68" s="1" t="s">
        <v>515</v>
      </c>
      <c r="BO68" s="21" t="str">
        <f t="shared" ref="BO68:BO131" si="25">IF(L68="","pending","completed")</f>
        <v>completed</v>
      </c>
      <c r="BP68" s="21">
        <f t="shared" ref="BP68:BP131" si="26">COUNTIFS($BO68,"pending",$K68,"&lt;=5/30/2023")</f>
        <v>0</v>
      </c>
      <c r="BQ68" s="21">
        <f t="shared" ref="BQ68:BQ131" si="27">COUNTIFS($BO68,"pending",$K68,"=5/31/2023")</f>
        <v>0</v>
      </c>
      <c r="BR68" s="21">
        <f t="shared" ref="BR68:BR131" si="28">COUNTIFS($BO68,"pending",$K68,"=6/1/2023")</f>
        <v>0</v>
      </c>
      <c r="BS68" s="21">
        <f t="shared" ref="BS68:BS131" si="29">COUNTIFS($BO68,"pending",$K68,"&gt;=6/2/2023")</f>
        <v>0</v>
      </c>
      <c r="BU68" s="57"/>
    </row>
    <row r="69" spans="1:73" ht="114.75" x14ac:dyDescent="0.25">
      <c r="A69" s="2">
        <v>56</v>
      </c>
      <c r="B69" s="2" t="s">
        <v>80</v>
      </c>
      <c r="C69" s="6" t="s">
        <v>505</v>
      </c>
      <c r="D69" s="2" t="str">
        <f t="shared" si="18"/>
        <v>CalPA_Set WMP-10</v>
      </c>
      <c r="E69" s="2">
        <v>9</v>
      </c>
      <c r="F69" s="2" t="str">
        <f t="shared" si="19"/>
        <v>CalPA_Set WMP-10_Q9</v>
      </c>
      <c r="G69" s="48" t="s">
        <v>544</v>
      </c>
      <c r="H69" s="48" t="s">
        <v>545</v>
      </c>
      <c r="I69" s="2" t="s">
        <v>84</v>
      </c>
      <c r="J69" s="3">
        <v>45020</v>
      </c>
      <c r="K69" s="3">
        <v>45026</v>
      </c>
      <c r="L69" s="3">
        <v>45026</v>
      </c>
      <c r="M69" s="20" t="s">
        <v>508</v>
      </c>
      <c r="N69" s="2">
        <v>0</v>
      </c>
      <c r="O69" s="1" t="s">
        <v>86</v>
      </c>
      <c r="P69" s="2" t="s">
        <v>535</v>
      </c>
      <c r="Q69" s="47" t="s">
        <v>536</v>
      </c>
      <c r="R69" s="47" t="s">
        <v>537</v>
      </c>
      <c r="S69" s="52" t="s">
        <v>86</v>
      </c>
      <c r="T69" s="16"/>
      <c r="U69" s="2" t="str">
        <f t="shared" si="15"/>
        <v>CalPA</v>
      </c>
      <c r="V69" s="2" t="str">
        <f t="shared" si="15"/>
        <v>Set WMP-10</v>
      </c>
      <c r="W69" s="2">
        <f t="shared" si="20"/>
        <v>9</v>
      </c>
      <c r="X69" s="2">
        <v>2</v>
      </c>
      <c r="Y69" s="2" t="s">
        <v>335</v>
      </c>
      <c r="Z69" s="2" t="s">
        <v>538</v>
      </c>
      <c r="AA69" s="2" t="s">
        <v>539</v>
      </c>
      <c r="AB69" s="2" t="s">
        <v>514</v>
      </c>
      <c r="AC69" s="2" t="s">
        <v>321</v>
      </c>
      <c r="AD69" s="2" t="s">
        <v>124</v>
      </c>
      <c r="AE69" s="1" t="s">
        <v>92</v>
      </c>
      <c r="AF69" s="1" t="s">
        <v>92</v>
      </c>
      <c r="AG69" s="1" t="s">
        <v>92</v>
      </c>
      <c r="AH69" s="2" t="s">
        <v>92</v>
      </c>
      <c r="AI69" s="2" t="s">
        <v>92</v>
      </c>
      <c r="AJ69" s="1" t="s">
        <v>92</v>
      </c>
      <c r="AK69" s="1" t="s">
        <v>92</v>
      </c>
      <c r="AL69" s="1" t="s">
        <v>86</v>
      </c>
      <c r="AM69" s="3">
        <f t="shared" si="21"/>
        <v>45026</v>
      </c>
      <c r="AN69" s="2"/>
      <c r="AO69" s="16"/>
      <c r="AP69" s="10"/>
      <c r="AQ69" s="16"/>
      <c r="AR69" s="16"/>
      <c r="AS69" s="16"/>
      <c r="AT69" s="16"/>
      <c r="AU69" s="16"/>
      <c r="AV69" s="16"/>
      <c r="AX69" s="16"/>
      <c r="AY69" s="16"/>
      <c r="AZ69" s="16"/>
      <c r="BA69" s="16"/>
      <c r="BB69" s="16"/>
      <c r="BC69" s="16"/>
      <c r="BD69" s="1">
        <f t="shared" si="22"/>
        <v>9</v>
      </c>
      <c r="BE69" s="2" t="str">
        <f t="shared" si="16"/>
        <v>Eric Lamoureux</v>
      </c>
      <c r="BF69" s="2" t="str">
        <f t="shared" si="16"/>
        <v xml:space="preserve">Dave Canny </v>
      </c>
      <c r="BG69" s="2" t="str">
        <f t="shared" si="17"/>
        <v>Kim Sackett
Eric Travale</v>
      </c>
      <c r="BH69" s="2" t="str">
        <f t="shared" si="17"/>
        <v>Hitesh Bhatt</v>
      </c>
      <c r="BI69" s="2" t="str">
        <f t="shared" si="23"/>
        <v>Kenny Lee</v>
      </c>
      <c r="BJ69" s="1">
        <f t="shared" si="24"/>
        <v>2</v>
      </c>
      <c r="BL69" s="20" t="s">
        <v>94</v>
      </c>
      <c r="BM69" s="1" t="s">
        <v>515</v>
      </c>
      <c r="BO69" s="21" t="str">
        <f t="shared" si="25"/>
        <v>completed</v>
      </c>
      <c r="BP69" s="21">
        <f t="shared" si="26"/>
        <v>0</v>
      </c>
      <c r="BQ69" s="21">
        <f t="shared" si="27"/>
        <v>0</v>
      </c>
      <c r="BR69" s="21">
        <f t="shared" si="28"/>
        <v>0</v>
      </c>
      <c r="BS69" s="21">
        <f t="shared" si="29"/>
        <v>0</v>
      </c>
      <c r="BU69" s="57"/>
    </row>
    <row r="70" spans="1:73" ht="204" x14ac:dyDescent="0.25">
      <c r="A70" s="2">
        <v>57</v>
      </c>
      <c r="B70" s="2" t="s">
        <v>80</v>
      </c>
      <c r="C70" s="6" t="s">
        <v>505</v>
      </c>
      <c r="D70" s="2" t="str">
        <f t="shared" si="18"/>
        <v>CalPA_Set WMP-10</v>
      </c>
      <c r="E70" s="2">
        <v>10</v>
      </c>
      <c r="F70" s="2" t="str">
        <f t="shared" si="19"/>
        <v>CalPA_Set WMP-10_Q10</v>
      </c>
      <c r="G70" s="48" t="s">
        <v>546</v>
      </c>
      <c r="H70" s="48" t="s">
        <v>547</v>
      </c>
      <c r="I70" s="2" t="s">
        <v>84</v>
      </c>
      <c r="J70" s="3">
        <v>45020</v>
      </c>
      <c r="K70" s="3">
        <v>45026</v>
      </c>
      <c r="L70" s="3">
        <v>45026</v>
      </c>
      <c r="M70" s="20" t="s">
        <v>508</v>
      </c>
      <c r="N70" s="2">
        <v>0</v>
      </c>
      <c r="O70" s="1" t="s">
        <v>86</v>
      </c>
      <c r="P70" s="2" t="s">
        <v>548</v>
      </c>
      <c r="Q70" s="47" t="s">
        <v>549</v>
      </c>
      <c r="R70" s="47" t="s">
        <v>550</v>
      </c>
      <c r="S70" s="52" t="s">
        <v>86</v>
      </c>
      <c r="T70" s="16"/>
      <c r="U70" s="2" t="str">
        <f t="shared" si="15"/>
        <v>CalPA</v>
      </c>
      <c r="V70" s="2" t="str">
        <f t="shared" si="15"/>
        <v>Set WMP-10</v>
      </c>
      <c r="W70" s="2">
        <f t="shared" si="20"/>
        <v>10</v>
      </c>
      <c r="X70" s="2">
        <v>4</v>
      </c>
      <c r="Y70" s="2" t="s">
        <v>335</v>
      </c>
      <c r="Z70" s="2" t="s">
        <v>348</v>
      </c>
      <c r="AA70" s="2" t="s">
        <v>551</v>
      </c>
      <c r="AB70" s="2" t="s">
        <v>552</v>
      </c>
      <c r="AC70" s="2" t="s">
        <v>91</v>
      </c>
      <c r="AD70" s="2" t="s">
        <v>117</v>
      </c>
      <c r="AE70" s="1" t="s">
        <v>92</v>
      </c>
      <c r="AF70" s="1" t="s">
        <v>92</v>
      </c>
      <c r="AG70" s="1" t="s">
        <v>92</v>
      </c>
      <c r="AH70" s="2" t="s">
        <v>92</v>
      </c>
      <c r="AI70" s="2" t="s">
        <v>92</v>
      </c>
      <c r="AJ70" s="1" t="s">
        <v>92</v>
      </c>
      <c r="AK70" s="1" t="s">
        <v>92</v>
      </c>
      <c r="AL70" s="1" t="s">
        <v>86</v>
      </c>
      <c r="AM70" s="3">
        <f t="shared" si="21"/>
        <v>45026</v>
      </c>
      <c r="AN70" s="2"/>
      <c r="AO70" s="16"/>
      <c r="AP70" s="10"/>
      <c r="AQ70" s="16"/>
      <c r="AR70" s="16"/>
      <c r="AS70" s="16"/>
      <c r="AT70" s="16"/>
      <c r="AU70" s="16"/>
      <c r="AV70" s="16"/>
      <c r="AX70" s="16"/>
      <c r="AY70" s="16"/>
      <c r="AZ70" s="16"/>
      <c r="BA70" s="16"/>
      <c r="BB70" s="16"/>
      <c r="BC70" s="16"/>
      <c r="BD70" s="1">
        <f t="shared" si="22"/>
        <v>10</v>
      </c>
      <c r="BE70" s="2" t="str">
        <f t="shared" si="16"/>
        <v>Josh Keene</v>
      </c>
      <c r="BF70" s="2" t="str">
        <f t="shared" si="16"/>
        <v>Eric Thomas</v>
      </c>
      <c r="BG70" s="2" t="str">
        <f t="shared" si="17"/>
        <v>Kim Sackett
Eric Travale</v>
      </c>
      <c r="BH70" s="2" t="str">
        <f t="shared" si="17"/>
        <v>Andrew Trombley</v>
      </c>
      <c r="BI70" s="2" t="str">
        <f t="shared" si="23"/>
        <v>Aaron Shapiro</v>
      </c>
      <c r="BJ70" s="1">
        <f t="shared" si="24"/>
        <v>4</v>
      </c>
      <c r="BL70" s="20" t="s">
        <v>94</v>
      </c>
      <c r="BM70" s="1" t="s">
        <v>515</v>
      </c>
      <c r="BO70" s="21" t="str">
        <f t="shared" si="25"/>
        <v>completed</v>
      </c>
      <c r="BP70" s="21">
        <f t="shared" si="26"/>
        <v>0</v>
      </c>
      <c r="BQ70" s="21">
        <f t="shared" si="27"/>
        <v>0</v>
      </c>
      <c r="BR70" s="21">
        <f t="shared" si="28"/>
        <v>0</v>
      </c>
      <c r="BS70" s="21">
        <f t="shared" si="29"/>
        <v>0</v>
      </c>
      <c r="BU70" s="57"/>
    </row>
    <row r="71" spans="1:73" ht="90" x14ac:dyDescent="0.25">
      <c r="A71" s="2">
        <v>58</v>
      </c>
      <c r="B71" s="2" t="s">
        <v>80</v>
      </c>
      <c r="C71" s="6" t="s">
        <v>505</v>
      </c>
      <c r="D71" s="2" t="str">
        <f t="shared" si="18"/>
        <v>CalPA_Set WMP-10</v>
      </c>
      <c r="E71" s="2">
        <v>11</v>
      </c>
      <c r="F71" s="2" t="str">
        <f t="shared" si="19"/>
        <v>CalPA_Set WMP-10_Q11</v>
      </c>
      <c r="G71" s="48" t="s">
        <v>553</v>
      </c>
      <c r="H71" s="48" t="s">
        <v>554</v>
      </c>
      <c r="I71" s="2" t="s">
        <v>84</v>
      </c>
      <c r="J71" s="3">
        <v>45020</v>
      </c>
      <c r="K71" s="3">
        <v>45026</v>
      </c>
      <c r="L71" s="3">
        <v>45026</v>
      </c>
      <c r="M71" s="20" t="s">
        <v>508</v>
      </c>
      <c r="N71" s="2">
        <v>0</v>
      </c>
      <c r="O71" s="1" t="s">
        <v>86</v>
      </c>
      <c r="P71" s="2" t="s">
        <v>548</v>
      </c>
      <c r="Q71" s="47" t="s">
        <v>549</v>
      </c>
      <c r="R71" s="47" t="s">
        <v>550</v>
      </c>
      <c r="S71" s="52" t="s">
        <v>86</v>
      </c>
      <c r="T71" s="16"/>
      <c r="U71" s="2" t="str">
        <f t="shared" si="15"/>
        <v>CalPA</v>
      </c>
      <c r="V71" s="2" t="str">
        <f t="shared" si="15"/>
        <v>Set WMP-10</v>
      </c>
      <c r="W71" s="2">
        <f t="shared" si="20"/>
        <v>11</v>
      </c>
      <c r="X71" s="2">
        <v>3</v>
      </c>
      <c r="Y71" s="2" t="s">
        <v>335</v>
      </c>
      <c r="Z71" s="2" t="s">
        <v>348</v>
      </c>
      <c r="AA71" s="2" t="s">
        <v>551</v>
      </c>
      <c r="AB71" s="2" t="s">
        <v>552</v>
      </c>
      <c r="AC71" s="2" t="s">
        <v>91</v>
      </c>
      <c r="AD71" s="2" t="s">
        <v>117</v>
      </c>
      <c r="AE71" s="1" t="s">
        <v>92</v>
      </c>
      <c r="AF71" s="1" t="s">
        <v>92</v>
      </c>
      <c r="AG71" s="1" t="s">
        <v>92</v>
      </c>
      <c r="AH71" s="2" t="s">
        <v>92</v>
      </c>
      <c r="AI71" s="2" t="s">
        <v>92</v>
      </c>
      <c r="AJ71" s="1" t="s">
        <v>92</v>
      </c>
      <c r="AK71" s="1" t="s">
        <v>92</v>
      </c>
      <c r="AL71" s="1" t="s">
        <v>86</v>
      </c>
      <c r="AM71" s="3">
        <f t="shared" si="21"/>
        <v>45026</v>
      </c>
      <c r="AN71" s="2"/>
      <c r="AO71" s="16"/>
      <c r="AP71" s="10"/>
      <c r="AQ71" s="16"/>
      <c r="AR71" s="16"/>
      <c r="AS71" s="16"/>
      <c r="AT71" s="16"/>
      <c r="AU71" s="16"/>
      <c r="AV71" s="16"/>
      <c r="AX71" s="16"/>
      <c r="AY71" s="16"/>
      <c r="AZ71" s="16"/>
      <c r="BA71" s="16"/>
      <c r="BB71" s="16"/>
      <c r="BC71" s="16"/>
      <c r="BD71" s="1">
        <f t="shared" si="22"/>
        <v>11</v>
      </c>
      <c r="BE71" s="2" t="str">
        <f t="shared" si="16"/>
        <v>Josh Keene</v>
      </c>
      <c r="BF71" s="2" t="str">
        <f t="shared" si="16"/>
        <v>Eric Thomas</v>
      </c>
      <c r="BG71" s="2" t="str">
        <f t="shared" si="17"/>
        <v>Kim Sackett
Eric Travale</v>
      </c>
      <c r="BH71" s="2" t="str">
        <f t="shared" si="17"/>
        <v>Andrew Trombley</v>
      </c>
      <c r="BI71" s="2" t="str">
        <f t="shared" si="23"/>
        <v>Aaron Shapiro</v>
      </c>
      <c r="BJ71" s="1">
        <f t="shared" si="24"/>
        <v>3</v>
      </c>
      <c r="BL71" s="20" t="s">
        <v>94</v>
      </c>
      <c r="BM71" s="1" t="s">
        <v>515</v>
      </c>
      <c r="BO71" s="21" t="str">
        <f t="shared" si="25"/>
        <v>completed</v>
      </c>
      <c r="BP71" s="21">
        <f t="shared" si="26"/>
        <v>0</v>
      </c>
      <c r="BQ71" s="21">
        <f t="shared" si="27"/>
        <v>0</v>
      </c>
      <c r="BR71" s="21">
        <f t="shared" si="28"/>
        <v>0</v>
      </c>
      <c r="BS71" s="21">
        <f t="shared" si="29"/>
        <v>0</v>
      </c>
      <c r="BU71" s="57"/>
    </row>
    <row r="72" spans="1:73" ht="409.5" x14ac:dyDescent="0.25">
      <c r="A72" s="2">
        <v>59</v>
      </c>
      <c r="B72" s="2" t="s">
        <v>80</v>
      </c>
      <c r="C72" s="6" t="s">
        <v>505</v>
      </c>
      <c r="D72" s="2" t="str">
        <f t="shared" si="18"/>
        <v>CalPA_Set WMP-10</v>
      </c>
      <c r="E72" s="2">
        <v>12</v>
      </c>
      <c r="F72" s="2" t="str">
        <f t="shared" si="19"/>
        <v>CalPA_Set WMP-10_Q12</v>
      </c>
      <c r="G72" s="48" t="s">
        <v>555</v>
      </c>
      <c r="H72" s="48" t="s">
        <v>556</v>
      </c>
      <c r="I72" s="2" t="s">
        <v>84</v>
      </c>
      <c r="J72" s="3">
        <v>45020</v>
      </c>
      <c r="K72" s="3">
        <v>45026</v>
      </c>
      <c r="L72" s="3">
        <v>45026</v>
      </c>
      <c r="M72" s="20" t="s">
        <v>508</v>
      </c>
      <c r="N72" s="2">
        <v>0</v>
      </c>
      <c r="O72" s="1" t="s">
        <v>86</v>
      </c>
      <c r="P72" s="2" t="s">
        <v>557</v>
      </c>
      <c r="Q72" s="47" t="s">
        <v>420</v>
      </c>
      <c r="R72" s="47" t="s">
        <v>558</v>
      </c>
      <c r="S72" s="52" t="s">
        <v>86</v>
      </c>
      <c r="T72" s="16"/>
      <c r="U72" s="2" t="str">
        <f t="shared" si="15"/>
        <v>CalPA</v>
      </c>
      <c r="V72" s="2" t="str">
        <f t="shared" si="15"/>
        <v>Set WMP-10</v>
      </c>
      <c r="W72" s="2">
        <f t="shared" si="20"/>
        <v>12</v>
      </c>
      <c r="X72" s="2">
        <v>3</v>
      </c>
      <c r="Y72" s="2" t="s">
        <v>335</v>
      </c>
      <c r="Z72" s="2" t="s">
        <v>520</v>
      </c>
      <c r="AA72" s="2" t="s">
        <v>559</v>
      </c>
      <c r="AB72" s="2" t="s">
        <v>560</v>
      </c>
      <c r="AC72" s="2" t="s">
        <v>91</v>
      </c>
      <c r="AD72" s="2" t="s">
        <v>166</v>
      </c>
      <c r="AE72" s="1" t="s">
        <v>92</v>
      </c>
      <c r="AF72" s="1" t="s">
        <v>92</v>
      </c>
      <c r="AG72" s="1" t="s">
        <v>92</v>
      </c>
      <c r="AH72" s="2" t="s">
        <v>92</v>
      </c>
      <c r="AI72" s="2" t="s">
        <v>92</v>
      </c>
      <c r="AJ72" s="1" t="s">
        <v>92</v>
      </c>
      <c r="AK72" s="1" t="s">
        <v>92</v>
      </c>
      <c r="AL72" s="1" t="s">
        <v>86</v>
      </c>
      <c r="AM72" s="3">
        <f t="shared" si="21"/>
        <v>45026</v>
      </c>
      <c r="AN72" s="2"/>
      <c r="AO72" s="16"/>
      <c r="AP72" s="10"/>
      <c r="AQ72" s="16"/>
      <c r="AR72" s="16"/>
      <c r="AS72" s="16"/>
      <c r="AT72" s="16"/>
      <c r="AU72" s="16"/>
      <c r="AV72" s="16"/>
      <c r="AX72" s="16"/>
      <c r="AY72" s="16"/>
      <c r="AZ72" s="16"/>
      <c r="BA72" s="16"/>
      <c r="BB72" s="16"/>
      <c r="BC72" s="16"/>
      <c r="BD72" s="1">
        <f t="shared" si="22"/>
        <v>12</v>
      </c>
      <c r="BE72" s="2" t="str">
        <f t="shared" si="16"/>
        <v>Jenny Beach</v>
      </c>
      <c r="BF72" s="2" t="str">
        <f t="shared" si="16"/>
        <v>Swaran Bhatthal / Hyndhavi Korlakunta / Bryon Winget / Ryan Blake / Jim Gill</v>
      </c>
      <c r="BG72" s="2" t="str">
        <f t="shared" si="17"/>
        <v>Kim Sackett
Eric Travale</v>
      </c>
      <c r="BH72" s="2" t="str">
        <f t="shared" si="17"/>
        <v>Nelson Lau</v>
      </c>
      <c r="BI72" s="2" t="str">
        <f t="shared" si="23"/>
        <v>Aaron Shapiro</v>
      </c>
      <c r="BJ72" s="1">
        <f t="shared" si="24"/>
        <v>3</v>
      </c>
      <c r="BL72" s="20" t="s">
        <v>94</v>
      </c>
      <c r="BM72" s="1" t="s">
        <v>515</v>
      </c>
      <c r="BO72" s="21" t="str">
        <f t="shared" si="25"/>
        <v>completed</v>
      </c>
      <c r="BP72" s="21">
        <f t="shared" si="26"/>
        <v>0</v>
      </c>
      <c r="BQ72" s="21">
        <f t="shared" si="27"/>
        <v>0</v>
      </c>
      <c r="BR72" s="21">
        <f t="shared" si="28"/>
        <v>0</v>
      </c>
      <c r="BS72" s="21">
        <f t="shared" si="29"/>
        <v>0</v>
      </c>
      <c r="BU72" s="57"/>
    </row>
    <row r="73" spans="1:73" ht="127.5" x14ac:dyDescent="0.25">
      <c r="A73" s="2">
        <v>60</v>
      </c>
      <c r="B73" s="2" t="s">
        <v>80</v>
      </c>
      <c r="C73" s="6" t="s">
        <v>505</v>
      </c>
      <c r="D73" s="2" t="str">
        <f t="shared" si="18"/>
        <v>CalPA_Set WMP-10</v>
      </c>
      <c r="E73" s="2">
        <v>13</v>
      </c>
      <c r="F73" s="2" t="str">
        <f t="shared" si="19"/>
        <v>CalPA_Set WMP-10_Q13</v>
      </c>
      <c r="G73" s="48" t="s">
        <v>561</v>
      </c>
      <c r="H73" s="48" t="s">
        <v>562</v>
      </c>
      <c r="I73" s="2" t="s">
        <v>84</v>
      </c>
      <c r="J73" s="3">
        <v>45020</v>
      </c>
      <c r="K73" s="3">
        <v>45026</v>
      </c>
      <c r="L73" s="3">
        <v>45026</v>
      </c>
      <c r="M73" s="20" t="s">
        <v>508</v>
      </c>
      <c r="N73" s="2">
        <v>0</v>
      </c>
      <c r="O73" s="1" t="s">
        <v>86</v>
      </c>
      <c r="P73" s="2" t="s">
        <v>557</v>
      </c>
      <c r="Q73" s="47" t="s">
        <v>420</v>
      </c>
      <c r="R73" s="47" t="s">
        <v>558</v>
      </c>
      <c r="S73" s="52" t="s">
        <v>86</v>
      </c>
      <c r="T73" s="16"/>
      <c r="U73" s="2" t="str">
        <f t="shared" si="15"/>
        <v>CalPA</v>
      </c>
      <c r="V73" s="2" t="str">
        <f t="shared" si="15"/>
        <v>Set WMP-10</v>
      </c>
      <c r="W73" s="2">
        <f t="shared" si="20"/>
        <v>13</v>
      </c>
      <c r="X73" s="2">
        <v>2</v>
      </c>
      <c r="Y73" s="2" t="s">
        <v>335</v>
      </c>
      <c r="Z73" s="2" t="s">
        <v>520</v>
      </c>
      <c r="AA73" s="2" t="s">
        <v>559</v>
      </c>
      <c r="AB73" s="2" t="s">
        <v>563</v>
      </c>
      <c r="AC73" s="2" t="s">
        <v>91</v>
      </c>
      <c r="AD73" s="2" t="s">
        <v>166</v>
      </c>
      <c r="AE73" s="1" t="s">
        <v>92</v>
      </c>
      <c r="AF73" s="1" t="s">
        <v>92</v>
      </c>
      <c r="AG73" s="1" t="s">
        <v>92</v>
      </c>
      <c r="AH73" s="2" t="s">
        <v>92</v>
      </c>
      <c r="AI73" s="2" t="s">
        <v>92</v>
      </c>
      <c r="AJ73" s="1" t="s">
        <v>92</v>
      </c>
      <c r="AK73" s="1" t="s">
        <v>92</v>
      </c>
      <c r="AL73" s="1" t="s">
        <v>86</v>
      </c>
      <c r="AM73" s="3">
        <f t="shared" si="21"/>
        <v>45026</v>
      </c>
      <c r="AN73" s="2"/>
      <c r="AO73" s="16"/>
      <c r="AP73" s="10"/>
      <c r="AQ73" s="16"/>
      <c r="AR73" s="16"/>
      <c r="AS73" s="16"/>
      <c r="AT73" s="16"/>
      <c r="AU73" s="16"/>
      <c r="AV73" s="16"/>
      <c r="AX73" s="16"/>
      <c r="AY73" s="16"/>
      <c r="AZ73" s="16"/>
      <c r="BA73" s="16"/>
      <c r="BB73" s="16"/>
      <c r="BC73" s="16"/>
      <c r="BD73" s="1">
        <f t="shared" si="22"/>
        <v>13</v>
      </c>
      <c r="BE73" s="2" t="str">
        <f t="shared" si="16"/>
        <v>Jenny Beach</v>
      </c>
      <c r="BF73" s="2" t="str">
        <f t="shared" si="16"/>
        <v>Swaran Bhatthal / Hyndhavi Korlakunta / Bryon Winget / Ryan Blake</v>
      </c>
      <c r="BG73" s="2" t="str">
        <f t="shared" si="17"/>
        <v>Kim Sackett
Eric Travale</v>
      </c>
      <c r="BH73" s="2" t="str">
        <f t="shared" si="17"/>
        <v>Nelson Lau</v>
      </c>
      <c r="BI73" s="2" t="str">
        <f t="shared" si="23"/>
        <v>Aaron Shapiro</v>
      </c>
      <c r="BJ73" s="1">
        <f t="shared" si="24"/>
        <v>2</v>
      </c>
      <c r="BL73" s="20" t="s">
        <v>94</v>
      </c>
      <c r="BM73" s="1" t="s">
        <v>515</v>
      </c>
      <c r="BO73" s="21" t="str">
        <f t="shared" si="25"/>
        <v>completed</v>
      </c>
      <c r="BP73" s="21">
        <f t="shared" si="26"/>
        <v>0</v>
      </c>
      <c r="BQ73" s="21">
        <f t="shared" si="27"/>
        <v>0</v>
      </c>
      <c r="BR73" s="21">
        <f t="shared" si="28"/>
        <v>0</v>
      </c>
      <c r="BS73" s="21">
        <f t="shared" si="29"/>
        <v>0</v>
      </c>
      <c r="BU73" s="57"/>
    </row>
    <row r="74" spans="1:73" ht="409.5" x14ac:dyDescent="0.25">
      <c r="A74" s="2">
        <v>61</v>
      </c>
      <c r="B74" s="2" t="s">
        <v>80</v>
      </c>
      <c r="C74" s="6" t="s">
        <v>505</v>
      </c>
      <c r="D74" s="2" t="str">
        <f t="shared" si="18"/>
        <v>CalPA_Set WMP-10</v>
      </c>
      <c r="E74" s="2">
        <v>14</v>
      </c>
      <c r="F74" s="2" t="str">
        <f t="shared" si="19"/>
        <v>CalPA_Set WMP-10_Q14</v>
      </c>
      <c r="G74" s="48" t="s">
        <v>564</v>
      </c>
      <c r="H74" s="48" t="s">
        <v>565</v>
      </c>
      <c r="I74" s="2" t="s">
        <v>84</v>
      </c>
      <c r="J74" s="3">
        <v>45020</v>
      </c>
      <c r="K74" s="3">
        <v>45026</v>
      </c>
      <c r="L74" s="3">
        <v>45026</v>
      </c>
      <c r="M74" s="20" t="s">
        <v>508</v>
      </c>
      <c r="N74" s="2">
        <v>0</v>
      </c>
      <c r="O74" s="1" t="s">
        <v>86</v>
      </c>
      <c r="P74" s="2" t="s">
        <v>557</v>
      </c>
      <c r="Q74" s="47" t="s">
        <v>420</v>
      </c>
      <c r="R74" s="47" t="s">
        <v>558</v>
      </c>
      <c r="S74" s="52" t="s">
        <v>86</v>
      </c>
      <c r="T74" s="16"/>
      <c r="U74" s="2" t="str">
        <f t="shared" si="15"/>
        <v>CalPA</v>
      </c>
      <c r="V74" s="2" t="str">
        <f t="shared" si="15"/>
        <v>Set WMP-10</v>
      </c>
      <c r="W74" s="2">
        <f t="shared" si="20"/>
        <v>14</v>
      </c>
      <c r="X74" s="2">
        <v>2</v>
      </c>
      <c r="Y74" s="2" t="s">
        <v>335</v>
      </c>
      <c r="Z74" s="2" t="s">
        <v>520</v>
      </c>
      <c r="AA74" s="2" t="s">
        <v>559</v>
      </c>
      <c r="AB74" s="2" t="s">
        <v>563</v>
      </c>
      <c r="AC74" s="2" t="s">
        <v>91</v>
      </c>
      <c r="AD74" s="2" t="s">
        <v>166</v>
      </c>
      <c r="AE74" s="1" t="s">
        <v>92</v>
      </c>
      <c r="AF74" s="1" t="s">
        <v>92</v>
      </c>
      <c r="AG74" s="1" t="s">
        <v>92</v>
      </c>
      <c r="AH74" s="2" t="s">
        <v>92</v>
      </c>
      <c r="AI74" s="2" t="s">
        <v>92</v>
      </c>
      <c r="AJ74" s="1" t="s">
        <v>92</v>
      </c>
      <c r="AK74" s="2" t="s">
        <v>92</v>
      </c>
      <c r="AL74" s="1" t="s">
        <v>86</v>
      </c>
      <c r="AM74" s="3">
        <f t="shared" si="21"/>
        <v>45026</v>
      </c>
      <c r="AN74" s="2"/>
      <c r="AO74" s="16"/>
      <c r="AP74" s="10"/>
      <c r="AQ74" s="16"/>
      <c r="AR74" s="16"/>
      <c r="AS74" s="16"/>
      <c r="AT74" s="16"/>
      <c r="AU74" s="16"/>
      <c r="AV74" s="16"/>
      <c r="AX74" s="16"/>
      <c r="AY74" s="16"/>
      <c r="AZ74" s="16"/>
      <c r="BA74" s="16"/>
      <c r="BB74" s="16"/>
      <c r="BC74" s="16"/>
      <c r="BD74" s="1">
        <f t="shared" si="22"/>
        <v>14</v>
      </c>
      <c r="BE74" s="2" t="str">
        <f t="shared" si="16"/>
        <v>Jenny Beach</v>
      </c>
      <c r="BF74" s="2" t="str">
        <f t="shared" si="16"/>
        <v>Swaran Bhatthal / Hyndhavi Korlakunta / Bryon Winget / Ryan Blake</v>
      </c>
      <c r="BG74" s="2" t="str">
        <f t="shared" si="17"/>
        <v>Kim Sackett
Eric Travale</v>
      </c>
      <c r="BH74" s="2" t="str">
        <f t="shared" si="17"/>
        <v>Nelson Lau</v>
      </c>
      <c r="BI74" s="2" t="str">
        <f t="shared" si="23"/>
        <v>Aaron Shapiro</v>
      </c>
      <c r="BJ74" s="1">
        <f t="shared" si="24"/>
        <v>2</v>
      </c>
      <c r="BL74" s="20" t="s">
        <v>94</v>
      </c>
      <c r="BM74" s="1" t="s">
        <v>515</v>
      </c>
      <c r="BO74" s="21" t="str">
        <f t="shared" si="25"/>
        <v>completed</v>
      </c>
      <c r="BP74" s="21">
        <f t="shared" si="26"/>
        <v>0</v>
      </c>
      <c r="BQ74" s="21">
        <f t="shared" si="27"/>
        <v>0</v>
      </c>
      <c r="BR74" s="21">
        <f t="shared" si="28"/>
        <v>0</v>
      </c>
      <c r="BS74" s="21">
        <f t="shared" si="29"/>
        <v>0</v>
      </c>
      <c r="BU74" s="57"/>
    </row>
    <row r="75" spans="1:73" ht="114.75" x14ac:dyDescent="0.25">
      <c r="A75" s="2">
        <v>62</v>
      </c>
      <c r="B75" s="2" t="s">
        <v>80</v>
      </c>
      <c r="C75" s="6" t="s">
        <v>505</v>
      </c>
      <c r="D75" s="2" t="str">
        <f t="shared" si="18"/>
        <v>CalPA_Set WMP-10</v>
      </c>
      <c r="E75" s="2">
        <v>15</v>
      </c>
      <c r="F75" s="2" t="str">
        <f t="shared" si="19"/>
        <v>CalPA_Set WMP-10_Q15</v>
      </c>
      <c r="G75" s="48" t="s">
        <v>566</v>
      </c>
      <c r="H75" s="48" t="s">
        <v>567</v>
      </c>
      <c r="I75" s="2" t="s">
        <v>84</v>
      </c>
      <c r="J75" s="3">
        <v>45020</v>
      </c>
      <c r="K75" s="3">
        <v>45026</v>
      </c>
      <c r="L75" s="3">
        <v>45026</v>
      </c>
      <c r="M75" s="20" t="s">
        <v>508</v>
      </c>
      <c r="N75" s="2">
        <v>0</v>
      </c>
      <c r="O75" s="1" t="s">
        <v>86</v>
      </c>
      <c r="P75" s="2" t="s">
        <v>128</v>
      </c>
      <c r="Q75" s="47" t="s">
        <v>129</v>
      </c>
      <c r="R75" s="47" t="s">
        <v>86</v>
      </c>
      <c r="S75" s="52" t="s">
        <v>86</v>
      </c>
      <c r="T75" s="16"/>
      <c r="U75" s="2" t="str">
        <f t="shared" si="15"/>
        <v>CalPA</v>
      </c>
      <c r="V75" s="2" t="str">
        <f t="shared" si="15"/>
        <v>Set WMP-10</v>
      </c>
      <c r="W75" s="2">
        <f t="shared" si="20"/>
        <v>15</v>
      </c>
      <c r="X75" s="2">
        <v>4</v>
      </c>
      <c r="Y75" s="2" t="s">
        <v>335</v>
      </c>
      <c r="Z75" s="2" t="s">
        <v>520</v>
      </c>
      <c r="AA75" s="2" t="s">
        <v>568</v>
      </c>
      <c r="AB75" s="2" t="s">
        <v>230</v>
      </c>
      <c r="AC75" s="2" t="s">
        <v>91</v>
      </c>
      <c r="AD75" s="2" t="s">
        <v>166</v>
      </c>
      <c r="AE75" s="1" t="s">
        <v>92</v>
      </c>
      <c r="AF75" s="1" t="s">
        <v>92</v>
      </c>
      <c r="AG75" s="1" t="s">
        <v>92</v>
      </c>
      <c r="AH75" s="2" t="s">
        <v>92</v>
      </c>
      <c r="AI75" s="2" t="s">
        <v>92</v>
      </c>
      <c r="AJ75" s="1" t="s">
        <v>92</v>
      </c>
      <c r="AK75" s="1" t="s">
        <v>92</v>
      </c>
      <c r="AL75" s="1" t="s">
        <v>86</v>
      </c>
      <c r="AM75" s="3">
        <f t="shared" si="21"/>
        <v>45026</v>
      </c>
      <c r="AN75" s="2"/>
      <c r="AO75" s="16"/>
      <c r="AP75" s="10"/>
      <c r="AQ75" s="16"/>
      <c r="AR75" s="16"/>
      <c r="AS75" s="16"/>
      <c r="AT75" s="16"/>
      <c r="AU75" s="16"/>
      <c r="AV75" s="16"/>
      <c r="AX75" s="16"/>
      <c r="AY75" s="16"/>
      <c r="AZ75" s="16"/>
      <c r="BA75" s="16"/>
      <c r="BB75" s="16"/>
      <c r="BC75" s="16"/>
      <c r="BD75" s="1">
        <f t="shared" si="22"/>
        <v>15</v>
      </c>
      <c r="BE75" s="2" t="str">
        <f t="shared" si="16"/>
        <v>Natalie Dawley/Edwin Liu/Aasha Sachdev/Josh Houston</v>
      </c>
      <c r="BF75" s="2" t="str">
        <f t="shared" si="16"/>
        <v xml:space="preserve">Eric Thomas
</v>
      </c>
      <c r="BG75" s="2" t="str">
        <f t="shared" si="17"/>
        <v>Kim Sackett
Eric Travale</v>
      </c>
      <c r="BH75" s="2" t="str">
        <f t="shared" si="17"/>
        <v>Nelson Lau</v>
      </c>
      <c r="BI75" s="2" t="str">
        <f t="shared" si="23"/>
        <v>Aaron Shapiro</v>
      </c>
      <c r="BJ75" s="1">
        <f t="shared" si="24"/>
        <v>4</v>
      </c>
      <c r="BL75" s="20" t="s">
        <v>94</v>
      </c>
      <c r="BM75" s="1" t="s">
        <v>515</v>
      </c>
      <c r="BO75" s="21" t="str">
        <f t="shared" si="25"/>
        <v>completed</v>
      </c>
      <c r="BP75" s="21">
        <f t="shared" si="26"/>
        <v>0</v>
      </c>
      <c r="BQ75" s="21">
        <f t="shared" si="27"/>
        <v>0</v>
      </c>
      <c r="BR75" s="21">
        <f t="shared" si="28"/>
        <v>0</v>
      </c>
      <c r="BS75" s="21">
        <f t="shared" si="29"/>
        <v>0</v>
      </c>
      <c r="BU75" s="57"/>
    </row>
    <row r="76" spans="1:73" ht="409.5" x14ac:dyDescent="0.25">
      <c r="A76" s="2">
        <v>63</v>
      </c>
      <c r="B76" s="2" t="s">
        <v>2875</v>
      </c>
      <c r="C76" s="6" t="s">
        <v>1885</v>
      </c>
      <c r="D76" s="2" t="str">
        <f t="shared" si="18"/>
        <v>TURN_001</v>
      </c>
      <c r="E76" s="2">
        <v>1</v>
      </c>
      <c r="F76" s="2" t="str">
        <f t="shared" si="19"/>
        <v>TURN_001_Q1</v>
      </c>
      <c r="G76" s="48" t="s">
        <v>2876</v>
      </c>
      <c r="H76" s="48" t="s">
        <v>2877</v>
      </c>
      <c r="I76" s="2" t="s">
        <v>2878</v>
      </c>
      <c r="J76" s="13">
        <v>45020</v>
      </c>
      <c r="K76" s="13">
        <v>45023</v>
      </c>
      <c r="L76" s="13">
        <v>45023</v>
      </c>
      <c r="M76" s="20" t="s">
        <v>2879</v>
      </c>
      <c r="N76" s="2">
        <v>1</v>
      </c>
      <c r="O76" s="2" t="s">
        <v>86</v>
      </c>
      <c r="P76" s="2" t="s">
        <v>482</v>
      </c>
      <c r="Q76" s="47" t="s">
        <v>483</v>
      </c>
      <c r="R76" s="47" t="s">
        <v>484</v>
      </c>
      <c r="S76" s="95" t="s">
        <v>86</v>
      </c>
      <c r="T76" s="16"/>
      <c r="U76" s="2" t="str">
        <f t="shared" si="15"/>
        <v>TURN</v>
      </c>
      <c r="V76" s="2" t="str">
        <f t="shared" si="15"/>
        <v>001</v>
      </c>
      <c r="W76" s="2">
        <f t="shared" si="20"/>
        <v>1</v>
      </c>
      <c r="X76" s="2">
        <v>9</v>
      </c>
      <c r="Y76" s="2" t="s">
        <v>335</v>
      </c>
      <c r="Z76" s="2" t="s">
        <v>336</v>
      </c>
      <c r="AA76" s="2" t="s">
        <v>497</v>
      </c>
      <c r="AB76" s="2" t="s">
        <v>2880</v>
      </c>
      <c r="AC76" s="2" t="s">
        <v>427</v>
      </c>
      <c r="AD76" s="2" t="s">
        <v>922</v>
      </c>
      <c r="AE76" s="2" t="s">
        <v>92</v>
      </c>
      <c r="AF76" s="1" t="s">
        <v>92</v>
      </c>
      <c r="AG76" s="1" t="s">
        <v>92</v>
      </c>
      <c r="AH76" s="2" t="s">
        <v>92</v>
      </c>
      <c r="AI76" s="1" t="s">
        <v>92</v>
      </c>
      <c r="AJ76" s="2" t="s">
        <v>92</v>
      </c>
      <c r="AK76" s="2" t="s">
        <v>92</v>
      </c>
      <c r="AL76" s="1" t="s">
        <v>86</v>
      </c>
      <c r="AM76" s="3">
        <f t="shared" si="21"/>
        <v>45023</v>
      </c>
      <c r="AN76" s="2" t="s">
        <v>93</v>
      </c>
      <c r="AO76" s="16"/>
      <c r="AP76" s="10"/>
      <c r="AQ76" s="16"/>
      <c r="AR76" s="16"/>
      <c r="AS76" s="16"/>
      <c r="AT76" s="16"/>
      <c r="AU76" s="16"/>
      <c r="AV76" s="16"/>
      <c r="AX76" s="16"/>
      <c r="AY76" s="16"/>
      <c r="AZ76" s="16"/>
      <c r="BA76" s="16"/>
      <c r="BB76" s="16"/>
      <c r="BC76" s="16"/>
      <c r="BD76" s="1">
        <f t="shared" si="22"/>
        <v>1</v>
      </c>
      <c r="BE76" s="2" t="str">
        <f t="shared" si="16"/>
        <v>Benson Wong / Julie Cerio / Undergrounding Data Request Mailbox</v>
      </c>
      <c r="BF76" s="2" t="str">
        <f t="shared" si="16"/>
        <v>Paul McGregor / Matt Pender</v>
      </c>
      <c r="BG76" s="2" t="str">
        <f t="shared" si="17"/>
        <v>Kim Sackett
Eric Travale</v>
      </c>
      <c r="BH76" s="2" t="str">
        <f t="shared" si="17"/>
        <v>Mandy Knockaert</v>
      </c>
      <c r="BI76" s="2" t="str">
        <f t="shared" si="23"/>
        <v>Joel Crane / Aaron Shapiro</v>
      </c>
      <c r="BJ76" s="1">
        <f t="shared" si="24"/>
        <v>9</v>
      </c>
      <c r="BL76" s="46" t="s">
        <v>94</v>
      </c>
      <c r="BM76" s="2" t="s">
        <v>2881</v>
      </c>
      <c r="BN76" s="2"/>
      <c r="BO76" s="21" t="str">
        <f t="shared" si="25"/>
        <v>completed</v>
      </c>
      <c r="BP76" s="21">
        <f t="shared" si="26"/>
        <v>0</v>
      </c>
      <c r="BQ76" s="21">
        <f t="shared" si="27"/>
        <v>0</v>
      </c>
      <c r="BR76" s="21">
        <f t="shared" si="28"/>
        <v>0</v>
      </c>
      <c r="BS76" s="21">
        <f t="shared" si="29"/>
        <v>0</v>
      </c>
      <c r="BU76" s="57"/>
    </row>
    <row r="77" spans="1:73" ht="90" x14ac:dyDescent="0.25">
      <c r="A77" s="1">
        <v>158</v>
      </c>
      <c r="B77" s="1" t="s">
        <v>80</v>
      </c>
      <c r="C77" s="6" t="s">
        <v>816</v>
      </c>
      <c r="D77" s="2" t="str">
        <f t="shared" si="18"/>
        <v>CalPA_Set WMP-15</v>
      </c>
      <c r="E77" s="1">
        <v>9</v>
      </c>
      <c r="F77" s="2" t="str">
        <f t="shared" si="19"/>
        <v>CalPA_Set WMP-15_Q9</v>
      </c>
      <c r="G77" s="48" t="s">
        <v>835</v>
      </c>
      <c r="H77" s="48" t="s">
        <v>836</v>
      </c>
      <c r="I77" s="1" t="s">
        <v>84</v>
      </c>
      <c r="J77" s="3">
        <v>45027</v>
      </c>
      <c r="K77" s="3">
        <v>45030</v>
      </c>
      <c r="L77" s="3">
        <v>45030</v>
      </c>
      <c r="M77" s="20" t="s">
        <v>819</v>
      </c>
      <c r="N77" s="1">
        <v>0</v>
      </c>
      <c r="O77" s="1" t="s">
        <v>86</v>
      </c>
      <c r="P77" s="1" t="s">
        <v>360</v>
      </c>
      <c r="Q77" s="47" t="s">
        <v>266</v>
      </c>
      <c r="R77" s="47" t="s">
        <v>361</v>
      </c>
      <c r="S77" s="105" t="s">
        <v>86</v>
      </c>
      <c r="U77" s="2" t="str">
        <f t="shared" si="15"/>
        <v>CalPA</v>
      </c>
      <c r="V77" s="2" t="str">
        <f t="shared" si="15"/>
        <v>Set WMP-15</v>
      </c>
      <c r="W77" s="2">
        <f t="shared" si="20"/>
        <v>9</v>
      </c>
      <c r="X77" s="1">
        <v>0</v>
      </c>
      <c r="Y77" s="2" t="s">
        <v>335</v>
      </c>
      <c r="Z77" s="2" t="s">
        <v>348</v>
      </c>
      <c r="AA77" s="2" t="s">
        <v>349</v>
      </c>
      <c r="AB77" s="2" t="s">
        <v>350</v>
      </c>
      <c r="AC77" s="2" t="s">
        <v>351</v>
      </c>
      <c r="AD77" s="2" t="s">
        <v>352</v>
      </c>
      <c r="AE77" s="1" t="s">
        <v>92</v>
      </c>
      <c r="AF77" s="1" t="s">
        <v>92</v>
      </c>
      <c r="AG77" s="1" t="s">
        <v>92</v>
      </c>
      <c r="AH77" s="1" t="s">
        <v>92</v>
      </c>
      <c r="AI77" s="1" t="s">
        <v>92</v>
      </c>
      <c r="AJ77" s="1" t="s">
        <v>92</v>
      </c>
      <c r="AK77" s="1" t="s">
        <v>92</v>
      </c>
      <c r="AL77" s="1" t="s">
        <v>86</v>
      </c>
      <c r="AM77" s="3">
        <f t="shared" si="21"/>
        <v>45030</v>
      </c>
      <c r="AN77" s="1" t="s">
        <v>93</v>
      </c>
      <c r="BD77" s="1">
        <f t="shared" si="22"/>
        <v>9</v>
      </c>
      <c r="BE77" s="2" t="str">
        <f t="shared" si="16"/>
        <v>VM Data Requests
April Schneider</v>
      </c>
      <c r="BF77" s="2" t="str">
        <f t="shared" si="16"/>
        <v>Kamran Rasheed
Tyson McCartney</v>
      </c>
      <c r="BG77" s="2" t="str">
        <f t="shared" si="17"/>
        <v>Kim Sackett
Eric Travale</v>
      </c>
      <c r="BH77" s="2" t="str">
        <f t="shared" si="17"/>
        <v>Andrew Trombley</v>
      </c>
      <c r="BI77" s="2" t="str">
        <f t="shared" si="23"/>
        <v>Jessica  Basilio</v>
      </c>
      <c r="BJ77" s="1">
        <f t="shared" si="24"/>
        <v>0</v>
      </c>
      <c r="BL77" s="20" t="s">
        <v>94</v>
      </c>
      <c r="BM77" s="1" t="s">
        <v>820</v>
      </c>
      <c r="BO77" s="21" t="str">
        <f t="shared" si="25"/>
        <v>completed</v>
      </c>
      <c r="BP77" s="21">
        <f t="shared" si="26"/>
        <v>0</v>
      </c>
      <c r="BQ77" s="21">
        <f t="shared" si="27"/>
        <v>0</v>
      </c>
      <c r="BR77" s="21">
        <f t="shared" si="28"/>
        <v>0</v>
      </c>
      <c r="BS77" s="21">
        <f t="shared" si="29"/>
        <v>0</v>
      </c>
      <c r="BU77" s="57"/>
    </row>
    <row r="78" spans="1:73" ht="178.5" x14ac:dyDescent="0.25">
      <c r="A78" s="1">
        <v>160</v>
      </c>
      <c r="B78" s="1" t="s">
        <v>80</v>
      </c>
      <c r="C78" s="6" t="s">
        <v>816</v>
      </c>
      <c r="D78" s="2" t="str">
        <f t="shared" si="18"/>
        <v>CalPA_Set WMP-15</v>
      </c>
      <c r="E78" s="1">
        <v>11</v>
      </c>
      <c r="F78" s="2" t="str">
        <f t="shared" si="19"/>
        <v>CalPA_Set WMP-15_Q11</v>
      </c>
      <c r="G78" s="48" t="s">
        <v>839</v>
      </c>
      <c r="H78" s="48" t="s">
        <v>840</v>
      </c>
      <c r="I78" s="1" t="s">
        <v>84</v>
      </c>
      <c r="J78" s="3">
        <v>45027</v>
      </c>
      <c r="K78" s="3">
        <v>45030</v>
      </c>
      <c r="L78" s="3">
        <v>45030</v>
      </c>
      <c r="M78" s="20" t="s">
        <v>819</v>
      </c>
      <c r="N78" s="1">
        <v>0</v>
      </c>
      <c r="O78" s="1" t="s">
        <v>86</v>
      </c>
      <c r="P78" s="1" t="s">
        <v>364</v>
      </c>
      <c r="Q78" s="47" t="s">
        <v>266</v>
      </c>
      <c r="R78" s="47" t="s">
        <v>365</v>
      </c>
      <c r="S78" s="105" t="s">
        <v>86</v>
      </c>
      <c r="U78" s="2" t="str">
        <f t="shared" si="15"/>
        <v>CalPA</v>
      </c>
      <c r="V78" s="2" t="str">
        <f t="shared" si="15"/>
        <v>Set WMP-15</v>
      </c>
      <c r="W78" s="2">
        <f t="shared" si="20"/>
        <v>11</v>
      </c>
      <c r="X78" s="1">
        <v>4</v>
      </c>
      <c r="Y78" s="2" t="s">
        <v>335</v>
      </c>
      <c r="Z78" s="2" t="s">
        <v>348</v>
      </c>
      <c r="AA78" s="2" t="s">
        <v>349</v>
      </c>
      <c r="AB78" s="2" t="s">
        <v>350</v>
      </c>
      <c r="AC78" s="2" t="s">
        <v>351</v>
      </c>
      <c r="AD78" s="2" t="s">
        <v>352</v>
      </c>
      <c r="AE78" s="1" t="s">
        <v>92</v>
      </c>
      <c r="AF78" s="1" t="s">
        <v>92</v>
      </c>
      <c r="AG78" s="1" t="s">
        <v>92</v>
      </c>
      <c r="AH78" s="1" t="s">
        <v>92</v>
      </c>
      <c r="AI78" s="1" t="s">
        <v>92</v>
      </c>
      <c r="AJ78" s="1" t="s">
        <v>92</v>
      </c>
      <c r="AK78" s="1" t="s">
        <v>92</v>
      </c>
      <c r="AL78" s="1" t="s">
        <v>86</v>
      </c>
      <c r="AM78" s="3">
        <f t="shared" si="21"/>
        <v>45030</v>
      </c>
      <c r="AN78" s="1" t="s">
        <v>93</v>
      </c>
      <c r="BD78" s="1">
        <f t="shared" si="22"/>
        <v>11</v>
      </c>
      <c r="BE78" s="2" t="str">
        <f t="shared" si="16"/>
        <v>VM Data Requests
April Schneider</v>
      </c>
      <c r="BF78" s="2" t="str">
        <f t="shared" si="16"/>
        <v>Kamran Rasheed
Tyson McCartney</v>
      </c>
      <c r="BG78" s="2" t="str">
        <f t="shared" si="17"/>
        <v>Kim Sackett
Eric Travale</v>
      </c>
      <c r="BH78" s="2" t="str">
        <f t="shared" si="17"/>
        <v>Andrew Trombley</v>
      </c>
      <c r="BI78" s="2" t="str">
        <f t="shared" si="23"/>
        <v>Jessica  Basilio</v>
      </c>
      <c r="BJ78" s="1">
        <f t="shared" si="24"/>
        <v>4</v>
      </c>
      <c r="BL78" s="20" t="s">
        <v>94</v>
      </c>
      <c r="BM78" s="1" t="s">
        <v>820</v>
      </c>
      <c r="BO78" s="21" t="str">
        <f t="shared" si="25"/>
        <v>completed</v>
      </c>
      <c r="BP78" s="21">
        <f t="shared" si="26"/>
        <v>0</v>
      </c>
      <c r="BQ78" s="21">
        <f t="shared" si="27"/>
        <v>0</v>
      </c>
      <c r="BR78" s="21">
        <f t="shared" si="28"/>
        <v>0</v>
      </c>
      <c r="BS78" s="21">
        <f t="shared" si="29"/>
        <v>0</v>
      </c>
      <c r="BU78" s="57"/>
    </row>
    <row r="79" spans="1:73" ht="216.75" x14ac:dyDescent="0.25">
      <c r="A79" s="1">
        <v>161</v>
      </c>
      <c r="B79" s="1" t="s">
        <v>80</v>
      </c>
      <c r="C79" s="6" t="s">
        <v>816</v>
      </c>
      <c r="D79" s="2" t="str">
        <f t="shared" si="18"/>
        <v>CalPA_Set WMP-15</v>
      </c>
      <c r="E79" s="1">
        <v>12</v>
      </c>
      <c r="F79" s="2" t="str">
        <f t="shared" si="19"/>
        <v>CalPA_Set WMP-15_Q12</v>
      </c>
      <c r="G79" s="48" t="s">
        <v>841</v>
      </c>
      <c r="H79" s="48" t="s">
        <v>842</v>
      </c>
      <c r="I79" s="1" t="s">
        <v>84</v>
      </c>
      <c r="J79" s="3">
        <v>45027</v>
      </c>
      <c r="K79" s="3">
        <v>45030</v>
      </c>
      <c r="L79" s="3">
        <v>45030</v>
      </c>
      <c r="M79" s="20" t="s">
        <v>819</v>
      </c>
      <c r="N79" s="1">
        <v>0</v>
      </c>
      <c r="O79" s="1" t="s">
        <v>86</v>
      </c>
      <c r="P79" s="1" t="s">
        <v>364</v>
      </c>
      <c r="Q79" s="47" t="s">
        <v>266</v>
      </c>
      <c r="R79" s="47" t="s">
        <v>365</v>
      </c>
      <c r="S79" s="105" t="s">
        <v>86</v>
      </c>
      <c r="U79" s="2" t="str">
        <f t="shared" si="15"/>
        <v>CalPA</v>
      </c>
      <c r="V79" s="2" t="str">
        <f t="shared" si="15"/>
        <v>Set WMP-15</v>
      </c>
      <c r="W79" s="2">
        <f t="shared" si="20"/>
        <v>12</v>
      </c>
      <c r="X79" s="1">
        <v>2</v>
      </c>
      <c r="Y79" s="2" t="s">
        <v>335</v>
      </c>
      <c r="Z79" s="2" t="s">
        <v>348</v>
      </c>
      <c r="AA79" s="2" t="s">
        <v>349</v>
      </c>
      <c r="AB79" s="2" t="s">
        <v>350</v>
      </c>
      <c r="AC79" s="2" t="s">
        <v>351</v>
      </c>
      <c r="AD79" s="2" t="s">
        <v>352</v>
      </c>
      <c r="AE79" s="1" t="s">
        <v>92</v>
      </c>
      <c r="AF79" s="1" t="s">
        <v>92</v>
      </c>
      <c r="AG79" s="1" t="s">
        <v>92</v>
      </c>
      <c r="AH79" s="1" t="s">
        <v>92</v>
      </c>
      <c r="AI79" s="1" t="s">
        <v>92</v>
      </c>
      <c r="AJ79" s="1" t="s">
        <v>92</v>
      </c>
      <c r="AK79" s="1" t="s">
        <v>92</v>
      </c>
      <c r="AL79" s="1" t="s">
        <v>86</v>
      </c>
      <c r="AM79" s="3">
        <f t="shared" si="21"/>
        <v>45030</v>
      </c>
      <c r="AN79" s="1" t="s">
        <v>93</v>
      </c>
      <c r="BD79" s="1">
        <f t="shared" si="22"/>
        <v>12</v>
      </c>
      <c r="BE79" s="2" t="str">
        <f t="shared" si="16"/>
        <v>VM Data Requests
April Schneider</v>
      </c>
      <c r="BF79" s="2" t="str">
        <f t="shared" si="16"/>
        <v>Kamran Rasheed
Tyson McCartney</v>
      </c>
      <c r="BG79" s="2" t="str">
        <f t="shared" si="17"/>
        <v>Kim Sackett
Eric Travale</v>
      </c>
      <c r="BH79" s="2" t="str">
        <f t="shared" si="17"/>
        <v>Andrew Trombley</v>
      </c>
      <c r="BI79" s="2" t="str">
        <f t="shared" si="23"/>
        <v>Jessica  Basilio</v>
      </c>
      <c r="BJ79" s="1">
        <f t="shared" si="24"/>
        <v>2</v>
      </c>
      <c r="BL79" s="20" t="s">
        <v>94</v>
      </c>
      <c r="BM79" s="1" t="s">
        <v>820</v>
      </c>
      <c r="BO79" s="21" t="str">
        <f t="shared" si="25"/>
        <v>completed</v>
      </c>
      <c r="BP79" s="21">
        <f t="shared" si="26"/>
        <v>0</v>
      </c>
      <c r="BQ79" s="21">
        <f t="shared" si="27"/>
        <v>0</v>
      </c>
      <c r="BR79" s="21">
        <f t="shared" si="28"/>
        <v>0</v>
      </c>
      <c r="BS79" s="21">
        <f t="shared" si="29"/>
        <v>0</v>
      </c>
      <c r="BU79" s="57"/>
    </row>
    <row r="80" spans="1:73" ht="75" x14ac:dyDescent="0.25">
      <c r="A80" s="2">
        <v>67</v>
      </c>
      <c r="B80" s="2" t="s">
        <v>2875</v>
      </c>
      <c r="C80" s="6" t="s">
        <v>1431</v>
      </c>
      <c r="D80" s="2" t="str">
        <f t="shared" si="18"/>
        <v>TURN_002</v>
      </c>
      <c r="E80" s="2">
        <v>4</v>
      </c>
      <c r="F80" s="2" t="str">
        <f t="shared" si="19"/>
        <v>TURN_002_Q4</v>
      </c>
      <c r="G80" s="48" t="s">
        <v>2895</v>
      </c>
      <c r="H80" s="48" t="s">
        <v>2896</v>
      </c>
      <c r="I80" s="2" t="s">
        <v>2878</v>
      </c>
      <c r="J80" s="13">
        <v>45020</v>
      </c>
      <c r="K80" s="13">
        <v>45023</v>
      </c>
      <c r="L80" s="13">
        <v>45023</v>
      </c>
      <c r="M80" s="20" t="s">
        <v>2884</v>
      </c>
      <c r="N80" s="2">
        <v>1</v>
      </c>
      <c r="O80" s="2" t="s">
        <v>92</v>
      </c>
      <c r="P80" s="2" t="s">
        <v>482</v>
      </c>
      <c r="Q80" s="47" t="s">
        <v>483</v>
      </c>
      <c r="R80" s="47" t="s">
        <v>1911</v>
      </c>
      <c r="S80" s="95" t="s">
        <v>86</v>
      </c>
      <c r="T80" s="16"/>
      <c r="U80" s="2" t="str">
        <f t="shared" si="15"/>
        <v>TURN</v>
      </c>
      <c r="V80" s="2" t="str">
        <f t="shared" si="15"/>
        <v>002</v>
      </c>
      <c r="W80" s="2">
        <f t="shared" si="20"/>
        <v>4</v>
      </c>
      <c r="X80" s="2">
        <v>0</v>
      </c>
      <c r="Y80" s="2" t="s">
        <v>335</v>
      </c>
      <c r="Z80" s="2" t="s">
        <v>156</v>
      </c>
      <c r="AA80" s="2" t="s">
        <v>1912</v>
      </c>
      <c r="AB80" s="2" t="s">
        <v>86</v>
      </c>
      <c r="AC80" s="2" t="s">
        <v>91</v>
      </c>
      <c r="AD80" s="2" t="s">
        <v>86</v>
      </c>
      <c r="AE80" s="2" t="s">
        <v>92</v>
      </c>
      <c r="AF80" s="1" t="s">
        <v>92</v>
      </c>
      <c r="AG80" s="1" t="s">
        <v>92</v>
      </c>
      <c r="AH80" s="2" t="s">
        <v>92</v>
      </c>
      <c r="AI80" s="1" t="s">
        <v>92</v>
      </c>
      <c r="AJ80" s="2" t="s">
        <v>92</v>
      </c>
      <c r="AK80" s="2" t="s">
        <v>92</v>
      </c>
      <c r="AL80" s="1" t="s">
        <v>86</v>
      </c>
      <c r="AM80" s="3">
        <f t="shared" si="21"/>
        <v>45023</v>
      </c>
      <c r="AN80" s="2"/>
      <c r="AO80" s="16"/>
      <c r="AP80" s="10"/>
      <c r="AQ80" s="16"/>
      <c r="AR80" s="16"/>
      <c r="AS80" s="16"/>
      <c r="AT80" s="16"/>
      <c r="AU80" s="16"/>
      <c r="AV80" s="16"/>
      <c r="AX80" s="16"/>
      <c r="AY80" s="16"/>
      <c r="AZ80" s="16"/>
      <c r="BA80" s="16"/>
      <c r="BB80" s="16"/>
      <c r="BC80" s="16"/>
      <c r="BD80" s="1">
        <f t="shared" si="22"/>
        <v>4</v>
      </c>
      <c r="BE80" s="2" t="str">
        <f t="shared" si="16"/>
        <v>Andrew Ace</v>
      </c>
      <c r="BF80" s="2" t="str">
        <f t="shared" si="16"/>
        <v>N/A</v>
      </c>
      <c r="BG80" s="2" t="str">
        <f t="shared" si="17"/>
        <v>Kim Sackett
Eric Travale</v>
      </c>
      <c r="BH80" s="2" t="str">
        <f t="shared" si="17"/>
        <v>Carmen Fewless</v>
      </c>
      <c r="BI80" s="2" t="str">
        <f t="shared" si="23"/>
        <v>Aaron Shapiro</v>
      </c>
      <c r="BJ80" s="1">
        <f t="shared" si="24"/>
        <v>0</v>
      </c>
      <c r="BL80" s="46" t="s">
        <v>94</v>
      </c>
      <c r="BM80" s="2" t="s">
        <v>2887</v>
      </c>
      <c r="BN80" s="2"/>
      <c r="BO80" s="21" t="str">
        <f t="shared" si="25"/>
        <v>completed</v>
      </c>
      <c r="BP80" s="21">
        <f t="shared" si="26"/>
        <v>0</v>
      </c>
      <c r="BQ80" s="21">
        <f t="shared" si="27"/>
        <v>0</v>
      </c>
      <c r="BR80" s="21">
        <f t="shared" si="28"/>
        <v>0</v>
      </c>
      <c r="BS80" s="21">
        <f t="shared" si="29"/>
        <v>0</v>
      </c>
      <c r="BU80" s="57"/>
    </row>
    <row r="81" spans="1:73" ht="75" x14ac:dyDescent="0.25">
      <c r="A81" s="2">
        <v>68</v>
      </c>
      <c r="B81" s="2" t="s">
        <v>1884</v>
      </c>
      <c r="C81" s="6" t="s">
        <v>1431</v>
      </c>
      <c r="D81" s="2" t="str">
        <f t="shared" si="18"/>
        <v>CPUC - SPD (Safety Policy Division)_002</v>
      </c>
      <c r="E81" s="2">
        <v>1</v>
      </c>
      <c r="F81" s="2" t="str">
        <f t="shared" si="19"/>
        <v>CPUC - SPD (Safety Policy Division)_002_Q1</v>
      </c>
      <c r="G81" s="48" t="s">
        <v>1907</v>
      </c>
      <c r="H81" s="48" t="s">
        <v>1908</v>
      </c>
      <c r="I81" s="2" t="s">
        <v>1909</v>
      </c>
      <c r="J81" s="13">
        <v>45020</v>
      </c>
      <c r="K81" s="13">
        <v>45021</v>
      </c>
      <c r="L81" s="13">
        <v>45020</v>
      </c>
      <c r="M81" s="20" t="s">
        <v>1910</v>
      </c>
      <c r="N81" s="2">
        <v>1</v>
      </c>
      <c r="O81" s="1" t="s">
        <v>86</v>
      </c>
      <c r="P81" s="2" t="s">
        <v>482</v>
      </c>
      <c r="Q81" s="47" t="s">
        <v>483</v>
      </c>
      <c r="R81" s="47" t="s">
        <v>1911</v>
      </c>
      <c r="S81" s="95" t="s">
        <v>86</v>
      </c>
      <c r="T81" s="16"/>
      <c r="U81" s="2" t="str">
        <f t="shared" si="15"/>
        <v>CPUC - SPD (Safety Policy Division)</v>
      </c>
      <c r="V81" s="2" t="str">
        <f t="shared" si="15"/>
        <v>002</v>
      </c>
      <c r="W81" s="2">
        <f t="shared" si="20"/>
        <v>1</v>
      </c>
      <c r="X81" s="2">
        <v>0</v>
      </c>
      <c r="Y81" s="2" t="s">
        <v>335</v>
      </c>
      <c r="Z81" s="2" t="s">
        <v>156</v>
      </c>
      <c r="AA81" s="2" t="s">
        <v>1912</v>
      </c>
      <c r="AB81" s="2" t="s">
        <v>86</v>
      </c>
      <c r="AC81" s="2" t="s">
        <v>86</v>
      </c>
      <c r="AD81" s="2" t="s">
        <v>86</v>
      </c>
      <c r="AE81" s="2" t="s">
        <v>92</v>
      </c>
      <c r="AF81" s="1" t="s">
        <v>92</v>
      </c>
      <c r="AG81" s="1" t="s">
        <v>92</v>
      </c>
      <c r="AH81" s="2" t="s">
        <v>92</v>
      </c>
      <c r="AI81" s="2" t="s">
        <v>92</v>
      </c>
      <c r="AJ81" s="2" t="s">
        <v>92</v>
      </c>
      <c r="AK81" s="2" t="s">
        <v>92</v>
      </c>
      <c r="AL81" s="1" t="s">
        <v>86</v>
      </c>
      <c r="AM81" s="3">
        <f t="shared" si="21"/>
        <v>45021</v>
      </c>
      <c r="AN81" s="2"/>
      <c r="AO81" s="16"/>
      <c r="AP81" s="10"/>
      <c r="AQ81" s="16"/>
      <c r="AR81" s="16"/>
      <c r="AS81" s="16"/>
      <c r="AT81" s="16"/>
      <c r="AU81" s="16"/>
      <c r="AV81" s="16"/>
      <c r="AX81" s="16"/>
      <c r="AY81" s="16"/>
      <c r="AZ81" s="16"/>
      <c r="BA81" s="16"/>
      <c r="BB81" s="16"/>
      <c r="BC81" s="16"/>
      <c r="BD81" s="1">
        <f t="shared" si="22"/>
        <v>1</v>
      </c>
      <c r="BE81" s="2" t="str">
        <f t="shared" si="16"/>
        <v>Andrew Ace</v>
      </c>
      <c r="BF81" s="2" t="str">
        <f t="shared" si="16"/>
        <v>N/A</v>
      </c>
      <c r="BG81" s="2" t="str">
        <f t="shared" si="17"/>
        <v>Kim Sackett
Eric Travale</v>
      </c>
      <c r="BH81" s="2" t="str">
        <f t="shared" si="17"/>
        <v>Carmen Fewless</v>
      </c>
      <c r="BI81" s="2" t="str">
        <f t="shared" si="23"/>
        <v>N/A</v>
      </c>
      <c r="BJ81" s="1">
        <f t="shared" si="24"/>
        <v>0</v>
      </c>
      <c r="BL81" s="20" t="s">
        <v>94</v>
      </c>
      <c r="BM81" s="2" t="s">
        <v>1913</v>
      </c>
      <c r="BN81" s="2"/>
      <c r="BO81" s="21" t="str">
        <f t="shared" si="25"/>
        <v>completed</v>
      </c>
      <c r="BP81" s="21">
        <f t="shared" si="26"/>
        <v>0</v>
      </c>
      <c r="BQ81" s="21">
        <f t="shared" si="27"/>
        <v>0</v>
      </c>
      <c r="BR81" s="21">
        <f t="shared" si="28"/>
        <v>0</v>
      </c>
      <c r="BS81" s="21">
        <f t="shared" si="29"/>
        <v>0</v>
      </c>
      <c r="BU81" s="63"/>
    </row>
    <row r="82" spans="1:73" ht="127.5" x14ac:dyDescent="0.25">
      <c r="A82" s="1">
        <v>162</v>
      </c>
      <c r="B82" s="1" t="s">
        <v>80</v>
      </c>
      <c r="C82" s="6" t="s">
        <v>816</v>
      </c>
      <c r="D82" s="2" t="str">
        <f t="shared" si="18"/>
        <v>CalPA_Set WMP-15</v>
      </c>
      <c r="E82" s="1">
        <v>13</v>
      </c>
      <c r="F82" s="2" t="str">
        <f t="shared" si="19"/>
        <v>CalPA_Set WMP-15_Q13</v>
      </c>
      <c r="G82" s="48" t="s">
        <v>843</v>
      </c>
      <c r="H82" s="48" t="s">
        <v>844</v>
      </c>
      <c r="I82" s="1" t="s">
        <v>84</v>
      </c>
      <c r="J82" s="3">
        <v>45027</v>
      </c>
      <c r="K82" s="3">
        <v>45030</v>
      </c>
      <c r="L82" s="3">
        <v>45030</v>
      </c>
      <c r="M82" s="20" t="s">
        <v>819</v>
      </c>
      <c r="N82" s="1">
        <v>1</v>
      </c>
      <c r="O82" s="1" t="s">
        <v>86</v>
      </c>
      <c r="P82" s="1" t="s">
        <v>364</v>
      </c>
      <c r="Q82" s="47" t="s">
        <v>266</v>
      </c>
      <c r="R82" s="47" t="s">
        <v>365</v>
      </c>
      <c r="S82" s="105" t="s">
        <v>86</v>
      </c>
      <c r="U82" s="2" t="str">
        <f t="shared" si="15"/>
        <v>CalPA</v>
      </c>
      <c r="V82" s="2" t="str">
        <f t="shared" si="15"/>
        <v>Set WMP-15</v>
      </c>
      <c r="W82" s="2">
        <f t="shared" si="20"/>
        <v>13</v>
      </c>
      <c r="X82" s="1">
        <v>0</v>
      </c>
      <c r="Y82" s="2" t="s">
        <v>335</v>
      </c>
      <c r="Z82" s="2" t="s">
        <v>348</v>
      </c>
      <c r="AA82" s="2" t="s">
        <v>349</v>
      </c>
      <c r="AB82" s="2" t="s">
        <v>350</v>
      </c>
      <c r="AC82" s="2" t="s">
        <v>351</v>
      </c>
      <c r="AD82" s="2" t="s">
        <v>352</v>
      </c>
      <c r="AE82" s="1" t="s">
        <v>92</v>
      </c>
      <c r="AF82" s="1" t="s">
        <v>92</v>
      </c>
      <c r="AG82" s="1" t="s">
        <v>92</v>
      </c>
      <c r="AH82" s="1" t="s">
        <v>92</v>
      </c>
      <c r="AI82" s="1" t="s">
        <v>92</v>
      </c>
      <c r="AJ82" s="1" t="s">
        <v>92</v>
      </c>
      <c r="AK82" s="1" t="s">
        <v>92</v>
      </c>
      <c r="AL82" s="1" t="s">
        <v>86</v>
      </c>
      <c r="AM82" s="3">
        <f t="shared" si="21"/>
        <v>45030</v>
      </c>
      <c r="AN82" s="1" t="s">
        <v>93</v>
      </c>
      <c r="BD82" s="1">
        <f t="shared" si="22"/>
        <v>13</v>
      </c>
      <c r="BE82" s="2" t="str">
        <f t="shared" si="16"/>
        <v>VM Data Requests
April Schneider</v>
      </c>
      <c r="BF82" s="2" t="str">
        <f t="shared" si="16"/>
        <v>Kamran Rasheed
Tyson McCartney</v>
      </c>
      <c r="BG82" s="2" t="str">
        <f t="shared" si="17"/>
        <v>Kim Sackett
Eric Travale</v>
      </c>
      <c r="BH82" s="2" t="str">
        <f t="shared" si="17"/>
        <v>Andrew Trombley</v>
      </c>
      <c r="BI82" s="2" t="str">
        <f t="shared" si="23"/>
        <v>Jessica  Basilio</v>
      </c>
      <c r="BJ82" s="1">
        <f t="shared" si="24"/>
        <v>0</v>
      </c>
      <c r="BL82" s="20" t="s">
        <v>94</v>
      </c>
      <c r="BM82" s="1" t="s">
        <v>820</v>
      </c>
      <c r="BO82" s="21" t="str">
        <f t="shared" si="25"/>
        <v>completed</v>
      </c>
      <c r="BP82" s="21">
        <f t="shared" si="26"/>
        <v>0</v>
      </c>
      <c r="BQ82" s="21">
        <f t="shared" si="27"/>
        <v>0</v>
      </c>
      <c r="BR82" s="21">
        <f t="shared" si="28"/>
        <v>0</v>
      </c>
      <c r="BS82" s="21">
        <f t="shared" si="29"/>
        <v>0</v>
      </c>
      <c r="BU82" s="57"/>
    </row>
    <row r="83" spans="1:73" ht="127.5" x14ac:dyDescent="0.25">
      <c r="A83" s="1">
        <v>163</v>
      </c>
      <c r="B83" s="1" t="s">
        <v>80</v>
      </c>
      <c r="C83" s="6" t="s">
        <v>816</v>
      </c>
      <c r="D83" s="2" t="str">
        <f t="shared" si="18"/>
        <v>CalPA_Set WMP-15</v>
      </c>
      <c r="E83" s="1">
        <v>14</v>
      </c>
      <c r="F83" s="2" t="str">
        <f t="shared" si="19"/>
        <v>CalPA_Set WMP-15_Q14</v>
      </c>
      <c r="G83" s="48" t="s">
        <v>845</v>
      </c>
      <c r="H83" s="48" t="s">
        <v>846</v>
      </c>
      <c r="I83" s="1" t="s">
        <v>84</v>
      </c>
      <c r="J83" s="3">
        <v>45027</v>
      </c>
      <c r="K83" s="3">
        <v>45030</v>
      </c>
      <c r="L83" s="3">
        <v>45030</v>
      </c>
      <c r="M83" s="20" t="s">
        <v>819</v>
      </c>
      <c r="N83" s="1">
        <v>1</v>
      </c>
      <c r="O83" s="1" t="s">
        <v>86</v>
      </c>
      <c r="P83" s="1" t="s">
        <v>368</v>
      </c>
      <c r="Q83" s="47" t="s">
        <v>266</v>
      </c>
      <c r="R83" s="47" t="s">
        <v>369</v>
      </c>
      <c r="S83" s="105" t="s">
        <v>86</v>
      </c>
      <c r="U83" s="2" t="str">
        <f t="shared" si="15"/>
        <v>CalPA</v>
      </c>
      <c r="V83" s="2" t="str">
        <f t="shared" si="15"/>
        <v>Set WMP-15</v>
      </c>
      <c r="W83" s="2">
        <f t="shared" si="20"/>
        <v>14</v>
      </c>
      <c r="X83" s="1">
        <v>2</v>
      </c>
      <c r="Y83" s="2" t="s">
        <v>335</v>
      </c>
      <c r="Z83" s="2" t="s">
        <v>348</v>
      </c>
      <c r="AA83" s="2" t="s">
        <v>847</v>
      </c>
      <c r="AB83" s="2" t="s">
        <v>613</v>
      </c>
      <c r="AC83" s="2" t="s">
        <v>321</v>
      </c>
      <c r="AD83" s="2" t="s">
        <v>124</v>
      </c>
      <c r="AE83" s="2" t="s">
        <v>92</v>
      </c>
      <c r="AF83" s="1" t="s">
        <v>92</v>
      </c>
      <c r="AG83" s="1" t="s">
        <v>92</v>
      </c>
      <c r="AH83" s="1" t="s">
        <v>92</v>
      </c>
      <c r="AI83" s="1" t="s">
        <v>92</v>
      </c>
      <c r="AJ83" s="1" t="s">
        <v>92</v>
      </c>
      <c r="AK83" s="1" t="s">
        <v>92</v>
      </c>
      <c r="AL83" s="1" t="s">
        <v>86</v>
      </c>
      <c r="AM83" s="3">
        <f t="shared" si="21"/>
        <v>45030</v>
      </c>
      <c r="BD83" s="1">
        <f t="shared" si="22"/>
        <v>14</v>
      </c>
      <c r="BE83" s="2" t="str">
        <f t="shared" si="16"/>
        <v>James Tuccillo/Dave Canny/Kim Vu/Tim Bedford</v>
      </c>
      <c r="BF83" s="2" t="str">
        <f t="shared" si="16"/>
        <v>Dave Canny</v>
      </c>
      <c r="BG83" s="2" t="str">
        <f t="shared" si="17"/>
        <v>Kim Sackett
Eric Travale</v>
      </c>
      <c r="BH83" s="2" t="str">
        <f t="shared" si="17"/>
        <v>Andrew Trombley</v>
      </c>
      <c r="BI83" s="2" t="str">
        <f t="shared" si="23"/>
        <v>Kenny Lee</v>
      </c>
      <c r="BJ83" s="1">
        <f t="shared" si="24"/>
        <v>2</v>
      </c>
      <c r="BL83" s="20" t="s">
        <v>94</v>
      </c>
      <c r="BM83" s="1" t="s">
        <v>820</v>
      </c>
      <c r="BO83" s="21" t="str">
        <f t="shared" si="25"/>
        <v>completed</v>
      </c>
      <c r="BP83" s="21">
        <f t="shared" si="26"/>
        <v>0</v>
      </c>
      <c r="BQ83" s="21">
        <f t="shared" si="27"/>
        <v>0</v>
      </c>
      <c r="BR83" s="21">
        <f t="shared" si="28"/>
        <v>0</v>
      </c>
      <c r="BS83" s="21">
        <f t="shared" si="29"/>
        <v>0</v>
      </c>
      <c r="BU83" s="57"/>
    </row>
    <row r="84" spans="1:73" ht="90" x14ac:dyDescent="0.25">
      <c r="A84" s="1">
        <v>164</v>
      </c>
      <c r="B84" s="1" t="s">
        <v>80</v>
      </c>
      <c r="C84" s="6" t="s">
        <v>816</v>
      </c>
      <c r="D84" s="2" t="str">
        <f t="shared" si="18"/>
        <v>CalPA_Set WMP-15</v>
      </c>
      <c r="E84" s="1">
        <v>15</v>
      </c>
      <c r="F84" s="2" t="str">
        <f t="shared" si="19"/>
        <v>CalPA_Set WMP-15_Q15</v>
      </c>
      <c r="G84" s="48" t="s">
        <v>848</v>
      </c>
      <c r="H84" s="48" t="s">
        <v>849</v>
      </c>
      <c r="I84" s="1" t="s">
        <v>84</v>
      </c>
      <c r="J84" s="3">
        <v>45027</v>
      </c>
      <c r="K84" s="3">
        <v>45030</v>
      </c>
      <c r="L84" s="3">
        <v>45030</v>
      </c>
      <c r="M84" s="20" t="s">
        <v>819</v>
      </c>
      <c r="N84" s="1">
        <v>0</v>
      </c>
      <c r="O84" s="1" t="s">
        <v>86</v>
      </c>
      <c r="P84" s="1" t="s">
        <v>850</v>
      </c>
      <c r="Q84" s="47" t="s">
        <v>266</v>
      </c>
      <c r="R84" s="47" t="s">
        <v>851</v>
      </c>
      <c r="S84" s="105" t="s">
        <v>86</v>
      </c>
      <c r="U84" s="2" t="str">
        <f t="shared" si="15"/>
        <v>CalPA</v>
      </c>
      <c r="V84" s="2" t="str">
        <f t="shared" si="15"/>
        <v>Set WMP-15</v>
      </c>
      <c r="W84" s="2">
        <f t="shared" si="20"/>
        <v>15</v>
      </c>
      <c r="X84" s="1">
        <v>0</v>
      </c>
      <c r="Y84" s="2" t="s">
        <v>335</v>
      </c>
      <c r="Z84" s="2" t="s">
        <v>348</v>
      </c>
      <c r="AA84" s="2" t="s">
        <v>349</v>
      </c>
      <c r="AB84" s="2" t="s">
        <v>350</v>
      </c>
      <c r="AC84" s="2" t="s">
        <v>351</v>
      </c>
      <c r="AD84" s="2" t="s">
        <v>352</v>
      </c>
      <c r="AE84" s="1" t="s">
        <v>92</v>
      </c>
      <c r="AF84" s="1" t="s">
        <v>92</v>
      </c>
      <c r="AG84" s="1" t="s">
        <v>92</v>
      </c>
      <c r="AH84" s="1" t="s">
        <v>92</v>
      </c>
      <c r="AI84" s="1" t="s">
        <v>92</v>
      </c>
      <c r="AJ84" s="1" t="s">
        <v>92</v>
      </c>
      <c r="AK84" s="1" t="s">
        <v>92</v>
      </c>
      <c r="AL84" s="1" t="s">
        <v>86</v>
      </c>
      <c r="AM84" s="3">
        <f t="shared" si="21"/>
        <v>45030</v>
      </c>
      <c r="AN84" s="1" t="s">
        <v>93</v>
      </c>
      <c r="BD84" s="1">
        <f t="shared" si="22"/>
        <v>15</v>
      </c>
      <c r="BE84" s="2" t="str">
        <f t="shared" si="16"/>
        <v>VM Data Requests
April Schneider</v>
      </c>
      <c r="BF84" s="2" t="str">
        <f t="shared" si="16"/>
        <v>Kamran Rasheed
Tyson McCartney</v>
      </c>
      <c r="BG84" s="2" t="str">
        <f t="shared" si="17"/>
        <v>Kim Sackett
Eric Travale</v>
      </c>
      <c r="BH84" s="2" t="str">
        <f t="shared" si="17"/>
        <v>Andrew Trombley</v>
      </c>
      <c r="BI84" s="2" t="str">
        <f t="shared" si="23"/>
        <v>Jessica  Basilio</v>
      </c>
      <c r="BJ84" s="1">
        <f t="shared" si="24"/>
        <v>0</v>
      </c>
      <c r="BL84" s="20" t="s">
        <v>94</v>
      </c>
      <c r="BM84" s="1" t="s">
        <v>820</v>
      </c>
      <c r="BO84" s="21" t="str">
        <f t="shared" si="25"/>
        <v>completed</v>
      </c>
      <c r="BP84" s="21">
        <f t="shared" si="26"/>
        <v>0</v>
      </c>
      <c r="BQ84" s="21">
        <f t="shared" si="27"/>
        <v>0</v>
      </c>
      <c r="BR84" s="21">
        <f t="shared" si="28"/>
        <v>0</v>
      </c>
      <c r="BS84" s="21">
        <f t="shared" si="29"/>
        <v>0</v>
      </c>
      <c r="BU84" s="57"/>
    </row>
    <row r="85" spans="1:73" ht="280.5" x14ac:dyDescent="0.25">
      <c r="A85" s="1">
        <v>165</v>
      </c>
      <c r="B85" s="1" t="s">
        <v>80</v>
      </c>
      <c r="C85" s="6" t="s">
        <v>816</v>
      </c>
      <c r="D85" s="2" t="str">
        <f t="shared" si="18"/>
        <v>CalPA_Set WMP-15</v>
      </c>
      <c r="E85" s="1">
        <v>16</v>
      </c>
      <c r="F85" s="2" t="str">
        <f t="shared" si="19"/>
        <v>CalPA_Set WMP-15_Q16</v>
      </c>
      <c r="G85" s="48" t="s">
        <v>852</v>
      </c>
      <c r="H85" s="48" t="s">
        <v>853</v>
      </c>
      <c r="I85" s="1" t="s">
        <v>84</v>
      </c>
      <c r="J85" s="3">
        <v>45027</v>
      </c>
      <c r="K85" s="3">
        <v>45030</v>
      </c>
      <c r="L85" s="3">
        <v>45030</v>
      </c>
      <c r="M85" s="20" t="s">
        <v>819</v>
      </c>
      <c r="N85" s="1">
        <v>0</v>
      </c>
      <c r="O85" s="1" t="s">
        <v>86</v>
      </c>
      <c r="P85" s="1" t="s">
        <v>392</v>
      </c>
      <c r="Q85" s="47" t="s">
        <v>266</v>
      </c>
      <c r="R85" s="47" t="s">
        <v>393</v>
      </c>
      <c r="S85" s="105" t="s">
        <v>86</v>
      </c>
      <c r="U85" s="2" t="str">
        <f t="shared" si="15"/>
        <v>CalPA</v>
      </c>
      <c r="V85" s="2" t="str">
        <f t="shared" si="15"/>
        <v>Set WMP-15</v>
      </c>
      <c r="W85" s="2">
        <f t="shared" si="20"/>
        <v>16</v>
      </c>
      <c r="X85" s="1">
        <v>7</v>
      </c>
      <c r="Y85" s="2" t="s">
        <v>335</v>
      </c>
      <c r="Z85" s="2" t="s">
        <v>348</v>
      </c>
      <c r="AA85" s="2" t="s">
        <v>349</v>
      </c>
      <c r="AB85" s="2" t="s">
        <v>350</v>
      </c>
      <c r="AC85" s="2" t="s">
        <v>351</v>
      </c>
      <c r="AD85" s="2" t="s">
        <v>352</v>
      </c>
      <c r="AE85" s="1" t="s">
        <v>92</v>
      </c>
      <c r="AF85" s="1" t="s">
        <v>92</v>
      </c>
      <c r="AG85" s="1" t="s">
        <v>92</v>
      </c>
      <c r="AH85" s="1" t="s">
        <v>92</v>
      </c>
      <c r="AI85" s="1" t="s">
        <v>92</v>
      </c>
      <c r="AJ85" s="1" t="s">
        <v>92</v>
      </c>
      <c r="AK85" s="1" t="s">
        <v>92</v>
      </c>
      <c r="AL85" s="1" t="s">
        <v>86</v>
      </c>
      <c r="AM85" s="3">
        <f t="shared" si="21"/>
        <v>45030</v>
      </c>
      <c r="AN85" s="1" t="s">
        <v>93</v>
      </c>
      <c r="BD85" s="1">
        <f t="shared" si="22"/>
        <v>16</v>
      </c>
      <c r="BE85" s="2" t="str">
        <f t="shared" si="16"/>
        <v>VM Data Requests
April Schneider</v>
      </c>
      <c r="BF85" s="2" t="str">
        <f t="shared" si="16"/>
        <v>Kamran Rasheed
Tyson McCartney</v>
      </c>
      <c r="BG85" s="2" t="str">
        <f t="shared" si="17"/>
        <v>Kim Sackett
Eric Travale</v>
      </c>
      <c r="BH85" s="2" t="str">
        <f t="shared" si="17"/>
        <v>Andrew Trombley</v>
      </c>
      <c r="BI85" s="2" t="str">
        <f t="shared" si="23"/>
        <v>Jessica  Basilio</v>
      </c>
      <c r="BJ85" s="1">
        <f t="shared" si="24"/>
        <v>7</v>
      </c>
      <c r="BL85" s="20" t="s">
        <v>94</v>
      </c>
      <c r="BM85" s="1" t="s">
        <v>820</v>
      </c>
      <c r="BO85" s="21" t="str">
        <f t="shared" si="25"/>
        <v>completed</v>
      </c>
      <c r="BP85" s="21">
        <f t="shared" si="26"/>
        <v>0</v>
      </c>
      <c r="BQ85" s="21">
        <f t="shared" si="27"/>
        <v>0</v>
      </c>
      <c r="BR85" s="21">
        <f t="shared" si="28"/>
        <v>0</v>
      </c>
      <c r="BS85" s="21">
        <f t="shared" si="29"/>
        <v>0</v>
      </c>
      <c r="BU85" s="57"/>
    </row>
    <row r="86" spans="1:73" ht="216.75" x14ac:dyDescent="0.25">
      <c r="A86" s="1">
        <v>166</v>
      </c>
      <c r="B86" s="1" t="s">
        <v>80</v>
      </c>
      <c r="C86" s="6" t="s">
        <v>816</v>
      </c>
      <c r="D86" s="2" t="str">
        <f t="shared" si="18"/>
        <v>CalPA_Set WMP-15</v>
      </c>
      <c r="E86" s="1">
        <v>17</v>
      </c>
      <c r="F86" s="2" t="str">
        <f t="shared" si="19"/>
        <v>CalPA_Set WMP-15_Q17</v>
      </c>
      <c r="G86" s="48" t="s">
        <v>854</v>
      </c>
      <c r="H86" s="48" t="s">
        <v>855</v>
      </c>
      <c r="I86" s="1" t="s">
        <v>84</v>
      </c>
      <c r="J86" s="3">
        <v>45027</v>
      </c>
      <c r="K86" s="3">
        <v>45030</v>
      </c>
      <c r="L86" s="3">
        <v>45030</v>
      </c>
      <c r="M86" s="20" t="s">
        <v>819</v>
      </c>
      <c r="N86" s="1">
        <v>0</v>
      </c>
      <c r="O86" s="1" t="s">
        <v>86</v>
      </c>
      <c r="P86" s="1" t="s">
        <v>411</v>
      </c>
      <c r="Q86" s="47" t="s">
        <v>266</v>
      </c>
      <c r="R86" s="47" t="s">
        <v>412</v>
      </c>
      <c r="S86" s="105" t="s">
        <v>86</v>
      </c>
      <c r="U86" s="2" t="str">
        <f t="shared" si="15"/>
        <v>CalPA</v>
      </c>
      <c r="V86" s="2" t="str">
        <f t="shared" si="15"/>
        <v>Set WMP-15</v>
      </c>
      <c r="W86" s="2">
        <f t="shared" si="20"/>
        <v>17</v>
      </c>
      <c r="X86" s="1">
        <v>7</v>
      </c>
      <c r="Y86" s="2" t="s">
        <v>335</v>
      </c>
      <c r="Z86" s="2" t="s">
        <v>348</v>
      </c>
      <c r="AA86" s="2" t="s">
        <v>349</v>
      </c>
      <c r="AB86" s="2" t="s">
        <v>350</v>
      </c>
      <c r="AC86" s="2" t="s">
        <v>351</v>
      </c>
      <c r="AD86" s="2" t="s">
        <v>352</v>
      </c>
      <c r="AE86" s="1" t="s">
        <v>92</v>
      </c>
      <c r="AF86" s="1" t="s">
        <v>92</v>
      </c>
      <c r="AG86" s="1" t="s">
        <v>92</v>
      </c>
      <c r="AH86" s="1" t="s">
        <v>92</v>
      </c>
      <c r="AI86" s="1" t="s">
        <v>92</v>
      </c>
      <c r="AJ86" s="1" t="s">
        <v>92</v>
      </c>
      <c r="AK86" s="1" t="s">
        <v>92</v>
      </c>
      <c r="AL86" s="1" t="s">
        <v>86</v>
      </c>
      <c r="AM86" s="3">
        <f t="shared" si="21"/>
        <v>45030</v>
      </c>
      <c r="AN86" s="1" t="s">
        <v>93</v>
      </c>
      <c r="BD86" s="1">
        <f t="shared" si="22"/>
        <v>17</v>
      </c>
      <c r="BE86" s="2" t="str">
        <f t="shared" si="16"/>
        <v>VM Data Requests
April Schneider</v>
      </c>
      <c r="BF86" s="2" t="str">
        <f t="shared" si="16"/>
        <v>Kamran Rasheed
Tyson McCartney</v>
      </c>
      <c r="BG86" s="2" t="str">
        <f t="shared" si="17"/>
        <v>Kim Sackett
Eric Travale</v>
      </c>
      <c r="BH86" s="2" t="str">
        <f t="shared" si="17"/>
        <v>Andrew Trombley</v>
      </c>
      <c r="BI86" s="2" t="str">
        <f t="shared" si="23"/>
        <v>Jessica  Basilio</v>
      </c>
      <c r="BJ86" s="1">
        <f t="shared" si="24"/>
        <v>7</v>
      </c>
      <c r="BL86" s="20" t="s">
        <v>94</v>
      </c>
      <c r="BM86" s="1" t="s">
        <v>820</v>
      </c>
      <c r="BO86" s="21" t="str">
        <f t="shared" si="25"/>
        <v>completed</v>
      </c>
      <c r="BP86" s="21">
        <f t="shared" si="26"/>
        <v>0</v>
      </c>
      <c r="BQ86" s="21">
        <f t="shared" si="27"/>
        <v>0</v>
      </c>
      <c r="BR86" s="21">
        <f t="shared" si="28"/>
        <v>0</v>
      </c>
      <c r="BS86" s="21">
        <f t="shared" si="29"/>
        <v>0</v>
      </c>
      <c r="BU86" s="57"/>
    </row>
    <row r="87" spans="1:73" ht="90" x14ac:dyDescent="0.25">
      <c r="A87" s="1">
        <v>169</v>
      </c>
      <c r="B87" s="1" t="s">
        <v>80</v>
      </c>
      <c r="C87" s="6" t="s">
        <v>816</v>
      </c>
      <c r="D87" s="2" t="str">
        <f t="shared" si="18"/>
        <v>CalPA_Set WMP-15</v>
      </c>
      <c r="E87" s="1">
        <v>20</v>
      </c>
      <c r="F87" s="2" t="str">
        <f t="shared" si="19"/>
        <v>CalPA_Set WMP-15_Q20</v>
      </c>
      <c r="G87" s="48" t="s">
        <v>860</v>
      </c>
      <c r="H87" s="48" t="s">
        <v>861</v>
      </c>
      <c r="I87" s="1" t="s">
        <v>84</v>
      </c>
      <c r="J87" s="3">
        <v>45027</v>
      </c>
      <c r="K87" s="3">
        <v>45030</v>
      </c>
      <c r="L87" s="3">
        <v>45030</v>
      </c>
      <c r="M87" s="20" t="s">
        <v>819</v>
      </c>
      <c r="N87" s="1">
        <v>0</v>
      </c>
      <c r="O87" s="1" t="s">
        <v>86</v>
      </c>
      <c r="P87" s="1" t="s">
        <v>368</v>
      </c>
      <c r="Q87" s="47" t="s">
        <v>266</v>
      </c>
      <c r="R87" s="47" t="s">
        <v>369</v>
      </c>
      <c r="S87" s="105" t="s">
        <v>86</v>
      </c>
      <c r="U87" s="2" t="str">
        <f t="shared" si="15"/>
        <v>CalPA</v>
      </c>
      <c r="V87" s="2" t="str">
        <f t="shared" si="15"/>
        <v>Set WMP-15</v>
      </c>
      <c r="W87" s="2">
        <f t="shared" si="20"/>
        <v>20</v>
      </c>
      <c r="X87" s="1">
        <v>3</v>
      </c>
      <c r="Y87" s="2" t="s">
        <v>335</v>
      </c>
      <c r="Z87" s="2" t="s">
        <v>348</v>
      </c>
      <c r="AA87" s="2" t="s">
        <v>349</v>
      </c>
      <c r="AB87" s="2" t="s">
        <v>350</v>
      </c>
      <c r="AC87" s="2" t="s">
        <v>351</v>
      </c>
      <c r="AD87" s="2" t="s">
        <v>352</v>
      </c>
      <c r="AE87" s="1" t="s">
        <v>92</v>
      </c>
      <c r="AF87" s="1" t="s">
        <v>92</v>
      </c>
      <c r="AG87" s="1" t="s">
        <v>92</v>
      </c>
      <c r="AH87" s="1" t="s">
        <v>92</v>
      </c>
      <c r="AI87" s="1" t="s">
        <v>92</v>
      </c>
      <c r="AJ87" s="1" t="s">
        <v>92</v>
      </c>
      <c r="AK87" s="1" t="s">
        <v>92</v>
      </c>
      <c r="AL87" s="1" t="s">
        <v>86</v>
      </c>
      <c r="AM87" s="3">
        <f t="shared" si="21"/>
        <v>45030</v>
      </c>
      <c r="AN87" s="1" t="s">
        <v>93</v>
      </c>
      <c r="BD87" s="1">
        <f t="shared" si="22"/>
        <v>20</v>
      </c>
      <c r="BE87" s="2" t="str">
        <f t="shared" si="16"/>
        <v>VM Data Requests
April Schneider</v>
      </c>
      <c r="BF87" s="2" t="str">
        <f t="shared" si="16"/>
        <v>Kamran Rasheed
Tyson McCartney</v>
      </c>
      <c r="BG87" s="2" t="str">
        <f t="shared" si="17"/>
        <v>Kim Sackett
Eric Travale</v>
      </c>
      <c r="BH87" s="2" t="str">
        <f t="shared" si="17"/>
        <v>Andrew Trombley</v>
      </c>
      <c r="BI87" s="2" t="str">
        <f t="shared" si="23"/>
        <v>Jessica  Basilio</v>
      </c>
      <c r="BJ87" s="1">
        <f t="shared" si="24"/>
        <v>3</v>
      </c>
      <c r="BL87" s="20" t="s">
        <v>94</v>
      </c>
      <c r="BM87" s="1" t="s">
        <v>820</v>
      </c>
      <c r="BO87" s="21" t="str">
        <f t="shared" si="25"/>
        <v>completed</v>
      </c>
      <c r="BP87" s="21">
        <f t="shared" si="26"/>
        <v>0</v>
      </c>
      <c r="BQ87" s="21">
        <f t="shared" si="27"/>
        <v>0</v>
      </c>
      <c r="BR87" s="21">
        <f t="shared" si="28"/>
        <v>0</v>
      </c>
      <c r="BS87" s="21">
        <f t="shared" si="29"/>
        <v>0</v>
      </c>
      <c r="BU87" s="57"/>
    </row>
    <row r="88" spans="1:73" ht="369.75" x14ac:dyDescent="0.25">
      <c r="A88" s="1">
        <v>179</v>
      </c>
      <c r="B88" s="1" t="s">
        <v>1802</v>
      </c>
      <c r="C88" s="6" t="s">
        <v>1431</v>
      </c>
      <c r="D88" s="2" t="str">
        <f t="shared" si="18"/>
        <v>OEIS_002</v>
      </c>
      <c r="E88" s="1">
        <v>2</v>
      </c>
      <c r="F88" s="2" t="str">
        <f t="shared" si="19"/>
        <v>OEIS_002_Q2</v>
      </c>
      <c r="G88" s="48" t="s">
        <v>2510</v>
      </c>
      <c r="H88" s="48" t="s">
        <v>2511</v>
      </c>
      <c r="I88" s="2" t="s">
        <v>2441</v>
      </c>
      <c r="J88" s="3">
        <v>45029</v>
      </c>
      <c r="K88" s="3">
        <v>45034</v>
      </c>
      <c r="L88" s="3">
        <v>45034</v>
      </c>
      <c r="M88" s="20" t="s">
        <v>2499</v>
      </c>
      <c r="N88" s="1">
        <v>0</v>
      </c>
      <c r="O88" s="1" t="s">
        <v>86</v>
      </c>
      <c r="P88" s="1" t="s">
        <v>364</v>
      </c>
      <c r="Q88" s="47" t="s">
        <v>266</v>
      </c>
      <c r="R88" s="47" t="s">
        <v>365</v>
      </c>
      <c r="S88" s="105" t="s">
        <v>86</v>
      </c>
      <c r="U88" s="2" t="str">
        <f t="shared" si="15"/>
        <v>OEIS</v>
      </c>
      <c r="V88" s="2" t="str">
        <f t="shared" si="15"/>
        <v>002</v>
      </c>
      <c r="W88" s="2">
        <f t="shared" si="20"/>
        <v>2</v>
      </c>
      <c r="X88" s="1">
        <v>2</v>
      </c>
      <c r="Y88" s="2" t="s">
        <v>335</v>
      </c>
      <c r="Z88" s="2" t="s">
        <v>348</v>
      </c>
      <c r="AA88" s="2" t="s">
        <v>2509</v>
      </c>
      <c r="AB88" s="2" t="s">
        <v>936</v>
      </c>
      <c r="AC88" s="2" t="s">
        <v>351</v>
      </c>
      <c r="AD88" s="2" t="s">
        <v>352</v>
      </c>
      <c r="AE88" s="1" t="s">
        <v>92</v>
      </c>
      <c r="AF88" s="1" t="s">
        <v>92</v>
      </c>
      <c r="AG88" s="1" t="s">
        <v>92</v>
      </c>
      <c r="AH88" s="2" t="s">
        <v>92</v>
      </c>
      <c r="AI88" s="2" t="s">
        <v>92</v>
      </c>
      <c r="AJ88" s="2" t="s">
        <v>92</v>
      </c>
      <c r="AK88" s="1" t="s">
        <v>92</v>
      </c>
      <c r="AL88" s="1" t="s">
        <v>86</v>
      </c>
      <c r="AM88" s="3">
        <f t="shared" si="21"/>
        <v>45034</v>
      </c>
      <c r="BD88" s="1">
        <f t="shared" si="22"/>
        <v>2</v>
      </c>
      <c r="BE88" s="2" t="str">
        <f t="shared" si="16"/>
        <v>VM Data Requests
April Schneider
Joey Perez</v>
      </c>
      <c r="BF88" s="2" t="str">
        <f t="shared" si="16"/>
        <v>Kamran Rasheed</v>
      </c>
      <c r="BG88" s="2" t="str">
        <f t="shared" si="17"/>
        <v>Kim Sackett
Eric Travale</v>
      </c>
      <c r="BH88" s="2" t="str">
        <f t="shared" si="17"/>
        <v>Andrew Trombley</v>
      </c>
      <c r="BI88" s="2" t="str">
        <f t="shared" si="23"/>
        <v>Jessica  Basilio</v>
      </c>
      <c r="BJ88" s="1">
        <f t="shared" si="24"/>
        <v>2</v>
      </c>
      <c r="BL88" s="49" t="s">
        <v>94</v>
      </c>
      <c r="BM88" s="1" t="s">
        <v>2505</v>
      </c>
      <c r="BO88" s="21" t="str">
        <f t="shared" si="25"/>
        <v>completed</v>
      </c>
      <c r="BP88" s="21">
        <f t="shared" si="26"/>
        <v>0</v>
      </c>
      <c r="BQ88" s="21">
        <f t="shared" si="27"/>
        <v>0</v>
      </c>
      <c r="BR88" s="21">
        <f t="shared" si="28"/>
        <v>0</v>
      </c>
      <c r="BS88" s="21">
        <f t="shared" si="29"/>
        <v>0</v>
      </c>
      <c r="BU88" s="57"/>
    </row>
    <row r="89" spans="1:73" ht="90" x14ac:dyDescent="0.25">
      <c r="A89" s="1">
        <v>248</v>
      </c>
      <c r="B89" s="1" t="s">
        <v>80</v>
      </c>
      <c r="C89" s="6" t="s">
        <v>932</v>
      </c>
      <c r="D89" s="2" t="str">
        <f t="shared" si="18"/>
        <v>CalPA_Set WMP-18</v>
      </c>
      <c r="E89" s="1">
        <v>3</v>
      </c>
      <c r="F89" s="2" t="str">
        <f t="shared" si="19"/>
        <v>CalPA_Set WMP-18_Q3</v>
      </c>
      <c r="G89" s="48" t="s">
        <v>940</v>
      </c>
      <c r="H89" s="48" t="s">
        <v>941</v>
      </c>
      <c r="I89" s="1" t="s">
        <v>84</v>
      </c>
      <c r="J89" s="3">
        <v>45040</v>
      </c>
      <c r="K89" s="3">
        <v>45043</v>
      </c>
      <c r="L89" s="3">
        <v>45043</v>
      </c>
      <c r="M89" s="20" t="s">
        <v>935</v>
      </c>
      <c r="N89" s="1">
        <v>0</v>
      </c>
      <c r="O89" s="1" t="s">
        <v>86</v>
      </c>
      <c r="P89" s="1" t="s">
        <v>356</v>
      </c>
      <c r="Q89" s="47" t="s">
        <v>266</v>
      </c>
      <c r="R89" s="47" t="s">
        <v>357</v>
      </c>
      <c r="S89" s="105" t="s">
        <v>86</v>
      </c>
      <c r="U89" s="2" t="str">
        <f t="shared" ref="U89:V152" si="30">B89</f>
        <v>CalPA</v>
      </c>
      <c r="V89" s="2" t="str">
        <f t="shared" si="30"/>
        <v>Set WMP-18</v>
      </c>
      <c r="W89" s="2">
        <f t="shared" si="20"/>
        <v>3</v>
      </c>
      <c r="X89" s="1">
        <v>0</v>
      </c>
      <c r="Y89" s="2" t="s">
        <v>335</v>
      </c>
      <c r="Z89" s="2" t="s">
        <v>348</v>
      </c>
      <c r="AA89" s="2" t="s">
        <v>349</v>
      </c>
      <c r="AB89" s="2" t="s">
        <v>936</v>
      </c>
      <c r="AC89" s="2" t="s">
        <v>351</v>
      </c>
      <c r="AD89" s="2" t="s">
        <v>352</v>
      </c>
      <c r="AE89" s="1" t="s">
        <v>92</v>
      </c>
      <c r="AF89" s="1" t="s">
        <v>92</v>
      </c>
      <c r="AG89" s="1" t="s">
        <v>92</v>
      </c>
      <c r="AH89" s="2" t="s">
        <v>92</v>
      </c>
      <c r="AI89" s="2" t="s">
        <v>92</v>
      </c>
      <c r="AJ89" s="2" t="s">
        <v>92</v>
      </c>
      <c r="AK89" s="1" t="s">
        <v>92</v>
      </c>
      <c r="AL89" s="1" t="s">
        <v>86</v>
      </c>
      <c r="AM89" s="3">
        <f t="shared" si="21"/>
        <v>45043</v>
      </c>
      <c r="BD89" s="1">
        <f t="shared" si="22"/>
        <v>3</v>
      </c>
      <c r="BE89" s="2" t="str">
        <f t="shared" ref="BE89:BF152" si="31">AA89</f>
        <v>VM Data Requests
April Schneider</v>
      </c>
      <c r="BF89" s="2" t="str">
        <f t="shared" si="31"/>
        <v>Kamran Rasheed</v>
      </c>
      <c r="BG89" s="2" t="str">
        <f t="shared" ref="BG89:BH152" si="32">Y89</f>
        <v>Kim Sackett
Eric Travale</v>
      </c>
      <c r="BH89" s="2" t="str">
        <f t="shared" si="32"/>
        <v>Andrew Trombley</v>
      </c>
      <c r="BI89" s="2" t="str">
        <f t="shared" si="23"/>
        <v>Jessica  Basilio</v>
      </c>
      <c r="BJ89" s="1">
        <f t="shared" si="24"/>
        <v>0</v>
      </c>
      <c r="BL89" s="20" t="s">
        <v>94</v>
      </c>
      <c r="BM89" s="1" t="s">
        <v>937</v>
      </c>
      <c r="BO89" s="21" t="str">
        <f t="shared" si="25"/>
        <v>completed</v>
      </c>
      <c r="BP89" s="21">
        <f t="shared" si="26"/>
        <v>0</v>
      </c>
      <c r="BQ89" s="21">
        <f t="shared" si="27"/>
        <v>0</v>
      </c>
      <c r="BR89" s="21">
        <f t="shared" si="28"/>
        <v>0</v>
      </c>
      <c r="BS89" s="21">
        <f t="shared" si="29"/>
        <v>0</v>
      </c>
      <c r="BU89" s="57"/>
    </row>
    <row r="90" spans="1:73" ht="409.5" x14ac:dyDescent="0.25">
      <c r="A90" s="2">
        <v>75</v>
      </c>
      <c r="B90" s="1" t="s">
        <v>1802</v>
      </c>
      <c r="C90" s="6" t="s">
        <v>1885</v>
      </c>
      <c r="D90" s="2" t="str">
        <f t="shared" si="18"/>
        <v>OEIS_001</v>
      </c>
      <c r="E90" s="1">
        <v>7</v>
      </c>
      <c r="F90" s="2" t="str">
        <f t="shared" si="19"/>
        <v>OEIS_001_Q7</v>
      </c>
      <c r="G90" s="48" t="s">
        <v>2464</v>
      </c>
      <c r="H90" s="48" t="s">
        <v>2465</v>
      </c>
      <c r="I90" s="2" t="s">
        <v>2441</v>
      </c>
      <c r="J90" s="13">
        <v>45021</v>
      </c>
      <c r="K90" s="13">
        <v>45026</v>
      </c>
      <c r="L90" s="13">
        <v>45026</v>
      </c>
      <c r="M90" s="20" t="s">
        <v>2442</v>
      </c>
      <c r="N90" s="1">
        <v>4</v>
      </c>
      <c r="O90" s="1" t="s">
        <v>86</v>
      </c>
      <c r="P90" s="1" t="s">
        <v>2240</v>
      </c>
      <c r="Q90" s="47" t="s">
        <v>2241</v>
      </c>
      <c r="R90" s="47" t="s">
        <v>2242</v>
      </c>
      <c r="S90" s="101" t="s">
        <v>86</v>
      </c>
      <c r="U90" s="2" t="str">
        <f t="shared" si="30"/>
        <v>OEIS</v>
      </c>
      <c r="V90" s="2" t="str">
        <f t="shared" si="30"/>
        <v>001</v>
      </c>
      <c r="W90" s="2">
        <f t="shared" si="20"/>
        <v>7</v>
      </c>
      <c r="X90" s="1">
        <v>8</v>
      </c>
      <c r="Y90" s="2" t="s">
        <v>335</v>
      </c>
      <c r="Z90" s="2" t="s">
        <v>336</v>
      </c>
      <c r="AA90" s="2" t="s">
        <v>426</v>
      </c>
      <c r="AB90" s="2" t="s">
        <v>2466</v>
      </c>
      <c r="AC90" s="2" t="s">
        <v>91</v>
      </c>
      <c r="AD90" s="2" t="s">
        <v>124</v>
      </c>
      <c r="AE90" s="1" t="s">
        <v>92</v>
      </c>
      <c r="AF90" s="1" t="s">
        <v>92</v>
      </c>
      <c r="AG90" s="1" t="s">
        <v>92</v>
      </c>
      <c r="AH90" s="2" t="s">
        <v>92</v>
      </c>
      <c r="AI90" s="2" t="s">
        <v>92</v>
      </c>
      <c r="AJ90" s="2" t="s">
        <v>92</v>
      </c>
      <c r="AK90" s="2" t="s">
        <v>92</v>
      </c>
      <c r="AL90" s="1" t="s">
        <v>86</v>
      </c>
      <c r="AM90" s="3">
        <f t="shared" si="21"/>
        <v>45026</v>
      </c>
      <c r="BD90" s="1">
        <f t="shared" si="22"/>
        <v>7</v>
      </c>
      <c r="BE90" s="2" t="str">
        <f t="shared" si="31"/>
        <v>Cynthia Lorie</v>
      </c>
      <c r="BF90" s="2" t="str">
        <f t="shared" si="31"/>
        <v xml:space="preserve">Scott Strenfel/Paul McGregor </v>
      </c>
      <c r="BG90" s="2" t="str">
        <f t="shared" si="32"/>
        <v>Kim Sackett
Eric Travale</v>
      </c>
      <c r="BH90" s="2" t="str">
        <f t="shared" si="32"/>
        <v>Mandy Knockaert</v>
      </c>
      <c r="BI90" s="2" t="str">
        <f t="shared" si="23"/>
        <v>Aaron Shapiro</v>
      </c>
      <c r="BJ90" s="1">
        <f t="shared" si="24"/>
        <v>8</v>
      </c>
      <c r="BL90" s="49" t="s">
        <v>94</v>
      </c>
      <c r="BM90" s="2" t="s">
        <v>2445</v>
      </c>
      <c r="BN90" s="2"/>
      <c r="BO90" s="21" t="str">
        <f t="shared" si="25"/>
        <v>completed</v>
      </c>
      <c r="BP90" s="21">
        <f t="shared" si="26"/>
        <v>0</v>
      </c>
      <c r="BQ90" s="21">
        <f t="shared" si="27"/>
        <v>0</v>
      </c>
      <c r="BR90" s="21">
        <f t="shared" si="28"/>
        <v>0</v>
      </c>
      <c r="BS90" s="21">
        <f t="shared" si="29"/>
        <v>0</v>
      </c>
      <c r="BU90" s="57"/>
    </row>
    <row r="91" spans="1:73" ht="216.75" x14ac:dyDescent="0.25">
      <c r="A91" s="2">
        <v>76</v>
      </c>
      <c r="B91" s="1" t="s">
        <v>1802</v>
      </c>
      <c r="C91" s="6" t="s">
        <v>1885</v>
      </c>
      <c r="D91" s="2" t="str">
        <f t="shared" si="18"/>
        <v>OEIS_001</v>
      </c>
      <c r="E91" s="1">
        <v>8</v>
      </c>
      <c r="F91" s="2" t="str">
        <f t="shared" si="19"/>
        <v>OEIS_001_Q8</v>
      </c>
      <c r="G91" s="48" t="s">
        <v>2467</v>
      </c>
      <c r="H91" s="48" t="s">
        <v>2468</v>
      </c>
      <c r="I91" s="2" t="s">
        <v>2441</v>
      </c>
      <c r="J91" s="13">
        <v>45021</v>
      </c>
      <c r="K91" s="13">
        <v>45040</v>
      </c>
      <c r="L91" s="13">
        <v>45040</v>
      </c>
      <c r="M91" s="20" t="s">
        <v>2442</v>
      </c>
      <c r="N91" s="1">
        <v>1</v>
      </c>
      <c r="O91" s="1" t="s">
        <v>86</v>
      </c>
      <c r="P91" s="1" t="s">
        <v>1823</v>
      </c>
      <c r="Q91" s="47" t="s">
        <v>333</v>
      </c>
      <c r="R91" s="47" t="s">
        <v>2469</v>
      </c>
      <c r="S91" s="52" t="s">
        <v>86</v>
      </c>
      <c r="U91" s="2" t="str">
        <f t="shared" si="30"/>
        <v>OEIS</v>
      </c>
      <c r="V91" s="2" t="str">
        <f t="shared" si="30"/>
        <v>001</v>
      </c>
      <c r="W91" s="2">
        <f t="shared" si="20"/>
        <v>8</v>
      </c>
      <c r="X91" s="1">
        <v>2</v>
      </c>
      <c r="Y91" s="2" t="s">
        <v>335</v>
      </c>
      <c r="Z91" s="2" t="s">
        <v>336</v>
      </c>
      <c r="AA91" s="2" t="s">
        <v>218</v>
      </c>
      <c r="AB91" s="2" t="s">
        <v>219</v>
      </c>
      <c r="AC91" s="2" t="s">
        <v>116</v>
      </c>
      <c r="AD91" s="2" t="s">
        <v>124</v>
      </c>
      <c r="AE91" s="1" t="s">
        <v>92</v>
      </c>
      <c r="AF91" s="1" t="s">
        <v>92</v>
      </c>
      <c r="AG91" s="1" t="s">
        <v>92</v>
      </c>
      <c r="AH91" s="2" t="s">
        <v>92</v>
      </c>
      <c r="AI91" s="2" t="s">
        <v>92</v>
      </c>
      <c r="AJ91" s="2" t="s">
        <v>92</v>
      </c>
      <c r="AK91" s="2" t="s">
        <v>92</v>
      </c>
      <c r="AL91" s="1" t="s">
        <v>86</v>
      </c>
      <c r="AM91" s="3">
        <f t="shared" si="21"/>
        <v>45040</v>
      </c>
      <c r="AO91" s="16" t="s">
        <v>2470</v>
      </c>
      <c r="AP91" s="9" t="s">
        <v>2471</v>
      </c>
      <c r="BD91" s="1">
        <f t="shared" si="22"/>
        <v>8</v>
      </c>
      <c r="BE91" s="2" t="str">
        <f t="shared" si="31"/>
        <v>Jon Eric Thalman</v>
      </c>
      <c r="BF91" s="2" t="str">
        <f t="shared" si="31"/>
        <v>Paul McGregor</v>
      </c>
      <c r="BG91" s="2" t="str">
        <f t="shared" si="32"/>
        <v>Kim Sackett
Eric Travale</v>
      </c>
      <c r="BH91" s="2" t="str">
        <f t="shared" si="32"/>
        <v>Mandy Knockaert</v>
      </c>
      <c r="BI91" s="2" t="str">
        <f t="shared" si="23"/>
        <v>Joel Crane</v>
      </c>
      <c r="BJ91" s="1">
        <f t="shared" si="24"/>
        <v>2</v>
      </c>
      <c r="BL91" s="49" t="s">
        <v>94</v>
      </c>
      <c r="BM91" s="2" t="s">
        <v>2445</v>
      </c>
      <c r="BN91" s="2"/>
      <c r="BO91" s="21" t="str">
        <f t="shared" si="25"/>
        <v>completed</v>
      </c>
      <c r="BP91" s="21">
        <f t="shared" si="26"/>
        <v>0</v>
      </c>
      <c r="BQ91" s="21">
        <f t="shared" si="27"/>
        <v>0</v>
      </c>
      <c r="BR91" s="21">
        <f t="shared" si="28"/>
        <v>0</v>
      </c>
      <c r="BS91" s="21">
        <f t="shared" si="29"/>
        <v>0</v>
      </c>
      <c r="BU91" s="57"/>
    </row>
    <row r="92" spans="1:73" ht="293.25" x14ac:dyDescent="0.25">
      <c r="A92" s="2">
        <v>77</v>
      </c>
      <c r="B92" s="1" t="s">
        <v>1802</v>
      </c>
      <c r="C92" s="6" t="s">
        <v>1885</v>
      </c>
      <c r="D92" s="2" t="str">
        <f t="shared" si="18"/>
        <v>OEIS_001</v>
      </c>
      <c r="E92" s="1">
        <v>9</v>
      </c>
      <c r="F92" s="2" t="str">
        <f t="shared" si="19"/>
        <v>OEIS_001_Q9</v>
      </c>
      <c r="G92" s="48" t="s">
        <v>2439</v>
      </c>
      <c r="H92" s="48" t="s">
        <v>2440</v>
      </c>
      <c r="I92" s="2" t="s">
        <v>2441</v>
      </c>
      <c r="J92" s="13">
        <v>45021</v>
      </c>
      <c r="K92" s="13">
        <v>45026</v>
      </c>
      <c r="L92" s="13">
        <v>45026</v>
      </c>
      <c r="M92" s="20" t="s">
        <v>2442</v>
      </c>
      <c r="N92" s="1">
        <v>2</v>
      </c>
      <c r="O92" s="1" t="s">
        <v>86</v>
      </c>
      <c r="P92" s="1" t="s">
        <v>2443</v>
      </c>
      <c r="Q92" s="47" t="s">
        <v>171</v>
      </c>
      <c r="R92" s="47" t="s">
        <v>2444</v>
      </c>
      <c r="S92" s="52" t="s">
        <v>86</v>
      </c>
      <c r="U92" s="2" t="str">
        <f t="shared" si="30"/>
        <v>OEIS</v>
      </c>
      <c r="V92" s="2" t="str">
        <f t="shared" si="30"/>
        <v>001</v>
      </c>
      <c r="W92" s="2">
        <f t="shared" si="20"/>
        <v>9</v>
      </c>
      <c r="X92" s="1">
        <v>5</v>
      </c>
      <c r="Y92" s="2" t="s">
        <v>335</v>
      </c>
      <c r="Z92" s="2" t="s">
        <v>1772</v>
      </c>
      <c r="AA92" s="2" t="s">
        <v>450</v>
      </c>
      <c r="AB92" s="2" t="s">
        <v>219</v>
      </c>
      <c r="AC92" s="2" t="s">
        <v>116</v>
      </c>
      <c r="AD92" s="2" t="s">
        <v>124</v>
      </c>
      <c r="AE92" s="1" t="s">
        <v>92</v>
      </c>
      <c r="AF92" s="1" t="s">
        <v>92</v>
      </c>
      <c r="AG92" s="1" t="s">
        <v>92</v>
      </c>
      <c r="AH92" s="2" t="s">
        <v>92</v>
      </c>
      <c r="AI92" s="2" t="s">
        <v>92</v>
      </c>
      <c r="AJ92" s="2" t="s">
        <v>92</v>
      </c>
      <c r="AK92" s="2" t="s">
        <v>92</v>
      </c>
      <c r="AL92" s="1" t="s">
        <v>86</v>
      </c>
      <c r="AM92" s="3">
        <f t="shared" si="21"/>
        <v>45026</v>
      </c>
      <c r="BD92" s="1">
        <f t="shared" si="22"/>
        <v>9</v>
      </c>
      <c r="BE92" s="2" t="str">
        <f t="shared" si="31"/>
        <v>Benson Wong</v>
      </c>
      <c r="BF92" s="2" t="str">
        <f t="shared" si="31"/>
        <v>Paul McGregor</v>
      </c>
      <c r="BG92" s="2" t="str">
        <f t="shared" si="32"/>
        <v>Kim Sackett
Eric Travale</v>
      </c>
      <c r="BH92" s="2" t="str">
        <f t="shared" si="32"/>
        <v>Hema Sukumar</v>
      </c>
      <c r="BI92" s="2" t="str">
        <f t="shared" si="23"/>
        <v>Joel Crane</v>
      </c>
      <c r="BJ92" s="1">
        <f t="shared" si="24"/>
        <v>5</v>
      </c>
      <c r="BL92" s="49" t="s">
        <v>94</v>
      </c>
      <c r="BM92" s="2" t="s">
        <v>2445</v>
      </c>
      <c r="BN92" s="2"/>
      <c r="BO92" s="21" t="str">
        <f t="shared" si="25"/>
        <v>completed</v>
      </c>
      <c r="BP92" s="21">
        <f t="shared" si="26"/>
        <v>0</v>
      </c>
      <c r="BQ92" s="21">
        <f t="shared" si="27"/>
        <v>0</v>
      </c>
      <c r="BR92" s="21">
        <f t="shared" si="28"/>
        <v>0</v>
      </c>
      <c r="BS92" s="21">
        <f t="shared" si="29"/>
        <v>0</v>
      </c>
      <c r="BU92" s="57"/>
    </row>
    <row r="93" spans="1:73" ht="76.5" x14ac:dyDescent="0.25">
      <c r="A93" s="2">
        <v>78</v>
      </c>
      <c r="B93" s="1" t="s">
        <v>1802</v>
      </c>
      <c r="C93" s="6" t="s">
        <v>1885</v>
      </c>
      <c r="D93" s="2" t="str">
        <f t="shared" si="18"/>
        <v>OEIS_001</v>
      </c>
      <c r="E93" s="1">
        <v>10</v>
      </c>
      <c r="F93" s="2" t="str">
        <f t="shared" si="19"/>
        <v>OEIS_001_Q10</v>
      </c>
      <c r="G93" s="48" t="s">
        <v>2472</v>
      </c>
      <c r="H93" s="48" t="s">
        <v>2473</v>
      </c>
      <c r="I93" s="2" t="s">
        <v>2441</v>
      </c>
      <c r="J93" s="13">
        <v>45021</v>
      </c>
      <c r="K93" s="13">
        <v>45026</v>
      </c>
      <c r="L93" s="13">
        <v>45026</v>
      </c>
      <c r="M93" s="20" t="s">
        <v>2442</v>
      </c>
      <c r="N93" s="1">
        <v>0</v>
      </c>
      <c r="O93" s="1" t="s">
        <v>86</v>
      </c>
      <c r="P93" s="1" t="s">
        <v>2474</v>
      </c>
      <c r="Q93" s="47" t="s">
        <v>171</v>
      </c>
      <c r="R93" s="47" t="s">
        <v>2475</v>
      </c>
      <c r="S93" s="52" t="s">
        <v>86</v>
      </c>
      <c r="U93" s="2" t="str">
        <f t="shared" si="30"/>
        <v>OEIS</v>
      </c>
      <c r="V93" s="2" t="str">
        <f t="shared" si="30"/>
        <v>001</v>
      </c>
      <c r="W93" s="2">
        <f t="shared" si="20"/>
        <v>10</v>
      </c>
      <c r="X93" s="1">
        <v>3</v>
      </c>
      <c r="Y93" s="2" t="s">
        <v>335</v>
      </c>
      <c r="Z93" s="2" t="s">
        <v>1772</v>
      </c>
      <c r="AA93" s="2" t="s">
        <v>2476</v>
      </c>
      <c r="AB93" s="2" t="s">
        <v>2477</v>
      </c>
      <c r="AC93" s="2" t="s">
        <v>116</v>
      </c>
      <c r="AD93" s="2" t="s">
        <v>124</v>
      </c>
      <c r="AE93" s="1" t="s">
        <v>92</v>
      </c>
      <c r="AF93" s="1" t="s">
        <v>92</v>
      </c>
      <c r="AG93" s="1" t="s">
        <v>92</v>
      </c>
      <c r="AH93" s="2" t="s">
        <v>92</v>
      </c>
      <c r="AI93" s="2" t="s">
        <v>92</v>
      </c>
      <c r="AJ93" s="2" t="s">
        <v>92</v>
      </c>
      <c r="AK93" s="2" t="s">
        <v>92</v>
      </c>
      <c r="AL93" s="1" t="s">
        <v>86</v>
      </c>
      <c r="AM93" s="3">
        <f t="shared" si="21"/>
        <v>45026</v>
      </c>
      <c r="BD93" s="1">
        <f t="shared" si="22"/>
        <v>10</v>
      </c>
      <c r="BE93" s="2" t="str">
        <f t="shared" si="31"/>
        <v>Benson Wong
Yumi Oum</v>
      </c>
      <c r="BF93" s="2" t="str">
        <f t="shared" si="31"/>
        <v>Paul McGregor
Rick Ito</v>
      </c>
      <c r="BG93" s="2" t="str">
        <f t="shared" si="32"/>
        <v>Kim Sackett
Eric Travale</v>
      </c>
      <c r="BH93" s="2" t="str">
        <f t="shared" si="32"/>
        <v>Hema Sukumar</v>
      </c>
      <c r="BI93" s="2" t="str">
        <f t="shared" si="23"/>
        <v>Joel Crane</v>
      </c>
      <c r="BJ93" s="1">
        <f t="shared" si="24"/>
        <v>3</v>
      </c>
      <c r="BL93" s="49" t="s">
        <v>94</v>
      </c>
      <c r="BM93" s="2" t="s">
        <v>2445</v>
      </c>
      <c r="BN93" s="2"/>
      <c r="BO93" s="21" t="str">
        <f t="shared" si="25"/>
        <v>completed</v>
      </c>
      <c r="BP93" s="21">
        <f t="shared" si="26"/>
        <v>0</v>
      </c>
      <c r="BQ93" s="21">
        <f t="shared" si="27"/>
        <v>0</v>
      </c>
      <c r="BR93" s="21">
        <f t="shared" si="28"/>
        <v>0</v>
      </c>
      <c r="BS93" s="21">
        <f t="shared" si="29"/>
        <v>0</v>
      </c>
      <c r="BU93" s="57"/>
    </row>
    <row r="94" spans="1:73" ht="102" x14ac:dyDescent="0.25">
      <c r="A94" s="2">
        <v>79</v>
      </c>
      <c r="B94" s="1" t="s">
        <v>1802</v>
      </c>
      <c r="C94" s="6" t="s">
        <v>1885</v>
      </c>
      <c r="D94" s="2" t="str">
        <f t="shared" si="18"/>
        <v>OEIS_001</v>
      </c>
      <c r="E94" s="1">
        <v>11</v>
      </c>
      <c r="F94" s="2" t="str">
        <f t="shared" si="19"/>
        <v>OEIS_001_Q11</v>
      </c>
      <c r="G94" s="48" t="s">
        <v>2478</v>
      </c>
      <c r="H94" s="48" t="s">
        <v>2479</v>
      </c>
      <c r="I94" s="2" t="s">
        <v>2441</v>
      </c>
      <c r="J94" s="13">
        <v>45021</v>
      </c>
      <c r="K94" s="13">
        <v>45026</v>
      </c>
      <c r="L94" s="13">
        <v>45026</v>
      </c>
      <c r="M94" s="20" t="s">
        <v>2442</v>
      </c>
      <c r="N94" s="1">
        <v>0</v>
      </c>
      <c r="O94" s="1" t="s">
        <v>86</v>
      </c>
      <c r="P94" s="2" t="s">
        <v>482</v>
      </c>
      <c r="Q94" s="47" t="s">
        <v>483</v>
      </c>
      <c r="R94" s="47" t="s">
        <v>2480</v>
      </c>
      <c r="S94" s="88" t="s">
        <v>86</v>
      </c>
      <c r="U94" s="2" t="str">
        <f t="shared" si="30"/>
        <v>OEIS</v>
      </c>
      <c r="V94" s="2" t="str">
        <f t="shared" si="30"/>
        <v>001</v>
      </c>
      <c r="W94" s="2">
        <f t="shared" si="20"/>
        <v>11</v>
      </c>
      <c r="X94" s="1">
        <v>1</v>
      </c>
      <c r="Y94" s="2" t="s">
        <v>335</v>
      </c>
      <c r="Z94" s="2" t="s">
        <v>442</v>
      </c>
      <c r="AA94" s="14" t="s">
        <v>2481</v>
      </c>
      <c r="AB94" s="14" t="s">
        <v>2481</v>
      </c>
      <c r="AC94" s="2" t="s">
        <v>116</v>
      </c>
      <c r="AD94" s="2" t="s">
        <v>124</v>
      </c>
      <c r="AE94" s="1" t="s">
        <v>92</v>
      </c>
      <c r="AF94" s="1" t="s">
        <v>92</v>
      </c>
      <c r="AG94" s="1" t="s">
        <v>92</v>
      </c>
      <c r="AH94" s="2" t="s">
        <v>92</v>
      </c>
      <c r="AI94" s="2" t="s">
        <v>92</v>
      </c>
      <c r="AJ94" s="2" t="s">
        <v>92</v>
      </c>
      <c r="AK94" s="2" t="s">
        <v>92</v>
      </c>
      <c r="AL94" s="1" t="s">
        <v>86</v>
      </c>
      <c r="AM94" s="3">
        <f t="shared" si="21"/>
        <v>45026</v>
      </c>
      <c r="BD94" s="1">
        <f t="shared" si="22"/>
        <v>11</v>
      </c>
      <c r="BE94" s="2" t="str">
        <f t="shared" si="31"/>
        <v>Scott Strenfel</v>
      </c>
      <c r="BF94" s="2" t="str">
        <f t="shared" si="31"/>
        <v>Scott Strenfel</v>
      </c>
      <c r="BG94" s="2" t="str">
        <f t="shared" si="32"/>
        <v>Kim Sackett
Eric Travale</v>
      </c>
      <c r="BH94" s="2" t="str">
        <f t="shared" si="32"/>
        <v>Jessi Shepardson</v>
      </c>
      <c r="BI94" s="2" t="str">
        <f t="shared" si="23"/>
        <v>Joel Crane</v>
      </c>
      <c r="BJ94" s="1">
        <f t="shared" si="24"/>
        <v>1</v>
      </c>
      <c r="BL94" s="49" t="s">
        <v>94</v>
      </c>
      <c r="BM94" s="2" t="s">
        <v>2445</v>
      </c>
      <c r="BN94" s="2"/>
      <c r="BO94" s="21" t="str">
        <f t="shared" si="25"/>
        <v>completed</v>
      </c>
      <c r="BP94" s="21">
        <f t="shared" si="26"/>
        <v>0</v>
      </c>
      <c r="BQ94" s="21">
        <f t="shared" si="27"/>
        <v>0</v>
      </c>
      <c r="BR94" s="21">
        <f t="shared" si="28"/>
        <v>0</v>
      </c>
      <c r="BS94" s="21">
        <f t="shared" si="29"/>
        <v>0</v>
      </c>
      <c r="BU94" s="57"/>
    </row>
    <row r="95" spans="1:73" ht="409.5" x14ac:dyDescent="0.25">
      <c r="A95" s="2">
        <v>80</v>
      </c>
      <c r="B95" s="1" t="s">
        <v>1802</v>
      </c>
      <c r="C95" s="6" t="s">
        <v>1885</v>
      </c>
      <c r="D95" s="2" t="str">
        <f t="shared" si="18"/>
        <v>OEIS_001</v>
      </c>
      <c r="E95" s="1">
        <v>12</v>
      </c>
      <c r="F95" s="2" t="str">
        <f t="shared" si="19"/>
        <v>OEIS_001_Q12</v>
      </c>
      <c r="G95" s="48" t="s">
        <v>2482</v>
      </c>
      <c r="H95" s="48" t="s">
        <v>2483</v>
      </c>
      <c r="I95" s="2" t="s">
        <v>2441</v>
      </c>
      <c r="J95" s="13">
        <v>45021</v>
      </c>
      <c r="K95" s="13">
        <v>45028</v>
      </c>
      <c r="L95" s="3">
        <v>45028</v>
      </c>
      <c r="M95" s="20" t="s">
        <v>2442</v>
      </c>
      <c r="N95" s="1">
        <v>0</v>
      </c>
      <c r="O95" s="1" t="s">
        <v>86</v>
      </c>
      <c r="P95" s="2" t="s">
        <v>482</v>
      </c>
      <c r="Q95" s="47" t="s">
        <v>483</v>
      </c>
      <c r="R95" s="47" t="s">
        <v>2484</v>
      </c>
      <c r="S95" s="95" t="s">
        <v>86</v>
      </c>
      <c r="U95" s="2" t="str">
        <f t="shared" si="30"/>
        <v>OEIS</v>
      </c>
      <c r="V95" s="2" t="str">
        <f t="shared" si="30"/>
        <v>001</v>
      </c>
      <c r="W95" s="2">
        <f t="shared" si="20"/>
        <v>12</v>
      </c>
      <c r="X95" s="2">
        <v>3</v>
      </c>
      <c r="Y95" s="2" t="s">
        <v>335</v>
      </c>
      <c r="Z95" s="2" t="s">
        <v>336</v>
      </c>
      <c r="AA95" s="2" t="s">
        <v>2485</v>
      </c>
      <c r="AB95" s="14" t="s">
        <v>219</v>
      </c>
      <c r="AC95" s="2" t="s">
        <v>116</v>
      </c>
      <c r="AD95" s="2" t="s">
        <v>124</v>
      </c>
      <c r="AE95" s="2" t="s">
        <v>92</v>
      </c>
      <c r="AF95" s="1" t="s">
        <v>92</v>
      </c>
      <c r="AG95" s="1" t="s">
        <v>92</v>
      </c>
      <c r="AH95" s="2" t="s">
        <v>92</v>
      </c>
      <c r="AI95" s="2" t="s">
        <v>92</v>
      </c>
      <c r="AJ95" s="2" t="s">
        <v>92</v>
      </c>
      <c r="AK95" s="2" t="s">
        <v>92</v>
      </c>
      <c r="AL95" s="1" t="s">
        <v>86</v>
      </c>
      <c r="AM95" s="3">
        <f t="shared" si="21"/>
        <v>45028</v>
      </c>
      <c r="AO95" s="10" t="s">
        <v>2486</v>
      </c>
      <c r="AP95" s="10" t="s">
        <v>2471</v>
      </c>
      <c r="BD95" s="1">
        <f t="shared" si="22"/>
        <v>12</v>
      </c>
      <c r="BE95" s="2" t="str">
        <f t="shared" si="31"/>
        <v>Jon Eric Thalman
Richard Anderson</v>
      </c>
      <c r="BF95" s="2" t="str">
        <f t="shared" si="31"/>
        <v>Paul McGregor</v>
      </c>
      <c r="BG95" s="2" t="str">
        <f t="shared" si="32"/>
        <v>Kim Sackett
Eric Travale</v>
      </c>
      <c r="BH95" s="2" t="str">
        <f t="shared" si="32"/>
        <v>Mandy Knockaert</v>
      </c>
      <c r="BI95" s="2" t="str">
        <f t="shared" si="23"/>
        <v>Joel Crane</v>
      </c>
      <c r="BJ95" s="1">
        <f t="shared" si="24"/>
        <v>3</v>
      </c>
      <c r="BL95" s="49" t="s">
        <v>94</v>
      </c>
      <c r="BM95" s="2" t="s">
        <v>2445</v>
      </c>
      <c r="BN95" s="2"/>
      <c r="BO95" s="21" t="str">
        <f t="shared" si="25"/>
        <v>completed</v>
      </c>
      <c r="BP95" s="21">
        <f t="shared" si="26"/>
        <v>0</v>
      </c>
      <c r="BQ95" s="21">
        <f t="shared" si="27"/>
        <v>0</v>
      </c>
      <c r="BR95" s="21">
        <f t="shared" si="28"/>
        <v>0</v>
      </c>
      <c r="BS95" s="21">
        <f t="shared" si="29"/>
        <v>0</v>
      </c>
      <c r="BU95" s="57"/>
    </row>
    <row r="96" spans="1:73" ht="114.75" x14ac:dyDescent="0.25">
      <c r="A96" s="2">
        <v>81</v>
      </c>
      <c r="B96" s="1" t="s">
        <v>1802</v>
      </c>
      <c r="C96" s="6" t="s">
        <v>1885</v>
      </c>
      <c r="D96" s="2" t="str">
        <f t="shared" si="18"/>
        <v>OEIS_001</v>
      </c>
      <c r="E96" s="1">
        <v>13</v>
      </c>
      <c r="F96" s="2" t="str">
        <f t="shared" si="19"/>
        <v>OEIS_001_Q13</v>
      </c>
      <c r="G96" s="48" t="s">
        <v>2487</v>
      </c>
      <c r="H96" s="48" t="s">
        <v>2488</v>
      </c>
      <c r="I96" s="2" t="s">
        <v>2441</v>
      </c>
      <c r="J96" s="13">
        <v>45021</v>
      </c>
      <c r="K96" s="13">
        <v>45026</v>
      </c>
      <c r="L96" s="3">
        <v>45026</v>
      </c>
      <c r="M96" s="20" t="s">
        <v>2442</v>
      </c>
      <c r="N96" s="1">
        <v>0</v>
      </c>
      <c r="O96" s="1" t="s">
        <v>86</v>
      </c>
      <c r="P96" s="2" t="s">
        <v>482</v>
      </c>
      <c r="Q96" s="47" t="s">
        <v>483</v>
      </c>
      <c r="R96" s="47" t="s">
        <v>2489</v>
      </c>
      <c r="S96" s="52" t="s">
        <v>86</v>
      </c>
      <c r="U96" s="2" t="str">
        <f t="shared" si="30"/>
        <v>OEIS</v>
      </c>
      <c r="V96" s="2" t="str">
        <f t="shared" si="30"/>
        <v>001</v>
      </c>
      <c r="W96" s="2">
        <f t="shared" si="20"/>
        <v>13</v>
      </c>
      <c r="X96" s="1">
        <v>1</v>
      </c>
      <c r="Y96" s="2" t="s">
        <v>335</v>
      </c>
      <c r="Z96" s="2" t="s">
        <v>520</v>
      </c>
      <c r="AA96" s="14" t="s">
        <v>2204</v>
      </c>
      <c r="AB96" s="14" t="s">
        <v>2490</v>
      </c>
      <c r="AC96" s="2" t="s">
        <v>91</v>
      </c>
      <c r="AD96" s="2" t="s">
        <v>2137</v>
      </c>
      <c r="AE96" s="1" t="s">
        <v>92</v>
      </c>
      <c r="AF96" s="1" t="s">
        <v>92</v>
      </c>
      <c r="AG96" s="1" t="s">
        <v>92</v>
      </c>
      <c r="AH96" s="2" t="s">
        <v>92</v>
      </c>
      <c r="AI96" s="2" t="s">
        <v>92</v>
      </c>
      <c r="AJ96" s="2" t="s">
        <v>92</v>
      </c>
      <c r="AK96" s="2" t="s">
        <v>92</v>
      </c>
      <c r="AL96" s="1" t="s">
        <v>86</v>
      </c>
      <c r="AM96" s="3">
        <f t="shared" si="21"/>
        <v>45026</v>
      </c>
      <c r="BD96" s="1">
        <f t="shared" si="22"/>
        <v>13</v>
      </c>
      <c r="BE96" s="2" t="str">
        <f t="shared" si="31"/>
        <v>Stacie Doyle</v>
      </c>
      <c r="BF96" s="2" t="str">
        <f t="shared" si="31"/>
        <v>Heather Duncan</v>
      </c>
      <c r="BG96" s="2" t="str">
        <f t="shared" si="32"/>
        <v>Kim Sackett
Eric Travale</v>
      </c>
      <c r="BH96" s="2" t="str">
        <f t="shared" si="32"/>
        <v>Nelson Lau</v>
      </c>
      <c r="BI96" s="2" t="str">
        <f t="shared" si="23"/>
        <v>Aaron Shapiro</v>
      </c>
      <c r="BJ96" s="1">
        <f t="shared" si="24"/>
        <v>1</v>
      </c>
      <c r="BL96" s="49" t="s">
        <v>94</v>
      </c>
      <c r="BM96" s="2" t="s">
        <v>2445</v>
      </c>
      <c r="BN96" s="2"/>
      <c r="BO96" s="21" t="str">
        <f t="shared" si="25"/>
        <v>completed</v>
      </c>
      <c r="BP96" s="21">
        <f t="shared" si="26"/>
        <v>0</v>
      </c>
      <c r="BQ96" s="21">
        <f t="shared" si="27"/>
        <v>0</v>
      </c>
      <c r="BR96" s="21">
        <f t="shared" si="28"/>
        <v>0</v>
      </c>
      <c r="BS96" s="21">
        <f t="shared" si="29"/>
        <v>0</v>
      </c>
      <c r="BU96" s="57"/>
    </row>
    <row r="97" spans="1:73" ht="409.5" x14ac:dyDescent="0.25">
      <c r="A97" s="2">
        <v>82</v>
      </c>
      <c r="B97" s="1" t="s">
        <v>1802</v>
      </c>
      <c r="C97" s="6" t="s">
        <v>1885</v>
      </c>
      <c r="D97" s="2" t="str">
        <f t="shared" si="18"/>
        <v>OEIS_001</v>
      </c>
      <c r="E97" s="1">
        <v>14</v>
      </c>
      <c r="F97" s="2" t="str">
        <f t="shared" si="19"/>
        <v>OEIS_001_Q14</v>
      </c>
      <c r="G97" s="48" t="s">
        <v>2491</v>
      </c>
      <c r="H97" s="48" t="s">
        <v>2492</v>
      </c>
      <c r="I97" s="2" t="s">
        <v>2441</v>
      </c>
      <c r="J97" s="13">
        <v>45021</v>
      </c>
      <c r="K97" s="13">
        <v>45026</v>
      </c>
      <c r="L97" s="3">
        <v>45026</v>
      </c>
      <c r="M97" s="20" t="s">
        <v>2442</v>
      </c>
      <c r="N97" s="1">
        <v>0</v>
      </c>
      <c r="O97" s="1" t="s">
        <v>86</v>
      </c>
      <c r="P97" s="1" t="s">
        <v>971</v>
      </c>
      <c r="Q97" s="47" t="s">
        <v>972</v>
      </c>
      <c r="R97" s="47" t="s">
        <v>86</v>
      </c>
      <c r="S97" s="98" t="s">
        <v>86</v>
      </c>
      <c r="U97" s="2" t="str">
        <f t="shared" si="30"/>
        <v>OEIS</v>
      </c>
      <c r="V97" s="2" t="str">
        <f t="shared" si="30"/>
        <v>001</v>
      </c>
      <c r="W97" s="2">
        <f t="shared" si="20"/>
        <v>14</v>
      </c>
      <c r="X97" s="1">
        <v>8</v>
      </c>
      <c r="Y97" s="2" t="s">
        <v>335</v>
      </c>
      <c r="Z97" s="2" t="s">
        <v>520</v>
      </c>
      <c r="AA97" s="2" t="s">
        <v>2493</v>
      </c>
      <c r="AB97" s="15" t="s">
        <v>2494</v>
      </c>
      <c r="AC97" s="2" t="s">
        <v>91</v>
      </c>
      <c r="AD97" s="2" t="s">
        <v>166</v>
      </c>
      <c r="AE97" s="1" t="s">
        <v>92</v>
      </c>
      <c r="AF97" s="1" t="s">
        <v>92</v>
      </c>
      <c r="AG97" s="1" t="s">
        <v>92</v>
      </c>
      <c r="AH97" s="2" t="s">
        <v>92</v>
      </c>
      <c r="AI97" s="2" t="s">
        <v>92</v>
      </c>
      <c r="AJ97" s="2" t="s">
        <v>92</v>
      </c>
      <c r="AK97" s="2" t="s">
        <v>92</v>
      </c>
      <c r="AL97" s="1" t="s">
        <v>86</v>
      </c>
      <c r="AM97" s="3">
        <f t="shared" si="21"/>
        <v>45026</v>
      </c>
      <c r="BD97" s="1">
        <f t="shared" si="22"/>
        <v>14</v>
      </c>
      <c r="BE97" s="2" t="str">
        <f t="shared" si="31"/>
        <v>Tiffany Pazdan (D) Issam El Ayad (T), Justin Flores (S),  Amanda Taylor (PG), Michelle Sakamoto (T)</v>
      </c>
      <c r="BF97" s="2" t="str">
        <f t="shared" si="31"/>
        <v>Jim Gill (D), Maria Ly(T), Russ Cruzen (PG)</v>
      </c>
      <c r="BG97" s="2" t="str">
        <f t="shared" si="32"/>
        <v>Kim Sackett
Eric Travale</v>
      </c>
      <c r="BH97" s="2" t="str">
        <f t="shared" si="32"/>
        <v>Nelson Lau</v>
      </c>
      <c r="BI97" s="2" t="str">
        <f t="shared" si="23"/>
        <v>Aaron Shapiro</v>
      </c>
      <c r="BJ97" s="1">
        <f t="shared" si="24"/>
        <v>8</v>
      </c>
      <c r="BL97" s="49" t="s">
        <v>94</v>
      </c>
      <c r="BM97" s="2" t="s">
        <v>2445</v>
      </c>
      <c r="BN97" s="2"/>
      <c r="BO97" s="21" t="str">
        <f t="shared" si="25"/>
        <v>completed</v>
      </c>
      <c r="BP97" s="21">
        <f t="shared" si="26"/>
        <v>0</v>
      </c>
      <c r="BQ97" s="21">
        <f t="shared" si="27"/>
        <v>0</v>
      </c>
      <c r="BR97" s="21">
        <f t="shared" si="28"/>
        <v>0</v>
      </c>
      <c r="BS97" s="21">
        <f t="shared" si="29"/>
        <v>0</v>
      </c>
      <c r="BU97" s="57"/>
    </row>
    <row r="98" spans="1:73" ht="229.5" x14ac:dyDescent="0.25">
      <c r="A98" s="2">
        <v>83</v>
      </c>
      <c r="B98" s="1" t="s">
        <v>1802</v>
      </c>
      <c r="C98" s="6" t="s">
        <v>1885</v>
      </c>
      <c r="D98" s="2" t="str">
        <f t="shared" si="18"/>
        <v>OEIS_001</v>
      </c>
      <c r="E98" s="1">
        <v>15</v>
      </c>
      <c r="F98" s="2" t="str">
        <f t="shared" si="19"/>
        <v>OEIS_001_Q15</v>
      </c>
      <c r="G98" s="48" t="s">
        <v>2495</v>
      </c>
      <c r="H98" s="48" t="s">
        <v>2496</v>
      </c>
      <c r="I98" s="2" t="s">
        <v>2441</v>
      </c>
      <c r="J98" s="13">
        <v>45021</v>
      </c>
      <c r="K98" s="13">
        <v>45026</v>
      </c>
      <c r="L98" s="3">
        <v>45026</v>
      </c>
      <c r="M98" s="20" t="s">
        <v>2442</v>
      </c>
      <c r="N98" s="1">
        <v>0</v>
      </c>
      <c r="O98" s="1" t="s">
        <v>86</v>
      </c>
      <c r="P98" s="1" t="s">
        <v>535</v>
      </c>
      <c r="Q98" s="47" t="s">
        <v>536</v>
      </c>
      <c r="R98" s="47" t="s">
        <v>665</v>
      </c>
      <c r="S98" s="101" t="s">
        <v>86</v>
      </c>
      <c r="U98" s="2" t="str">
        <f t="shared" si="30"/>
        <v>OEIS</v>
      </c>
      <c r="V98" s="2" t="str">
        <f t="shared" si="30"/>
        <v>001</v>
      </c>
      <c r="W98" s="2">
        <f t="shared" si="20"/>
        <v>15</v>
      </c>
      <c r="X98" s="1">
        <v>5</v>
      </c>
      <c r="Y98" s="2" t="s">
        <v>335</v>
      </c>
      <c r="Z98" s="2" t="s">
        <v>538</v>
      </c>
      <c r="AA98" s="2" t="s">
        <v>539</v>
      </c>
      <c r="AB98" s="2" t="s">
        <v>613</v>
      </c>
      <c r="AC98" s="2" t="s">
        <v>321</v>
      </c>
      <c r="AD98" s="2" t="s">
        <v>614</v>
      </c>
      <c r="AE98" s="1" t="s">
        <v>92</v>
      </c>
      <c r="AF98" s="1" t="s">
        <v>92</v>
      </c>
      <c r="AG98" s="1" t="s">
        <v>92</v>
      </c>
      <c r="AH98" s="2" t="s">
        <v>92</v>
      </c>
      <c r="AI98" s="2" t="s">
        <v>92</v>
      </c>
      <c r="AJ98" s="2" t="s">
        <v>92</v>
      </c>
      <c r="AK98" s="2" t="s">
        <v>92</v>
      </c>
      <c r="AL98" s="1" t="s">
        <v>86</v>
      </c>
      <c r="AM98" s="3">
        <f t="shared" si="21"/>
        <v>45026</v>
      </c>
      <c r="BD98" s="1">
        <f t="shared" si="22"/>
        <v>15</v>
      </c>
      <c r="BE98" s="2" t="str">
        <f t="shared" si="31"/>
        <v>Eric Lamoureux</v>
      </c>
      <c r="BF98" s="2" t="str">
        <f t="shared" si="31"/>
        <v>Dave Canny</v>
      </c>
      <c r="BG98" s="2" t="str">
        <f t="shared" si="32"/>
        <v>Kim Sackett
Eric Travale</v>
      </c>
      <c r="BH98" s="2" t="str">
        <f t="shared" si="32"/>
        <v>Hitesh Bhatt</v>
      </c>
      <c r="BI98" s="2" t="str">
        <f t="shared" si="23"/>
        <v>Kenny Lee</v>
      </c>
      <c r="BJ98" s="1">
        <f t="shared" si="24"/>
        <v>5</v>
      </c>
      <c r="BL98" s="49" t="s">
        <v>94</v>
      </c>
      <c r="BM98" s="2" t="s">
        <v>2445</v>
      </c>
      <c r="BN98" s="2"/>
      <c r="BO98" s="21" t="str">
        <f t="shared" si="25"/>
        <v>completed</v>
      </c>
      <c r="BP98" s="21">
        <f t="shared" si="26"/>
        <v>0</v>
      </c>
      <c r="BQ98" s="21">
        <f t="shared" si="27"/>
        <v>0</v>
      </c>
      <c r="BR98" s="21">
        <f t="shared" si="28"/>
        <v>0</v>
      </c>
      <c r="BS98" s="21">
        <f t="shared" si="29"/>
        <v>0</v>
      </c>
      <c r="BU98" s="57"/>
    </row>
    <row r="99" spans="1:73" ht="357" x14ac:dyDescent="0.25">
      <c r="A99" s="2">
        <v>84</v>
      </c>
      <c r="B99" s="1" t="s">
        <v>80</v>
      </c>
      <c r="C99" s="6" t="s">
        <v>569</v>
      </c>
      <c r="D99" s="2" t="str">
        <f t="shared" si="18"/>
        <v>CalPA_Set WMP-11</v>
      </c>
      <c r="E99" s="1">
        <v>1</v>
      </c>
      <c r="F99" s="2" t="str">
        <f t="shared" si="19"/>
        <v>CalPA_Set WMP-11_Q1</v>
      </c>
      <c r="G99" s="48" t="s">
        <v>570</v>
      </c>
      <c r="H99" s="48" t="s">
        <v>571</v>
      </c>
      <c r="I99" s="1" t="s">
        <v>572</v>
      </c>
      <c r="J99" s="3">
        <v>45021</v>
      </c>
      <c r="K99" s="3">
        <v>45026</v>
      </c>
      <c r="L99" s="3">
        <v>45026</v>
      </c>
      <c r="M99" s="20" t="s">
        <v>573</v>
      </c>
      <c r="N99" s="1">
        <v>0</v>
      </c>
      <c r="O99" s="1" t="s">
        <v>86</v>
      </c>
      <c r="P99" s="1" t="s">
        <v>574</v>
      </c>
      <c r="Q99" s="47" t="s">
        <v>536</v>
      </c>
      <c r="R99" s="47" t="s">
        <v>575</v>
      </c>
      <c r="S99" s="52" t="s">
        <v>86</v>
      </c>
      <c r="U99" s="2" t="str">
        <f t="shared" si="30"/>
        <v>CalPA</v>
      </c>
      <c r="V99" s="2" t="str">
        <f t="shared" si="30"/>
        <v>Set WMP-11</v>
      </c>
      <c r="W99" s="2">
        <f t="shared" si="20"/>
        <v>1</v>
      </c>
      <c r="X99" s="1">
        <v>5</v>
      </c>
      <c r="Y99" s="2" t="s">
        <v>335</v>
      </c>
      <c r="Z99" s="2" t="s">
        <v>538</v>
      </c>
      <c r="AA99" s="14" t="s">
        <v>576</v>
      </c>
      <c r="AB99" s="14" t="s">
        <v>576</v>
      </c>
      <c r="AC99" s="2" t="s">
        <v>91</v>
      </c>
      <c r="AD99" s="14" t="s">
        <v>576</v>
      </c>
      <c r="AE99" s="1" t="s">
        <v>92</v>
      </c>
      <c r="AF99" s="1" t="s">
        <v>92</v>
      </c>
      <c r="AG99" s="1" t="s">
        <v>92</v>
      </c>
      <c r="AH99" s="2" t="s">
        <v>92</v>
      </c>
      <c r="AI99" s="2" t="s">
        <v>92</v>
      </c>
      <c r="AJ99" s="1" t="s">
        <v>92</v>
      </c>
      <c r="AK99" s="1" t="s">
        <v>92</v>
      </c>
      <c r="AL99" s="1" t="s">
        <v>86</v>
      </c>
      <c r="AM99" s="3">
        <f t="shared" si="21"/>
        <v>45026</v>
      </c>
      <c r="AP99" s="9" t="s">
        <v>577</v>
      </c>
      <c r="BD99" s="1">
        <f t="shared" si="22"/>
        <v>1</v>
      </c>
      <c r="BE99" s="2" t="str">
        <f t="shared" si="31"/>
        <v>Will object to question</v>
      </c>
      <c r="BF99" s="2" t="str">
        <f t="shared" si="31"/>
        <v>Will object to question</v>
      </c>
      <c r="BG99" s="2" t="str">
        <f t="shared" si="32"/>
        <v>Kim Sackett
Eric Travale</v>
      </c>
      <c r="BH99" s="2" t="str">
        <f t="shared" si="32"/>
        <v>Hitesh Bhatt</v>
      </c>
      <c r="BI99" s="2" t="str">
        <f t="shared" si="23"/>
        <v>Aaron Shapiro</v>
      </c>
      <c r="BJ99" s="1">
        <f t="shared" si="24"/>
        <v>5</v>
      </c>
      <c r="BL99" s="20" t="s">
        <v>94</v>
      </c>
      <c r="BM99" s="1" t="s">
        <v>578</v>
      </c>
      <c r="BO99" s="21" t="str">
        <f t="shared" si="25"/>
        <v>completed</v>
      </c>
      <c r="BP99" s="21">
        <f t="shared" si="26"/>
        <v>0</v>
      </c>
      <c r="BQ99" s="21">
        <f t="shared" si="27"/>
        <v>0</v>
      </c>
      <c r="BR99" s="21">
        <f t="shared" si="28"/>
        <v>0</v>
      </c>
      <c r="BS99" s="21">
        <f t="shared" si="29"/>
        <v>0</v>
      </c>
      <c r="BU99" s="57"/>
    </row>
    <row r="100" spans="1:73" ht="191.25" x14ac:dyDescent="0.25">
      <c r="A100" s="2">
        <v>85</v>
      </c>
      <c r="B100" s="1" t="s">
        <v>80</v>
      </c>
      <c r="C100" s="6" t="s">
        <v>569</v>
      </c>
      <c r="D100" s="2" t="str">
        <f t="shared" si="18"/>
        <v>CalPA_Set WMP-11</v>
      </c>
      <c r="E100" s="1">
        <v>2</v>
      </c>
      <c r="F100" s="2" t="str">
        <f t="shared" si="19"/>
        <v>CalPA_Set WMP-11_Q2</v>
      </c>
      <c r="G100" s="48" t="s">
        <v>579</v>
      </c>
      <c r="H100" s="48" t="s">
        <v>580</v>
      </c>
      <c r="I100" s="1" t="s">
        <v>572</v>
      </c>
      <c r="J100" s="3">
        <v>45021</v>
      </c>
      <c r="K100" s="3">
        <v>45026</v>
      </c>
      <c r="L100" s="3">
        <v>45026</v>
      </c>
      <c r="M100" s="20" t="s">
        <v>573</v>
      </c>
      <c r="N100" s="1">
        <v>0</v>
      </c>
      <c r="O100" s="1" t="s">
        <v>86</v>
      </c>
      <c r="P100" s="1" t="s">
        <v>574</v>
      </c>
      <c r="Q100" s="47" t="s">
        <v>536</v>
      </c>
      <c r="R100" s="47" t="s">
        <v>575</v>
      </c>
      <c r="S100" s="52" t="s">
        <v>86</v>
      </c>
      <c r="U100" s="2" t="str">
        <f t="shared" si="30"/>
        <v>CalPA</v>
      </c>
      <c r="V100" s="2" t="str">
        <f t="shared" si="30"/>
        <v>Set WMP-11</v>
      </c>
      <c r="W100" s="2">
        <f t="shared" si="20"/>
        <v>2</v>
      </c>
      <c r="X100" s="1">
        <v>0</v>
      </c>
      <c r="Y100" s="2" t="s">
        <v>335</v>
      </c>
      <c r="Z100" s="2" t="s">
        <v>538</v>
      </c>
      <c r="AA100" s="14" t="s">
        <v>576</v>
      </c>
      <c r="AB100" s="14" t="s">
        <v>576</v>
      </c>
      <c r="AC100" s="2" t="s">
        <v>91</v>
      </c>
      <c r="AD100" s="14" t="s">
        <v>576</v>
      </c>
      <c r="AE100" s="1" t="s">
        <v>92</v>
      </c>
      <c r="AF100" s="1" t="s">
        <v>92</v>
      </c>
      <c r="AG100" s="1" t="s">
        <v>92</v>
      </c>
      <c r="AH100" s="2" t="s">
        <v>92</v>
      </c>
      <c r="AI100" s="2" t="s">
        <v>92</v>
      </c>
      <c r="AJ100" s="1" t="s">
        <v>92</v>
      </c>
      <c r="AK100" s="1" t="s">
        <v>92</v>
      </c>
      <c r="AL100" s="1" t="s">
        <v>86</v>
      </c>
      <c r="AM100" s="3">
        <f t="shared" si="21"/>
        <v>45026</v>
      </c>
      <c r="AP100" s="9" t="s">
        <v>577</v>
      </c>
      <c r="BD100" s="1">
        <f t="shared" si="22"/>
        <v>2</v>
      </c>
      <c r="BE100" s="2" t="str">
        <f t="shared" si="31"/>
        <v>Will object to question</v>
      </c>
      <c r="BF100" s="2" t="str">
        <f t="shared" si="31"/>
        <v>Will object to question</v>
      </c>
      <c r="BG100" s="2" t="str">
        <f t="shared" si="32"/>
        <v>Kim Sackett
Eric Travale</v>
      </c>
      <c r="BH100" s="2" t="str">
        <f t="shared" si="32"/>
        <v>Hitesh Bhatt</v>
      </c>
      <c r="BI100" s="2" t="str">
        <f t="shared" si="23"/>
        <v>Aaron Shapiro</v>
      </c>
      <c r="BJ100" s="1">
        <f t="shared" si="24"/>
        <v>0</v>
      </c>
      <c r="BL100" s="20" t="s">
        <v>94</v>
      </c>
      <c r="BM100" s="1" t="s">
        <v>578</v>
      </c>
      <c r="BO100" s="21" t="str">
        <f t="shared" si="25"/>
        <v>completed</v>
      </c>
      <c r="BP100" s="21">
        <f t="shared" si="26"/>
        <v>0</v>
      </c>
      <c r="BQ100" s="21">
        <f t="shared" si="27"/>
        <v>0</v>
      </c>
      <c r="BR100" s="21">
        <f t="shared" si="28"/>
        <v>0</v>
      </c>
      <c r="BS100" s="21">
        <f t="shared" si="29"/>
        <v>0</v>
      </c>
      <c r="BU100" s="57"/>
    </row>
    <row r="101" spans="1:73" ht="409.5" x14ac:dyDescent="0.25">
      <c r="A101" s="2">
        <v>86</v>
      </c>
      <c r="B101" s="1" t="s">
        <v>80</v>
      </c>
      <c r="C101" s="6" t="s">
        <v>569</v>
      </c>
      <c r="D101" s="2" t="str">
        <f t="shared" si="18"/>
        <v>CalPA_Set WMP-11</v>
      </c>
      <c r="E101" s="1">
        <v>3</v>
      </c>
      <c r="F101" s="2" t="str">
        <f t="shared" si="19"/>
        <v>CalPA_Set WMP-11_Q3</v>
      </c>
      <c r="G101" s="48" t="s">
        <v>581</v>
      </c>
      <c r="H101" s="48" t="s">
        <v>582</v>
      </c>
      <c r="I101" s="1" t="s">
        <v>572</v>
      </c>
      <c r="J101" s="3">
        <v>45021</v>
      </c>
      <c r="K101" s="3">
        <v>45026</v>
      </c>
      <c r="L101" s="3">
        <v>45026</v>
      </c>
      <c r="M101" s="20" t="s">
        <v>573</v>
      </c>
      <c r="N101" s="1">
        <v>0</v>
      </c>
      <c r="O101" s="1" t="s">
        <v>86</v>
      </c>
      <c r="P101" s="1" t="s">
        <v>574</v>
      </c>
      <c r="Q101" s="47" t="s">
        <v>536</v>
      </c>
      <c r="R101" s="47" t="s">
        <v>575</v>
      </c>
      <c r="S101" s="52" t="s">
        <v>86</v>
      </c>
      <c r="U101" s="2" t="str">
        <f t="shared" si="30"/>
        <v>CalPA</v>
      </c>
      <c r="V101" s="2" t="str">
        <f t="shared" si="30"/>
        <v>Set WMP-11</v>
      </c>
      <c r="W101" s="2">
        <f t="shared" si="20"/>
        <v>3</v>
      </c>
      <c r="X101" s="1">
        <v>8</v>
      </c>
      <c r="Y101" s="2" t="s">
        <v>335</v>
      </c>
      <c r="Z101" s="2" t="s">
        <v>538</v>
      </c>
      <c r="AA101" s="14" t="s">
        <v>583</v>
      </c>
      <c r="AB101" s="14" t="s">
        <v>584</v>
      </c>
      <c r="AC101" s="14" t="s">
        <v>321</v>
      </c>
      <c r="AD101" s="2" t="s">
        <v>166</v>
      </c>
      <c r="AE101" s="1" t="s">
        <v>92</v>
      </c>
      <c r="AF101" s="1" t="s">
        <v>92</v>
      </c>
      <c r="AG101" s="1" t="s">
        <v>92</v>
      </c>
      <c r="AH101" s="2" t="s">
        <v>92</v>
      </c>
      <c r="AI101" s="2" t="s">
        <v>92</v>
      </c>
      <c r="AJ101" s="1" t="s">
        <v>92</v>
      </c>
      <c r="AK101" s="1" t="s">
        <v>92</v>
      </c>
      <c r="AL101" s="1" t="s">
        <v>86</v>
      </c>
      <c r="AM101" s="3">
        <f t="shared" si="21"/>
        <v>45026</v>
      </c>
      <c r="BD101" s="1">
        <f t="shared" si="22"/>
        <v>3</v>
      </c>
      <c r="BE101" s="2" t="str">
        <f t="shared" si="31"/>
        <v>James Tucillo
Franz Stadtmueller
Jack Liu
Will object to (b) and c(i)</v>
      </c>
      <c r="BF101" s="2" t="str">
        <f t="shared" si="31"/>
        <v>Satvir Nagra
Matt Whorton</v>
      </c>
      <c r="BG101" s="2" t="str">
        <f t="shared" si="32"/>
        <v>Kim Sackett
Eric Travale</v>
      </c>
      <c r="BH101" s="2" t="str">
        <f t="shared" si="32"/>
        <v>Hitesh Bhatt</v>
      </c>
      <c r="BI101" s="2" t="str">
        <f t="shared" si="23"/>
        <v>Kenny Lee</v>
      </c>
      <c r="BJ101" s="1">
        <f t="shared" si="24"/>
        <v>8</v>
      </c>
      <c r="BL101" s="20" t="s">
        <v>94</v>
      </c>
      <c r="BM101" s="1" t="s">
        <v>578</v>
      </c>
      <c r="BO101" s="21" t="str">
        <f t="shared" si="25"/>
        <v>completed</v>
      </c>
      <c r="BP101" s="21">
        <f t="shared" si="26"/>
        <v>0</v>
      </c>
      <c r="BQ101" s="21">
        <f t="shared" si="27"/>
        <v>0</v>
      </c>
      <c r="BR101" s="21">
        <f t="shared" si="28"/>
        <v>0</v>
      </c>
      <c r="BS101" s="21">
        <f t="shared" si="29"/>
        <v>0</v>
      </c>
      <c r="BU101" s="57"/>
    </row>
    <row r="102" spans="1:73" ht="127.5" x14ac:dyDescent="0.25">
      <c r="A102" s="2">
        <v>87</v>
      </c>
      <c r="B102" s="1" t="s">
        <v>80</v>
      </c>
      <c r="C102" s="6" t="s">
        <v>569</v>
      </c>
      <c r="D102" s="2" t="str">
        <f t="shared" si="18"/>
        <v>CalPA_Set WMP-11</v>
      </c>
      <c r="E102" s="1">
        <v>4</v>
      </c>
      <c r="F102" s="2" t="str">
        <f t="shared" si="19"/>
        <v>CalPA_Set WMP-11_Q4</v>
      </c>
      <c r="G102" s="48" t="s">
        <v>585</v>
      </c>
      <c r="H102" s="48" t="s">
        <v>586</v>
      </c>
      <c r="I102" s="1" t="s">
        <v>572</v>
      </c>
      <c r="J102" s="3">
        <v>45021</v>
      </c>
      <c r="K102" s="3">
        <v>45026</v>
      </c>
      <c r="L102" s="3">
        <v>45026</v>
      </c>
      <c r="M102" s="20" t="s">
        <v>573</v>
      </c>
      <c r="N102" s="1">
        <v>0</v>
      </c>
      <c r="O102" s="1" t="s">
        <v>86</v>
      </c>
      <c r="P102" s="1" t="s">
        <v>574</v>
      </c>
      <c r="Q102" s="47" t="s">
        <v>536</v>
      </c>
      <c r="R102" s="47" t="s">
        <v>575</v>
      </c>
      <c r="S102" s="52" t="s">
        <v>86</v>
      </c>
      <c r="U102" s="2" t="str">
        <f t="shared" si="30"/>
        <v>CalPA</v>
      </c>
      <c r="V102" s="2" t="str">
        <f t="shared" si="30"/>
        <v>Set WMP-11</v>
      </c>
      <c r="W102" s="2">
        <f t="shared" si="20"/>
        <v>4</v>
      </c>
      <c r="X102" s="1">
        <v>3</v>
      </c>
      <c r="Y102" s="2" t="s">
        <v>335</v>
      </c>
      <c r="Z102" s="2" t="s">
        <v>538</v>
      </c>
      <c r="AA102" s="47" t="s">
        <v>587</v>
      </c>
      <c r="AB102" s="47" t="s">
        <v>529</v>
      </c>
      <c r="AC102" s="47" t="s">
        <v>321</v>
      </c>
      <c r="AD102" s="2" t="s">
        <v>166</v>
      </c>
      <c r="AE102" s="1" t="s">
        <v>92</v>
      </c>
      <c r="AF102" s="1" t="s">
        <v>92</v>
      </c>
      <c r="AG102" s="1" t="s">
        <v>92</v>
      </c>
      <c r="AH102" s="2" t="s">
        <v>92</v>
      </c>
      <c r="AI102" s="2" t="s">
        <v>92</v>
      </c>
      <c r="AJ102" s="1" t="s">
        <v>92</v>
      </c>
      <c r="AK102" s="1" t="s">
        <v>92</v>
      </c>
      <c r="AL102" s="1" t="s">
        <v>86</v>
      </c>
      <c r="AM102" s="3">
        <f t="shared" si="21"/>
        <v>45026</v>
      </c>
      <c r="BD102" s="1">
        <f t="shared" si="22"/>
        <v>4</v>
      </c>
      <c r="BE102" s="2" t="str">
        <f t="shared" si="31"/>
        <v>James Tucillo
Franz Stadtmueller</v>
      </c>
      <c r="BF102" s="2" t="str">
        <f t="shared" si="31"/>
        <v>Satvir Nagra</v>
      </c>
      <c r="BG102" s="2" t="str">
        <f t="shared" si="32"/>
        <v>Kim Sackett
Eric Travale</v>
      </c>
      <c r="BH102" s="2" t="str">
        <f t="shared" si="32"/>
        <v>Hitesh Bhatt</v>
      </c>
      <c r="BI102" s="2" t="str">
        <f t="shared" si="23"/>
        <v>Kenny Lee</v>
      </c>
      <c r="BJ102" s="1">
        <f t="shared" si="24"/>
        <v>3</v>
      </c>
      <c r="BL102" s="20" t="s">
        <v>94</v>
      </c>
      <c r="BM102" s="1" t="s">
        <v>578</v>
      </c>
      <c r="BO102" s="21" t="str">
        <f t="shared" si="25"/>
        <v>completed</v>
      </c>
      <c r="BP102" s="21">
        <f t="shared" si="26"/>
        <v>0</v>
      </c>
      <c r="BQ102" s="21">
        <f t="shared" si="27"/>
        <v>0</v>
      </c>
      <c r="BR102" s="21">
        <f t="shared" si="28"/>
        <v>0</v>
      </c>
      <c r="BS102" s="21">
        <f t="shared" si="29"/>
        <v>0</v>
      </c>
      <c r="BU102" s="57"/>
    </row>
    <row r="103" spans="1:73" ht="204" x14ac:dyDescent="0.25">
      <c r="A103" s="2">
        <v>88</v>
      </c>
      <c r="B103" s="1" t="s">
        <v>80</v>
      </c>
      <c r="C103" s="6" t="s">
        <v>569</v>
      </c>
      <c r="D103" s="2" t="str">
        <f t="shared" si="18"/>
        <v>CalPA_Set WMP-11</v>
      </c>
      <c r="E103" s="1">
        <v>5</v>
      </c>
      <c r="F103" s="2" t="str">
        <f t="shared" si="19"/>
        <v>CalPA_Set WMP-11_Q5</v>
      </c>
      <c r="G103" s="48" t="s">
        <v>588</v>
      </c>
      <c r="H103" s="48" t="s">
        <v>589</v>
      </c>
      <c r="I103" s="1" t="s">
        <v>572</v>
      </c>
      <c r="J103" s="3">
        <v>45021</v>
      </c>
      <c r="K103" s="3">
        <v>45026</v>
      </c>
      <c r="L103" s="3">
        <v>45026</v>
      </c>
      <c r="M103" s="20" t="s">
        <v>573</v>
      </c>
      <c r="N103" s="1">
        <v>0</v>
      </c>
      <c r="O103" s="1" t="s">
        <v>86</v>
      </c>
      <c r="P103" s="1" t="s">
        <v>574</v>
      </c>
      <c r="Q103" s="47" t="s">
        <v>536</v>
      </c>
      <c r="R103" s="47" t="s">
        <v>575</v>
      </c>
      <c r="S103" s="52" t="s">
        <v>86</v>
      </c>
      <c r="U103" s="2" t="str">
        <f t="shared" si="30"/>
        <v>CalPA</v>
      </c>
      <c r="V103" s="2" t="str">
        <f t="shared" si="30"/>
        <v>Set WMP-11</v>
      </c>
      <c r="W103" s="2">
        <f t="shared" si="20"/>
        <v>5</v>
      </c>
      <c r="X103" s="1">
        <v>0</v>
      </c>
      <c r="Y103" s="2" t="s">
        <v>335</v>
      </c>
      <c r="Z103" s="2" t="s">
        <v>538</v>
      </c>
      <c r="AA103" s="14" t="s">
        <v>3499</v>
      </c>
      <c r="AB103" s="14" t="s">
        <v>529</v>
      </c>
      <c r="AC103" s="2" t="s">
        <v>91</v>
      </c>
      <c r="AD103" s="14" t="s">
        <v>134</v>
      </c>
      <c r="AE103" s="1" t="s">
        <v>92</v>
      </c>
      <c r="AF103" s="1" t="s">
        <v>92</v>
      </c>
      <c r="AG103" s="1" t="s">
        <v>92</v>
      </c>
      <c r="AH103" s="2" t="s">
        <v>92</v>
      </c>
      <c r="AI103" s="2" t="s">
        <v>92</v>
      </c>
      <c r="AJ103" s="1" t="s">
        <v>92</v>
      </c>
      <c r="AK103" s="1" t="s">
        <v>92</v>
      </c>
      <c r="AL103" s="1" t="s">
        <v>86</v>
      </c>
      <c r="AM103" s="3">
        <f t="shared" si="21"/>
        <v>45026</v>
      </c>
      <c r="BD103" s="1">
        <f t="shared" si="22"/>
        <v>5</v>
      </c>
      <c r="BE103" s="2" t="str">
        <f t="shared" si="31"/>
        <v>James Tuccillo/Franz Stadtmueller</v>
      </c>
      <c r="BF103" s="2" t="str">
        <f t="shared" si="31"/>
        <v>Satvir Nagra</v>
      </c>
      <c r="BG103" s="2" t="str">
        <f t="shared" si="32"/>
        <v>Kim Sackett
Eric Travale</v>
      </c>
      <c r="BH103" s="2" t="str">
        <f t="shared" si="32"/>
        <v>Hitesh Bhatt</v>
      </c>
      <c r="BI103" s="2" t="str">
        <f t="shared" si="23"/>
        <v>Aaron Shapiro</v>
      </c>
      <c r="BJ103" s="1">
        <f t="shared" si="24"/>
        <v>0</v>
      </c>
      <c r="BL103" s="20" t="s">
        <v>94</v>
      </c>
      <c r="BM103" s="1" t="s">
        <v>578</v>
      </c>
      <c r="BO103" s="21" t="str">
        <f t="shared" si="25"/>
        <v>completed</v>
      </c>
      <c r="BP103" s="21">
        <f t="shared" si="26"/>
        <v>0</v>
      </c>
      <c r="BQ103" s="21">
        <f t="shared" si="27"/>
        <v>0</v>
      </c>
      <c r="BR103" s="21">
        <f t="shared" si="28"/>
        <v>0</v>
      </c>
      <c r="BS103" s="21">
        <f t="shared" si="29"/>
        <v>0</v>
      </c>
      <c r="BU103" s="57"/>
    </row>
    <row r="104" spans="1:73" ht="114.75" x14ac:dyDescent="0.25">
      <c r="A104" s="2">
        <v>89</v>
      </c>
      <c r="B104" s="1" t="s">
        <v>80</v>
      </c>
      <c r="C104" s="6" t="s">
        <v>569</v>
      </c>
      <c r="D104" s="2" t="str">
        <f t="shared" si="18"/>
        <v>CalPA_Set WMP-11</v>
      </c>
      <c r="E104" s="1">
        <v>6</v>
      </c>
      <c r="F104" s="2" t="str">
        <f t="shared" si="19"/>
        <v>CalPA_Set WMP-11_Q6</v>
      </c>
      <c r="G104" s="48" t="s">
        <v>590</v>
      </c>
      <c r="H104" s="48" t="s">
        <v>591</v>
      </c>
      <c r="I104" s="1" t="s">
        <v>572</v>
      </c>
      <c r="J104" s="3">
        <v>45021</v>
      </c>
      <c r="K104" s="3">
        <v>45026</v>
      </c>
      <c r="L104" s="3">
        <v>45026</v>
      </c>
      <c r="M104" s="20" t="s">
        <v>573</v>
      </c>
      <c r="N104" s="1">
        <v>0</v>
      </c>
      <c r="O104" s="1" t="s">
        <v>86</v>
      </c>
      <c r="P104" s="1" t="s">
        <v>574</v>
      </c>
      <c r="Q104" s="47" t="s">
        <v>536</v>
      </c>
      <c r="R104" s="47" t="s">
        <v>575</v>
      </c>
      <c r="S104" s="52" t="s">
        <v>86</v>
      </c>
      <c r="U104" s="2" t="str">
        <f t="shared" si="30"/>
        <v>CalPA</v>
      </c>
      <c r="V104" s="2" t="str">
        <f t="shared" si="30"/>
        <v>Set WMP-11</v>
      </c>
      <c r="W104" s="2">
        <f t="shared" si="20"/>
        <v>6</v>
      </c>
      <c r="X104" s="1">
        <v>2</v>
      </c>
      <c r="Y104" s="2" t="s">
        <v>335</v>
      </c>
      <c r="Z104" s="2" t="s">
        <v>538</v>
      </c>
      <c r="AA104" s="14" t="s">
        <v>592</v>
      </c>
      <c r="AB104" s="14" t="s">
        <v>529</v>
      </c>
      <c r="AC104" s="14" t="s">
        <v>321</v>
      </c>
      <c r="AD104" s="2" t="s">
        <v>166</v>
      </c>
      <c r="AE104" s="1" t="s">
        <v>92</v>
      </c>
      <c r="AF104" s="1" t="s">
        <v>92</v>
      </c>
      <c r="AG104" s="1" t="s">
        <v>92</v>
      </c>
      <c r="AH104" s="2" t="s">
        <v>92</v>
      </c>
      <c r="AI104" s="2" t="s">
        <v>92</v>
      </c>
      <c r="AJ104" s="1" t="s">
        <v>92</v>
      </c>
      <c r="AK104" s="1" t="s">
        <v>92</v>
      </c>
      <c r="AL104" s="1" t="s">
        <v>86</v>
      </c>
      <c r="AM104" s="3">
        <f t="shared" si="21"/>
        <v>45026</v>
      </c>
      <c r="BD104" s="1">
        <f t="shared" si="22"/>
        <v>6</v>
      </c>
      <c r="BE104" s="2" t="str">
        <f t="shared" si="31"/>
        <v>James Tucillo
Franz Stadtmueller
Dan Gilani</v>
      </c>
      <c r="BF104" s="2" t="str">
        <f t="shared" si="31"/>
        <v>Satvir Nagra</v>
      </c>
      <c r="BG104" s="2" t="str">
        <f t="shared" si="32"/>
        <v>Kim Sackett
Eric Travale</v>
      </c>
      <c r="BH104" s="2" t="str">
        <f t="shared" si="32"/>
        <v>Hitesh Bhatt</v>
      </c>
      <c r="BI104" s="2" t="str">
        <f t="shared" si="23"/>
        <v>Kenny Lee</v>
      </c>
      <c r="BJ104" s="1">
        <f t="shared" si="24"/>
        <v>2</v>
      </c>
      <c r="BL104" s="20" t="s">
        <v>94</v>
      </c>
      <c r="BM104" s="1" t="s">
        <v>578</v>
      </c>
      <c r="BO104" s="21" t="str">
        <f t="shared" si="25"/>
        <v>completed</v>
      </c>
      <c r="BP104" s="21">
        <f t="shared" si="26"/>
        <v>0</v>
      </c>
      <c r="BQ104" s="21">
        <f t="shared" si="27"/>
        <v>0</v>
      </c>
      <c r="BR104" s="21">
        <f t="shared" si="28"/>
        <v>0</v>
      </c>
      <c r="BS104" s="21">
        <f t="shared" si="29"/>
        <v>0</v>
      </c>
      <c r="BU104" s="57"/>
    </row>
    <row r="105" spans="1:73" ht="140.25" x14ac:dyDescent="0.25">
      <c r="A105" s="2">
        <v>90</v>
      </c>
      <c r="B105" s="1" t="s">
        <v>80</v>
      </c>
      <c r="C105" s="6" t="s">
        <v>569</v>
      </c>
      <c r="D105" s="2" t="str">
        <f t="shared" si="18"/>
        <v>CalPA_Set WMP-11</v>
      </c>
      <c r="E105" s="1">
        <v>7</v>
      </c>
      <c r="F105" s="2" t="str">
        <f t="shared" si="19"/>
        <v>CalPA_Set WMP-11_Q7</v>
      </c>
      <c r="G105" s="48" t="s">
        <v>593</v>
      </c>
      <c r="H105" s="48" t="s">
        <v>594</v>
      </c>
      <c r="I105" s="1" t="s">
        <v>572</v>
      </c>
      <c r="J105" s="3">
        <v>45021</v>
      </c>
      <c r="K105" s="3">
        <v>45026</v>
      </c>
      <c r="L105" s="3">
        <v>45026</v>
      </c>
      <c r="M105" s="20" t="s">
        <v>573</v>
      </c>
      <c r="N105" s="1">
        <v>0</v>
      </c>
      <c r="O105" s="1" t="s">
        <v>86</v>
      </c>
      <c r="P105" s="1" t="s">
        <v>574</v>
      </c>
      <c r="Q105" s="47" t="s">
        <v>536</v>
      </c>
      <c r="R105" s="47" t="s">
        <v>575</v>
      </c>
      <c r="S105" s="52" t="s">
        <v>86</v>
      </c>
      <c r="U105" s="2" t="str">
        <f t="shared" si="30"/>
        <v>CalPA</v>
      </c>
      <c r="V105" s="2" t="str">
        <f t="shared" si="30"/>
        <v>Set WMP-11</v>
      </c>
      <c r="W105" s="2">
        <f t="shared" si="20"/>
        <v>7</v>
      </c>
      <c r="X105" s="1">
        <v>0</v>
      </c>
      <c r="Y105" s="2" t="s">
        <v>335</v>
      </c>
      <c r="Z105" s="2" t="s">
        <v>538</v>
      </c>
      <c r="AA105" s="14" t="s">
        <v>592</v>
      </c>
      <c r="AB105" s="14" t="s">
        <v>529</v>
      </c>
      <c r="AC105" s="14" t="s">
        <v>321</v>
      </c>
      <c r="AD105" s="2" t="s">
        <v>166</v>
      </c>
      <c r="AE105" s="1" t="s">
        <v>92</v>
      </c>
      <c r="AF105" s="1" t="s">
        <v>92</v>
      </c>
      <c r="AG105" s="1" t="s">
        <v>92</v>
      </c>
      <c r="AH105" s="2" t="s">
        <v>92</v>
      </c>
      <c r="AI105" s="2" t="s">
        <v>92</v>
      </c>
      <c r="AJ105" s="1" t="s">
        <v>92</v>
      </c>
      <c r="AK105" s="1" t="s">
        <v>92</v>
      </c>
      <c r="AL105" s="1" t="s">
        <v>86</v>
      </c>
      <c r="AM105" s="3">
        <f t="shared" si="21"/>
        <v>45026</v>
      </c>
      <c r="BD105" s="1">
        <f t="shared" si="22"/>
        <v>7</v>
      </c>
      <c r="BE105" s="2" t="str">
        <f t="shared" si="31"/>
        <v>James Tucillo
Franz Stadtmueller
Dan Gilani</v>
      </c>
      <c r="BF105" s="2" t="str">
        <f t="shared" si="31"/>
        <v>Satvir Nagra</v>
      </c>
      <c r="BG105" s="2" t="str">
        <f t="shared" si="32"/>
        <v>Kim Sackett
Eric Travale</v>
      </c>
      <c r="BH105" s="2" t="str">
        <f t="shared" si="32"/>
        <v>Hitesh Bhatt</v>
      </c>
      <c r="BI105" s="2" t="str">
        <f t="shared" si="23"/>
        <v>Kenny Lee</v>
      </c>
      <c r="BJ105" s="1">
        <f t="shared" si="24"/>
        <v>0</v>
      </c>
      <c r="BL105" s="20" t="s">
        <v>94</v>
      </c>
      <c r="BM105" s="1" t="s">
        <v>578</v>
      </c>
      <c r="BO105" s="21" t="str">
        <f t="shared" si="25"/>
        <v>completed</v>
      </c>
      <c r="BP105" s="21">
        <f t="shared" si="26"/>
        <v>0</v>
      </c>
      <c r="BQ105" s="21">
        <f t="shared" si="27"/>
        <v>0</v>
      </c>
      <c r="BR105" s="21">
        <f t="shared" si="28"/>
        <v>0</v>
      </c>
      <c r="BS105" s="21">
        <f t="shared" si="29"/>
        <v>0</v>
      </c>
      <c r="BU105" s="57"/>
    </row>
    <row r="106" spans="1:73" s="16" customFormat="1" ht="409.5" x14ac:dyDescent="0.25">
      <c r="A106" s="2">
        <v>91</v>
      </c>
      <c r="B106" s="1" t="s">
        <v>80</v>
      </c>
      <c r="C106" s="6" t="s">
        <v>569</v>
      </c>
      <c r="D106" s="2" t="str">
        <f t="shared" si="18"/>
        <v>CalPA_Set WMP-11</v>
      </c>
      <c r="E106" s="1">
        <v>8</v>
      </c>
      <c r="F106" s="2" t="str">
        <f t="shared" si="19"/>
        <v>CalPA_Set WMP-11_Q8</v>
      </c>
      <c r="G106" s="48" t="s">
        <v>595</v>
      </c>
      <c r="H106" s="48" t="s">
        <v>596</v>
      </c>
      <c r="I106" s="1" t="s">
        <v>572</v>
      </c>
      <c r="J106" s="3">
        <v>45021</v>
      </c>
      <c r="K106" s="3">
        <v>45026</v>
      </c>
      <c r="L106" s="3">
        <v>45026</v>
      </c>
      <c r="M106" s="20" t="s">
        <v>573</v>
      </c>
      <c r="N106" s="1">
        <v>0</v>
      </c>
      <c r="O106" s="1" t="s">
        <v>86</v>
      </c>
      <c r="P106" s="1" t="s">
        <v>574</v>
      </c>
      <c r="Q106" s="47" t="s">
        <v>536</v>
      </c>
      <c r="R106" s="47" t="s">
        <v>575</v>
      </c>
      <c r="S106" s="52" t="s">
        <v>86</v>
      </c>
      <c r="T106" s="12"/>
      <c r="U106" s="2" t="str">
        <f t="shared" si="30"/>
        <v>CalPA</v>
      </c>
      <c r="V106" s="2" t="str">
        <f t="shared" si="30"/>
        <v>Set WMP-11</v>
      </c>
      <c r="W106" s="2">
        <f t="shared" si="20"/>
        <v>8</v>
      </c>
      <c r="X106" s="1">
        <v>11</v>
      </c>
      <c r="Y106" s="2" t="s">
        <v>335</v>
      </c>
      <c r="Z106" s="2" t="s">
        <v>538</v>
      </c>
      <c r="AA106" s="47" t="s">
        <v>587</v>
      </c>
      <c r="AB106" s="47" t="s">
        <v>529</v>
      </c>
      <c r="AC106" s="47" t="s">
        <v>321</v>
      </c>
      <c r="AD106" s="2" t="s">
        <v>166</v>
      </c>
      <c r="AE106" s="1" t="s">
        <v>92</v>
      </c>
      <c r="AF106" s="1" t="s">
        <v>92</v>
      </c>
      <c r="AG106" s="1" t="s">
        <v>92</v>
      </c>
      <c r="AH106" s="2" t="s">
        <v>92</v>
      </c>
      <c r="AI106" s="2" t="s">
        <v>92</v>
      </c>
      <c r="AJ106" s="1" t="s">
        <v>92</v>
      </c>
      <c r="AK106" s="1" t="s">
        <v>92</v>
      </c>
      <c r="AL106" s="1" t="s">
        <v>86</v>
      </c>
      <c r="AM106" s="3">
        <f t="shared" si="21"/>
        <v>45026</v>
      </c>
      <c r="AN106" s="1"/>
      <c r="AO106" s="12"/>
      <c r="AP106" s="9"/>
      <c r="AQ106" s="12"/>
      <c r="AR106" s="12"/>
      <c r="AS106" s="12"/>
      <c r="AT106" s="12"/>
      <c r="AU106" s="12"/>
      <c r="AV106" s="12"/>
      <c r="AX106" s="12"/>
      <c r="AY106" s="12"/>
      <c r="AZ106" s="12"/>
      <c r="BA106" s="12"/>
      <c r="BB106" s="12"/>
      <c r="BC106" s="12"/>
      <c r="BD106" s="1">
        <f t="shared" si="22"/>
        <v>8</v>
      </c>
      <c r="BE106" s="2" t="str">
        <f t="shared" si="31"/>
        <v>James Tucillo
Franz Stadtmueller</v>
      </c>
      <c r="BF106" s="2" t="str">
        <f t="shared" si="31"/>
        <v>Satvir Nagra</v>
      </c>
      <c r="BG106" s="2" t="str">
        <f t="shared" si="32"/>
        <v>Kim Sackett
Eric Travale</v>
      </c>
      <c r="BH106" s="2" t="str">
        <f t="shared" si="32"/>
        <v>Hitesh Bhatt</v>
      </c>
      <c r="BI106" s="2" t="str">
        <f t="shared" si="23"/>
        <v>Kenny Lee</v>
      </c>
      <c r="BJ106" s="1">
        <f t="shared" si="24"/>
        <v>11</v>
      </c>
      <c r="BL106" s="20" t="s">
        <v>94</v>
      </c>
      <c r="BM106" s="1" t="s">
        <v>578</v>
      </c>
      <c r="BN106" s="1"/>
      <c r="BO106" s="21" t="str">
        <f t="shared" si="25"/>
        <v>completed</v>
      </c>
      <c r="BP106" s="21">
        <f t="shared" si="26"/>
        <v>0</v>
      </c>
      <c r="BQ106" s="21">
        <f t="shared" si="27"/>
        <v>0</v>
      </c>
      <c r="BR106" s="21">
        <f t="shared" si="28"/>
        <v>0</v>
      </c>
      <c r="BS106" s="21">
        <f t="shared" si="29"/>
        <v>0</v>
      </c>
      <c r="BU106" s="57"/>
    </row>
    <row r="107" spans="1:73" s="16" customFormat="1" ht="90" x14ac:dyDescent="0.25">
      <c r="A107" s="2">
        <v>92</v>
      </c>
      <c r="B107" s="1" t="s">
        <v>80</v>
      </c>
      <c r="C107" s="6" t="s">
        <v>569</v>
      </c>
      <c r="D107" s="2" t="str">
        <f t="shared" si="18"/>
        <v>CalPA_Set WMP-11</v>
      </c>
      <c r="E107" s="1">
        <v>9</v>
      </c>
      <c r="F107" s="2" t="str">
        <f t="shared" si="19"/>
        <v>CalPA_Set WMP-11_Q9</v>
      </c>
      <c r="G107" s="48" t="s">
        <v>597</v>
      </c>
      <c r="H107" s="48" t="s">
        <v>598</v>
      </c>
      <c r="I107" s="1" t="s">
        <v>572</v>
      </c>
      <c r="J107" s="3">
        <v>45021</v>
      </c>
      <c r="K107" s="3">
        <v>45026</v>
      </c>
      <c r="L107" s="3">
        <v>45026</v>
      </c>
      <c r="M107" s="20" t="s">
        <v>573</v>
      </c>
      <c r="N107" s="1">
        <v>0</v>
      </c>
      <c r="O107" s="1" t="s">
        <v>86</v>
      </c>
      <c r="P107" s="1" t="s">
        <v>574</v>
      </c>
      <c r="Q107" s="47" t="s">
        <v>536</v>
      </c>
      <c r="R107" s="47" t="s">
        <v>575</v>
      </c>
      <c r="S107" s="52" t="s">
        <v>86</v>
      </c>
      <c r="T107" s="12"/>
      <c r="U107" s="2" t="str">
        <f t="shared" si="30"/>
        <v>CalPA</v>
      </c>
      <c r="V107" s="2" t="str">
        <f t="shared" si="30"/>
        <v>Set WMP-11</v>
      </c>
      <c r="W107" s="2">
        <f t="shared" si="20"/>
        <v>9</v>
      </c>
      <c r="X107" s="1">
        <v>0</v>
      </c>
      <c r="Y107" s="2" t="s">
        <v>335</v>
      </c>
      <c r="Z107" s="2" t="s">
        <v>538</v>
      </c>
      <c r="AA107" s="47" t="s">
        <v>587</v>
      </c>
      <c r="AB107" s="47" t="s">
        <v>529</v>
      </c>
      <c r="AC107" s="47" t="s">
        <v>321</v>
      </c>
      <c r="AD107" s="2" t="s">
        <v>166</v>
      </c>
      <c r="AE107" s="1" t="s">
        <v>92</v>
      </c>
      <c r="AF107" s="1" t="s">
        <v>92</v>
      </c>
      <c r="AG107" s="1" t="s">
        <v>92</v>
      </c>
      <c r="AH107" s="2" t="s">
        <v>92</v>
      </c>
      <c r="AI107" s="2" t="s">
        <v>92</v>
      </c>
      <c r="AJ107" s="1" t="s">
        <v>92</v>
      </c>
      <c r="AK107" s="1" t="s">
        <v>92</v>
      </c>
      <c r="AL107" s="1" t="s">
        <v>86</v>
      </c>
      <c r="AM107" s="3">
        <f t="shared" si="21"/>
        <v>45026</v>
      </c>
      <c r="AN107" s="1"/>
      <c r="AO107" s="12"/>
      <c r="AP107" s="9"/>
      <c r="AQ107" s="12"/>
      <c r="AR107" s="12"/>
      <c r="AS107" s="12"/>
      <c r="AT107" s="12"/>
      <c r="AU107" s="12"/>
      <c r="AV107" s="12"/>
      <c r="AX107" s="12"/>
      <c r="AY107" s="12"/>
      <c r="AZ107" s="12"/>
      <c r="BA107" s="12"/>
      <c r="BB107" s="12"/>
      <c r="BC107" s="12"/>
      <c r="BD107" s="1">
        <f t="shared" si="22"/>
        <v>9</v>
      </c>
      <c r="BE107" s="2" t="str">
        <f t="shared" si="31"/>
        <v>James Tucillo
Franz Stadtmueller</v>
      </c>
      <c r="BF107" s="2" t="str">
        <f t="shared" si="31"/>
        <v>Satvir Nagra</v>
      </c>
      <c r="BG107" s="2" t="str">
        <f t="shared" si="32"/>
        <v>Kim Sackett
Eric Travale</v>
      </c>
      <c r="BH107" s="2" t="str">
        <f t="shared" si="32"/>
        <v>Hitesh Bhatt</v>
      </c>
      <c r="BI107" s="2" t="str">
        <f t="shared" si="23"/>
        <v>Kenny Lee</v>
      </c>
      <c r="BJ107" s="1">
        <f t="shared" si="24"/>
        <v>0</v>
      </c>
      <c r="BL107" s="20" t="s">
        <v>94</v>
      </c>
      <c r="BM107" s="1" t="s">
        <v>578</v>
      </c>
      <c r="BN107" s="1"/>
      <c r="BO107" s="21" t="str">
        <f t="shared" si="25"/>
        <v>completed</v>
      </c>
      <c r="BP107" s="21">
        <f t="shared" si="26"/>
        <v>0</v>
      </c>
      <c r="BQ107" s="21">
        <f t="shared" si="27"/>
        <v>0</v>
      </c>
      <c r="BR107" s="21">
        <f t="shared" si="28"/>
        <v>0</v>
      </c>
      <c r="BS107" s="21">
        <f t="shared" si="29"/>
        <v>0</v>
      </c>
      <c r="BU107" s="57"/>
    </row>
    <row r="108" spans="1:73" s="16" customFormat="1" ht="90" x14ac:dyDescent="0.25">
      <c r="A108" s="2">
        <v>93</v>
      </c>
      <c r="B108" s="1" t="s">
        <v>80</v>
      </c>
      <c r="C108" s="6" t="s">
        <v>569</v>
      </c>
      <c r="D108" s="2" t="str">
        <f t="shared" si="18"/>
        <v>CalPA_Set WMP-11</v>
      </c>
      <c r="E108" s="1">
        <v>10</v>
      </c>
      <c r="F108" s="2" t="str">
        <f t="shared" si="19"/>
        <v>CalPA_Set WMP-11_Q10</v>
      </c>
      <c r="G108" s="48" t="s">
        <v>599</v>
      </c>
      <c r="H108" s="48" t="s">
        <v>600</v>
      </c>
      <c r="I108" s="1" t="s">
        <v>572</v>
      </c>
      <c r="J108" s="3">
        <v>45021</v>
      </c>
      <c r="K108" s="3">
        <v>45026</v>
      </c>
      <c r="L108" s="3">
        <v>45026</v>
      </c>
      <c r="M108" s="20" t="s">
        <v>573</v>
      </c>
      <c r="N108" s="1">
        <v>0</v>
      </c>
      <c r="O108" s="1" t="s">
        <v>86</v>
      </c>
      <c r="P108" s="1" t="s">
        <v>574</v>
      </c>
      <c r="Q108" s="47" t="s">
        <v>536</v>
      </c>
      <c r="R108" s="47" t="s">
        <v>575</v>
      </c>
      <c r="S108" s="52" t="s">
        <v>86</v>
      </c>
      <c r="T108" s="12"/>
      <c r="U108" s="2" t="str">
        <f t="shared" si="30"/>
        <v>CalPA</v>
      </c>
      <c r="V108" s="2" t="str">
        <f t="shared" si="30"/>
        <v>Set WMP-11</v>
      </c>
      <c r="W108" s="2">
        <f t="shared" si="20"/>
        <v>10</v>
      </c>
      <c r="X108" s="1">
        <v>0</v>
      </c>
      <c r="Y108" s="2" t="s">
        <v>335</v>
      </c>
      <c r="Z108" s="2" t="s">
        <v>538</v>
      </c>
      <c r="AA108" s="47" t="s">
        <v>587</v>
      </c>
      <c r="AB108" s="47" t="s">
        <v>529</v>
      </c>
      <c r="AC108" s="47" t="s">
        <v>321</v>
      </c>
      <c r="AD108" s="2" t="s">
        <v>166</v>
      </c>
      <c r="AE108" s="1" t="s">
        <v>92</v>
      </c>
      <c r="AF108" s="1" t="s">
        <v>92</v>
      </c>
      <c r="AG108" s="1" t="s">
        <v>92</v>
      </c>
      <c r="AH108" s="2" t="s">
        <v>92</v>
      </c>
      <c r="AI108" s="2" t="s">
        <v>92</v>
      </c>
      <c r="AJ108" s="1" t="s">
        <v>92</v>
      </c>
      <c r="AK108" s="1" t="s">
        <v>92</v>
      </c>
      <c r="AL108" s="1" t="s">
        <v>86</v>
      </c>
      <c r="AM108" s="3">
        <f t="shared" si="21"/>
        <v>45026</v>
      </c>
      <c r="AN108" s="1"/>
      <c r="AO108" s="12"/>
      <c r="AP108" s="9"/>
      <c r="AQ108" s="12"/>
      <c r="AR108" s="12"/>
      <c r="AS108" s="12"/>
      <c r="AT108" s="12"/>
      <c r="AU108" s="12"/>
      <c r="AV108" s="12"/>
      <c r="AX108" s="12"/>
      <c r="AY108" s="12"/>
      <c r="AZ108" s="12"/>
      <c r="BA108" s="12"/>
      <c r="BB108" s="12"/>
      <c r="BC108" s="12"/>
      <c r="BD108" s="1">
        <f t="shared" si="22"/>
        <v>10</v>
      </c>
      <c r="BE108" s="2" t="str">
        <f t="shared" si="31"/>
        <v>James Tucillo
Franz Stadtmueller</v>
      </c>
      <c r="BF108" s="2" t="str">
        <f t="shared" si="31"/>
        <v>Satvir Nagra</v>
      </c>
      <c r="BG108" s="2" t="str">
        <f t="shared" si="32"/>
        <v>Kim Sackett
Eric Travale</v>
      </c>
      <c r="BH108" s="2" t="str">
        <f t="shared" si="32"/>
        <v>Hitesh Bhatt</v>
      </c>
      <c r="BI108" s="2" t="str">
        <f t="shared" si="23"/>
        <v>Kenny Lee</v>
      </c>
      <c r="BJ108" s="1">
        <f t="shared" si="24"/>
        <v>0</v>
      </c>
      <c r="BL108" s="20" t="s">
        <v>94</v>
      </c>
      <c r="BM108" s="1" t="s">
        <v>578</v>
      </c>
      <c r="BN108" s="1"/>
      <c r="BO108" s="21" t="str">
        <f t="shared" si="25"/>
        <v>completed</v>
      </c>
      <c r="BP108" s="21">
        <f t="shared" si="26"/>
        <v>0</v>
      </c>
      <c r="BQ108" s="21">
        <f t="shared" si="27"/>
        <v>0</v>
      </c>
      <c r="BR108" s="21">
        <f t="shared" si="28"/>
        <v>0</v>
      </c>
      <c r="BS108" s="21">
        <f t="shared" si="29"/>
        <v>0</v>
      </c>
      <c r="BU108" s="57"/>
    </row>
    <row r="109" spans="1:73" s="16" customFormat="1" ht="90" x14ac:dyDescent="0.25">
      <c r="A109" s="2">
        <v>94</v>
      </c>
      <c r="B109" s="1" t="s">
        <v>80</v>
      </c>
      <c r="C109" s="6" t="s">
        <v>569</v>
      </c>
      <c r="D109" s="2" t="str">
        <f t="shared" si="18"/>
        <v>CalPA_Set WMP-11</v>
      </c>
      <c r="E109" s="1">
        <v>11</v>
      </c>
      <c r="F109" s="2" t="str">
        <f t="shared" si="19"/>
        <v>CalPA_Set WMP-11_Q11</v>
      </c>
      <c r="G109" s="48" t="s">
        <v>601</v>
      </c>
      <c r="H109" s="48" t="s">
        <v>602</v>
      </c>
      <c r="I109" s="1" t="s">
        <v>572</v>
      </c>
      <c r="J109" s="3">
        <v>45021</v>
      </c>
      <c r="K109" s="3">
        <v>45026</v>
      </c>
      <c r="L109" s="3">
        <v>45026</v>
      </c>
      <c r="M109" s="20" t="s">
        <v>573</v>
      </c>
      <c r="N109" s="1">
        <v>0</v>
      </c>
      <c r="O109" s="1" t="s">
        <v>86</v>
      </c>
      <c r="P109" s="1" t="s">
        <v>574</v>
      </c>
      <c r="Q109" s="47" t="s">
        <v>536</v>
      </c>
      <c r="R109" s="47" t="s">
        <v>575</v>
      </c>
      <c r="S109" s="52" t="s">
        <v>86</v>
      </c>
      <c r="T109" s="12"/>
      <c r="U109" s="2" t="str">
        <f t="shared" si="30"/>
        <v>CalPA</v>
      </c>
      <c r="V109" s="2" t="str">
        <f t="shared" si="30"/>
        <v>Set WMP-11</v>
      </c>
      <c r="W109" s="2">
        <f t="shared" si="20"/>
        <v>11</v>
      </c>
      <c r="X109" s="1">
        <v>0</v>
      </c>
      <c r="Y109" s="2" t="s">
        <v>335</v>
      </c>
      <c r="Z109" s="2" t="s">
        <v>538</v>
      </c>
      <c r="AA109" s="47" t="s">
        <v>587</v>
      </c>
      <c r="AB109" s="47" t="s">
        <v>529</v>
      </c>
      <c r="AC109" s="47" t="s">
        <v>321</v>
      </c>
      <c r="AD109" s="2" t="s">
        <v>166</v>
      </c>
      <c r="AE109" s="1" t="s">
        <v>92</v>
      </c>
      <c r="AF109" s="1" t="s">
        <v>92</v>
      </c>
      <c r="AG109" s="1" t="s">
        <v>92</v>
      </c>
      <c r="AH109" s="2" t="s">
        <v>92</v>
      </c>
      <c r="AI109" s="2" t="s">
        <v>92</v>
      </c>
      <c r="AJ109" s="1" t="s">
        <v>92</v>
      </c>
      <c r="AK109" s="1" t="s">
        <v>92</v>
      </c>
      <c r="AL109" s="1" t="s">
        <v>86</v>
      </c>
      <c r="AM109" s="3">
        <f t="shared" si="21"/>
        <v>45026</v>
      </c>
      <c r="AN109" s="1"/>
      <c r="AO109" s="12"/>
      <c r="AP109" s="9"/>
      <c r="AQ109" s="12"/>
      <c r="AR109" s="12"/>
      <c r="AS109" s="12"/>
      <c r="AT109" s="12"/>
      <c r="AU109" s="12"/>
      <c r="AV109" s="12"/>
      <c r="AX109" s="12"/>
      <c r="AY109" s="12"/>
      <c r="AZ109" s="12"/>
      <c r="BA109" s="12"/>
      <c r="BB109" s="12"/>
      <c r="BC109" s="12"/>
      <c r="BD109" s="1">
        <f t="shared" si="22"/>
        <v>11</v>
      </c>
      <c r="BE109" s="2" t="str">
        <f t="shared" si="31"/>
        <v>James Tucillo
Franz Stadtmueller</v>
      </c>
      <c r="BF109" s="2" t="str">
        <f t="shared" si="31"/>
        <v>Satvir Nagra</v>
      </c>
      <c r="BG109" s="2" t="str">
        <f t="shared" si="32"/>
        <v>Kim Sackett
Eric Travale</v>
      </c>
      <c r="BH109" s="2" t="str">
        <f t="shared" si="32"/>
        <v>Hitesh Bhatt</v>
      </c>
      <c r="BI109" s="2" t="str">
        <f t="shared" si="23"/>
        <v>Kenny Lee</v>
      </c>
      <c r="BJ109" s="1">
        <f t="shared" si="24"/>
        <v>0</v>
      </c>
      <c r="BL109" s="20" t="s">
        <v>94</v>
      </c>
      <c r="BM109" s="1" t="s">
        <v>578</v>
      </c>
      <c r="BN109" s="1"/>
      <c r="BO109" s="21" t="str">
        <f t="shared" si="25"/>
        <v>completed</v>
      </c>
      <c r="BP109" s="21">
        <f t="shared" si="26"/>
        <v>0</v>
      </c>
      <c r="BQ109" s="21">
        <f t="shared" si="27"/>
        <v>0</v>
      </c>
      <c r="BR109" s="21">
        <f t="shared" si="28"/>
        <v>0</v>
      </c>
      <c r="BS109" s="21">
        <f t="shared" si="29"/>
        <v>0</v>
      </c>
      <c r="BU109" s="57"/>
    </row>
    <row r="110" spans="1:73" s="16" customFormat="1" ht="90" x14ac:dyDescent="0.25">
      <c r="A110" s="2">
        <v>95</v>
      </c>
      <c r="B110" s="1" t="s">
        <v>80</v>
      </c>
      <c r="C110" s="6" t="s">
        <v>569</v>
      </c>
      <c r="D110" s="2" t="str">
        <f t="shared" si="18"/>
        <v>CalPA_Set WMP-11</v>
      </c>
      <c r="E110" s="1">
        <v>12</v>
      </c>
      <c r="F110" s="2" t="str">
        <f t="shared" si="19"/>
        <v>CalPA_Set WMP-11_Q12</v>
      </c>
      <c r="G110" s="48" t="s">
        <v>609</v>
      </c>
      <c r="H110" s="48" t="s">
        <v>610</v>
      </c>
      <c r="I110" s="1" t="s">
        <v>572</v>
      </c>
      <c r="J110" s="3">
        <v>45021</v>
      </c>
      <c r="K110" s="3">
        <v>45026</v>
      </c>
      <c r="L110" s="3">
        <v>45026</v>
      </c>
      <c r="M110" s="20" t="s">
        <v>573</v>
      </c>
      <c r="N110" s="1">
        <v>0</v>
      </c>
      <c r="O110" s="1" t="s">
        <v>86</v>
      </c>
      <c r="P110" s="1" t="s">
        <v>611</v>
      </c>
      <c r="Q110" s="47" t="s">
        <v>171</v>
      </c>
      <c r="R110" s="47" t="s">
        <v>612</v>
      </c>
      <c r="S110" s="52" t="s">
        <v>86</v>
      </c>
      <c r="T110" s="12"/>
      <c r="U110" s="2" t="str">
        <f t="shared" si="30"/>
        <v>CalPA</v>
      </c>
      <c r="V110" s="2" t="str">
        <f t="shared" si="30"/>
        <v>Set WMP-11</v>
      </c>
      <c r="W110" s="2">
        <f t="shared" si="20"/>
        <v>12</v>
      </c>
      <c r="X110" s="1">
        <v>4</v>
      </c>
      <c r="Y110" s="2" t="s">
        <v>335</v>
      </c>
      <c r="Z110" s="2" t="s">
        <v>156</v>
      </c>
      <c r="AA110" s="2" t="s">
        <v>521</v>
      </c>
      <c r="AB110" s="2" t="s">
        <v>613</v>
      </c>
      <c r="AC110" s="2" t="s">
        <v>321</v>
      </c>
      <c r="AD110" s="2" t="s">
        <v>614</v>
      </c>
      <c r="AE110" s="1" t="s">
        <v>92</v>
      </c>
      <c r="AF110" s="1" t="s">
        <v>92</v>
      </c>
      <c r="AG110" s="1" t="s">
        <v>92</v>
      </c>
      <c r="AH110" s="2" t="s">
        <v>92</v>
      </c>
      <c r="AI110" s="2" t="s">
        <v>92</v>
      </c>
      <c r="AJ110" s="1" t="s">
        <v>92</v>
      </c>
      <c r="AK110" s="1" t="s">
        <v>92</v>
      </c>
      <c r="AL110" s="1" t="s">
        <v>86</v>
      </c>
      <c r="AM110" s="3">
        <f t="shared" si="21"/>
        <v>45026</v>
      </c>
      <c r="AN110" s="1"/>
      <c r="AO110" s="12"/>
      <c r="AP110" s="9"/>
      <c r="AQ110" s="12"/>
      <c r="AR110" s="12"/>
      <c r="AS110" s="12"/>
      <c r="AT110" s="12"/>
      <c r="AU110" s="12"/>
      <c r="AV110" s="12"/>
      <c r="AX110" s="12"/>
      <c r="AY110" s="12"/>
      <c r="AZ110" s="12"/>
      <c r="BA110" s="12"/>
      <c r="BB110" s="12"/>
      <c r="BC110" s="12"/>
      <c r="BD110" s="1">
        <f t="shared" si="22"/>
        <v>12</v>
      </c>
      <c r="BE110" s="2" t="str">
        <f t="shared" si="31"/>
        <v>Eric Lamoreaux</v>
      </c>
      <c r="BF110" s="2" t="str">
        <f t="shared" si="31"/>
        <v>Dave Canny</v>
      </c>
      <c r="BG110" s="2" t="str">
        <f t="shared" si="32"/>
        <v>Kim Sackett
Eric Travale</v>
      </c>
      <c r="BH110" s="2" t="str">
        <f t="shared" si="32"/>
        <v>Carmen Fewless</v>
      </c>
      <c r="BI110" s="2" t="str">
        <f t="shared" si="23"/>
        <v>Kenny Lee</v>
      </c>
      <c r="BJ110" s="1">
        <f t="shared" si="24"/>
        <v>4</v>
      </c>
      <c r="BL110" s="20" t="s">
        <v>94</v>
      </c>
      <c r="BM110" s="1" t="s">
        <v>578</v>
      </c>
      <c r="BN110" s="1"/>
      <c r="BO110" s="21" t="str">
        <f t="shared" si="25"/>
        <v>completed</v>
      </c>
      <c r="BP110" s="21">
        <f t="shared" si="26"/>
        <v>0</v>
      </c>
      <c r="BQ110" s="21">
        <f t="shared" si="27"/>
        <v>0</v>
      </c>
      <c r="BR110" s="21">
        <f t="shared" si="28"/>
        <v>0</v>
      </c>
      <c r="BS110" s="21">
        <f t="shared" si="29"/>
        <v>0</v>
      </c>
      <c r="BU110" s="57"/>
    </row>
    <row r="111" spans="1:73" s="16" customFormat="1" ht="90" x14ac:dyDescent="0.25">
      <c r="A111" s="2">
        <v>96</v>
      </c>
      <c r="B111" s="1" t="s">
        <v>80</v>
      </c>
      <c r="C111" s="6" t="s">
        <v>569</v>
      </c>
      <c r="D111" s="2" t="str">
        <f t="shared" si="18"/>
        <v>CalPA_Set WMP-11</v>
      </c>
      <c r="E111" s="1">
        <v>13</v>
      </c>
      <c r="F111" s="2" t="str">
        <f t="shared" si="19"/>
        <v>CalPA_Set WMP-11_Q13</v>
      </c>
      <c r="G111" s="48" t="s">
        <v>615</v>
      </c>
      <c r="H111" s="48" t="s">
        <v>616</v>
      </c>
      <c r="I111" s="1" t="s">
        <v>572</v>
      </c>
      <c r="J111" s="3">
        <v>45021</v>
      </c>
      <c r="K111" s="3">
        <v>45026</v>
      </c>
      <c r="L111" s="3">
        <v>45026</v>
      </c>
      <c r="M111" s="20" t="s">
        <v>573</v>
      </c>
      <c r="N111" s="1">
        <v>0</v>
      </c>
      <c r="O111" s="1" t="s">
        <v>86</v>
      </c>
      <c r="P111" s="1" t="s">
        <v>611</v>
      </c>
      <c r="Q111" s="47" t="s">
        <v>171</v>
      </c>
      <c r="R111" s="47" t="s">
        <v>612</v>
      </c>
      <c r="S111" s="52" t="s">
        <v>86</v>
      </c>
      <c r="T111" s="12"/>
      <c r="U111" s="2" t="str">
        <f t="shared" si="30"/>
        <v>CalPA</v>
      </c>
      <c r="V111" s="2" t="str">
        <f t="shared" si="30"/>
        <v>Set WMP-11</v>
      </c>
      <c r="W111" s="2">
        <f t="shared" si="20"/>
        <v>13</v>
      </c>
      <c r="X111" s="1">
        <v>4</v>
      </c>
      <c r="Y111" s="2" t="s">
        <v>335</v>
      </c>
      <c r="Z111" s="2" t="s">
        <v>156</v>
      </c>
      <c r="AA111" s="2" t="s">
        <v>521</v>
      </c>
      <c r="AB111" s="2" t="s">
        <v>613</v>
      </c>
      <c r="AC111" s="2" t="s">
        <v>321</v>
      </c>
      <c r="AD111" s="2" t="s">
        <v>614</v>
      </c>
      <c r="AE111" s="1" t="s">
        <v>92</v>
      </c>
      <c r="AF111" s="1" t="s">
        <v>92</v>
      </c>
      <c r="AG111" s="1" t="s">
        <v>92</v>
      </c>
      <c r="AH111" s="2" t="s">
        <v>92</v>
      </c>
      <c r="AI111" s="2" t="s">
        <v>92</v>
      </c>
      <c r="AJ111" s="1" t="s">
        <v>92</v>
      </c>
      <c r="AK111" s="1" t="s">
        <v>92</v>
      </c>
      <c r="AL111" s="1" t="s">
        <v>86</v>
      </c>
      <c r="AM111" s="3">
        <f t="shared" si="21"/>
        <v>45026</v>
      </c>
      <c r="AN111" s="1"/>
      <c r="AO111" s="12"/>
      <c r="AP111" s="9"/>
      <c r="AQ111" s="12"/>
      <c r="AR111" s="12"/>
      <c r="AS111" s="12"/>
      <c r="AT111" s="12"/>
      <c r="AU111" s="12"/>
      <c r="AV111" s="12"/>
      <c r="AX111" s="12"/>
      <c r="AY111" s="12"/>
      <c r="AZ111" s="12"/>
      <c r="BA111" s="12"/>
      <c r="BB111" s="12"/>
      <c r="BC111" s="12"/>
      <c r="BD111" s="1">
        <f t="shared" si="22"/>
        <v>13</v>
      </c>
      <c r="BE111" s="2" t="str">
        <f t="shared" si="31"/>
        <v>Eric Lamoreaux</v>
      </c>
      <c r="BF111" s="2" t="str">
        <f t="shared" si="31"/>
        <v>Dave Canny</v>
      </c>
      <c r="BG111" s="2" t="str">
        <f t="shared" si="32"/>
        <v>Kim Sackett
Eric Travale</v>
      </c>
      <c r="BH111" s="2" t="str">
        <f t="shared" si="32"/>
        <v>Carmen Fewless</v>
      </c>
      <c r="BI111" s="2" t="str">
        <f t="shared" si="23"/>
        <v>Kenny Lee</v>
      </c>
      <c r="BJ111" s="1">
        <f t="shared" si="24"/>
        <v>4</v>
      </c>
      <c r="BL111" s="20" t="s">
        <v>94</v>
      </c>
      <c r="BM111" s="1" t="s">
        <v>578</v>
      </c>
      <c r="BN111" s="1"/>
      <c r="BO111" s="21" t="str">
        <f t="shared" si="25"/>
        <v>completed</v>
      </c>
      <c r="BP111" s="21">
        <f t="shared" si="26"/>
        <v>0</v>
      </c>
      <c r="BQ111" s="21">
        <f t="shared" si="27"/>
        <v>0</v>
      </c>
      <c r="BR111" s="21">
        <f t="shared" si="28"/>
        <v>0</v>
      </c>
      <c r="BS111" s="21">
        <f t="shared" si="29"/>
        <v>0</v>
      </c>
      <c r="BU111" s="57"/>
    </row>
    <row r="112" spans="1:73" s="16" customFormat="1" ht="293.25" x14ac:dyDescent="0.25">
      <c r="A112" s="2">
        <v>97</v>
      </c>
      <c r="B112" s="1" t="s">
        <v>80</v>
      </c>
      <c r="C112" s="6" t="s">
        <v>569</v>
      </c>
      <c r="D112" s="2" t="str">
        <f t="shared" si="18"/>
        <v>CalPA_Set WMP-11</v>
      </c>
      <c r="E112" s="1">
        <v>14</v>
      </c>
      <c r="F112" s="2" t="str">
        <f t="shared" si="19"/>
        <v>CalPA_Set WMP-11_Q14</v>
      </c>
      <c r="G112" s="48" t="s">
        <v>603</v>
      </c>
      <c r="H112" s="48" t="s">
        <v>604</v>
      </c>
      <c r="I112" s="1" t="s">
        <v>572</v>
      </c>
      <c r="J112" s="3">
        <v>45021</v>
      </c>
      <c r="K112" s="3">
        <v>45026</v>
      </c>
      <c r="L112" s="3">
        <v>45026</v>
      </c>
      <c r="M112" s="20" t="s">
        <v>573</v>
      </c>
      <c r="N112" s="1">
        <v>0</v>
      </c>
      <c r="O112" s="1" t="s">
        <v>86</v>
      </c>
      <c r="P112" s="1" t="s">
        <v>574</v>
      </c>
      <c r="Q112" s="47" t="s">
        <v>536</v>
      </c>
      <c r="R112" s="47" t="s">
        <v>575</v>
      </c>
      <c r="S112" s="52" t="s">
        <v>86</v>
      </c>
      <c r="T112" s="12"/>
      <c r="U112" s="2" t="str">
        <f t="shared" si="30"/>
        <v>CalPA</v>
      </c>
      <c r="V112" s="2" t="str">
        <f t="shared" si="30"/>
        <v>Set WMP-11</v>
      </c>
      <c r="W112" s="2">
        <f t="shared" si="20"/>
        <v>14</v>
      </c>
      <c r="X112" s="1">
        <v>4</v>
      </c>
      <c r="Y112" s="2" t="s">
        <v>335</v>
      </c>
      <c r="Z112" s="2" t="s">
        <v>538</v>
      </c>
      <c r="AA112" s="47" t="s">
        <v>587</v>
      </c>
      <c r="AB112" s="47" t="s">
        <v>529</v>
      </c>
      <c r="AC112" s="47" t="s">
        <v>321</v>
      </c>
      <c r="AD112" s="2" t="s">
        <v>166</v>
      </c>
      <c r="AE112" s="1" t="s">
        <v>92</v>
      </c>
      <c r="AF112" s="1" t="s">
        <v>92</v>
      </c>
      <c r="AG112" s="1" t="s">
        <v>92</v>
      </c>
      <c r="AH112" s="2" t="s">
        <v>92</v>
      </c>
      <c r="AI112" s="2" t="s">
        <v>92</v>
      </c>
      <c r="AJ112" s="1" t="s">
        <v>92</v>
      </c>
      <c r="AK112" s="1" t="s">
        <v>92</v>
      </c>
      <c r="AL112" s="1" t="s">
        <v>86</v>
      </c>
      <c r="AM112" s="3">
        <f t="shared" si="21"/>
        <v>45026</v>
      </c>
      <c r="AN112" s="1"/>
      <c r="AO112" s="12"/>
      <c r="AP112" s="9"/>
      <c r="AQ112" s="12"/>
      <c r="AR112" s="12"/>
      <c r="AS112" s="12"/>
      <c r="AT112" s="12"/>
      <c r="AU112" s="12"/>
      <c r="AV112" s="12"/>
      <c r="AX112" s="12"/>
      <c r="AY112" s="12"/>
      <c r="AZ112" s="12"/>
      <c r="BA112" s="12"/>
      <c r="BB112" s="12"/>
      <c r="BC112" s="12"/>
      <c r="BD112" s="1">
        <f t="shared" si="22"/>
        <v>14</v>
      </c>
      <c r="BE112" s="2" t="str">
        <f t="shared" si="31"/>
        <v>James Tucillo
Franz Stadtmueller</v>
      </c>
      <c r="BF112" s="2" t="str">
        <f t="shared" si="31"/>
        <v>Satvir Nagra</v>
      </c>
      <c r="BG112" s="2" t="str">
        <f t="shared" si="32"/>
        <v>Kim Sackett
Eric Travale</v>
      </c>
      <c r="BH112" s="2" t="str">
        <f t="shared" si="32"/>
        <v>Hitesh Bhatt</v>
      </c>
      <c r="BI112" s="2" t="str">
        <f t="shared" si="23"/>
        <v>Kenny Lee</v>
      </c>
      <c r="BJ112" s="1">
        <f t="shared" si="24"/>
        <v>4</v>
      </c>
      <c r="BL112" s="20" t="s">
        <v>94</v>
      </c>
      <c r="BM112" s="1" t="s">
        <v>578</v>
      </c>
      <c r="BN112" s="1"/>
      <c r="BO112" s="21" t="str">
        <f t="shared" si="25"/>
        <v>completed</v>
      </c>
      <c r="BP112" s="21">
        <f t="shared" si="26"/>
        <v>0</v>
      </c>
      <c r="BQ112" s="21">
        <f t="shared" si="27"/>
        <v>0</v>
      </c>
      <c r="BR112" s="21">
        <f t="shared" si="28"/>
        <v>0</v>
      </c>
      <c r="BS112" s="21">
        <f t="shared" si="29"/>
        <v>0</v>
      </c>
      <c r="BU112" s="57"/>
    </row>
    <row r="113" spans="1:73" s="16" customFormat="1" ht="90" x14ac:dyDescent="0.25">
      <c r="A113" s="2">
        <v>98</v>
      </c>
      <c r="B113" s="1" t="s">
        <v>80</v>
      </c>
      <c r="C113" s="6" t="s">
        <v>569</v>
      </c>
      <c r="D113" s="2" t="str">
        <f t="shared" si="18"/>
        <v>CalPA_Set WMP-11</v>
      </c>
      <c r="E113" s="1">
        <v>15</v>
      </c>
      <c r="F113" s="2" t="str">
        <f t="shared" si="19"/>
        <v>CalPA_Set WMP-11_Q15</v>
      </c>
      <c r="G113" s="48" t="s">
        <v>605</v>
      </c>
      <c r="H113" s="48" t="s">
        <v>606</v>
      </c>
      <c r="I113" s="1" t="s">
        <v>572</v>
      </c>
      <c r="J113" s="3">
        <v>45021</v>
      </c>
      <c r="K113" s="3">
        <v>45026</v>
      </c>
      <c r="L113" s="3">
        <v>45026</v>
      </c>
      <c r="M113" s="20" t="s">
        <v>573</v>
      </c>
      <c r="N113" s="1">
        <v>0</v>
      </c>
      <c r="O113" s="1" t="s">
        <v>86</v>
      </c>
      <c r="P113" s="1" t="s">
        <v>574</v>
      </c>
      <c r="Q113" s="47" t="s">
        <v>536</v>
      </c>
      <c r="R113" s="47" t="s">
        <v>575</v>
      </c>
      <c r="S113" s="52" t="s">
        <v>86</v>
      </c>
      <c r="T113" s="12"/>
      <c r="U113" s="2" t="str">
        <f t="shared" si="30"/>
        <v>CalPA</v>
      </c>
      <c r="V113" s="2" t="str">
        <f t="shared" si="30"/>
        <v>Set WMP-11</v>
      </c>
      <c r="W113" s="2">
        <f t="shared" si="20"/>
        <v>15</v>
      </c>
      <c r="X113" s="1">
        <v>4</v>
      </c>
      <c r="Y113" s="2" t="s">
        <v>335</v>
      </c>
      <c r="Z113" s="2" t="s">
        <v>538</v>
      </c>
      <c r="AA113" s="47" t="s">
        <v>587</v>
      </c>
      <c r="AB113" s="47" t="s">
        <v>529</v>
      </c>
      <c r="AC113" s="47" t="s">
        <v>321</v>
      </c>
      <c r="AD113" s="2" t="s">
        <v>166</v>
      </c>
      <c r="AE113" s="1" t="s">
        <v>92</v>
      </c>
      <c r="AF113" s="1" t="s">
        <v>92</v>
      </c>
      <c r="AG113" s="1" t="s">
        <v>92</v>
      </c>
      <c r="AH113" s="2" t="s">
        <v>92</v>
      </c>
      <c r="AI113" s="2" t="s">
        <v>92</v>
      </c>
      <c r="AJ113" s="1" t="s">
        <v>92</v>
      </c>
      <c r="AK113" s="1" t="s">
        <v>92</v>
      </c>
      <c r="AL113" s="1" t="s">
        <v>86</v>
      </c>
      <c r="AM113" s="3">
        <f t="shared" si="21"/>
        <v>45026</v>
      </c>
      <c r="AN113" s="1"/>
      <c r="AO113" s="12"/>
      <c r="AP113" s="9"/>
      <c r="AQ113" s="12"/>
      <c r="AR113" s="12"/>
      <c r="AS113" s="12"/>
      <c r="AT113" s="12"/>
      <c r="AU113" s="12"/>
      <c r="AV113" s="12"/>
      <c r="AX113" s="12"/>
      <c r="AY113" s="12"/>
      <c r="AZ113" s="12"/>
      <c r="BA113" s="12"/>
      <c r="BB113" s="12"/>
      <c r="BC113" s="12"/>
      <c r="BD113" s="1">
        <f t="shared" si="22"/>
        <v>15</v>
      </c>
      <c r="BE113" s="2" t="str">
        <f t="shared" si="31"/>
        <v>James Tucillo
Franz Stadtmueller</v>
      </c>
      <c r="BF113" s="2" t="str">
        <f t="shared" si="31"/>
        <v>Satvir Nagra</v>
      </c>
      <c r="BG113" s="2" t="str">
        <f t="shared" si="32"/>
        <v>Kim Sackett
Eric Travale</v>
      </c>
      <c r="BH113" s="2" t="str">
        <f t="shared" si="32"/>
        <v>Hitesh Bhatt</v>
      </c>
      <c r="BI113" s="2" t="str">
        <f t="shared" si="23"/>
        <v>Kenny Lee</v>
      </c>
      <c r="BJ113" s="1">
        <f t="shared" si="24"/>
        <v>4</v>
      </c>
      <c r="BL113" s="20" t="s">
        <v>94</v>
      </c>
      <c r="BM113" s="1" t="s">
        <v>578</v>
      </c>
      <c r="BN113" s="1"/>
      <c r="BO113" s="21" t="str">
        <f t="shared" si="25"/>
        <v>completed</v>
      </c>
      <c r="BP113" s="21">
        <f t="shared" si="26"/>
        <v>0</v>
      </c>
      <c r="BQ113" s="21">
        <f t="shared" si="27"/>
        <v>0</v>
      </c>
      <c r="BR113" s="21">
        <f t="shared" si="28"/>
        <v>0</v>
      </c>
      <c r="BS113" s="21">
        <f t="shared" si="29"/>
        <v>0</v>
      </c>
      <c r="BU113" s="57"/>
    </row>
    <row r="114" spans="1:73" s="16" customFormat="1" ht="127.5" x14ac:dyDescent="0.25">
      <c r="A114" s="2">
        <v>99</v>
      </c>
      <c r="B114" s="1" t="s">
        <v>80</v>
      </c>
      <c r="C114" s="6" t="s">
        <v>569</v>
      </c>
      <c r="D114" s="2" t="str">
        <f t="shared" si="18"/>
        <v>CalPA_Set WMP-11</v>
      </c>
      <c r="E114" s="1">
        <v>16</v>
      </c>
      <c r="F114" s="2" t="str">
        <f t="shared" si="19"/>
        <v>CalPA_Set WMP-11_Q16</v>
      </c>
      <c r="G114" s="48" t="s">
        <v>607</v>
      </c>
      <c r="H114" s="48" t="s">
        <v>608</v>
      </c>
      <c r="I114" s="1" t="s">
        <v>572</v>
      </c>
      <c r="J114" s="3">
        <v>45021</v>
      </c>
      <c r="K114" s="3">
        <v>45026</v>
      </c>
      <c r="L114" s="3">
        <v>45026</v>
      </c>
      <c r="M114" s="20" t="s">
        <v>573</v>
      </c>
      <c r="N114" s="1">
        <v>0</v>
      </c>
      <c r="O114" s="1" t="s">
        <v>86</v>
      </c>
      <c r="P114" s="1" t="s">
        <v>574</v>
      </c>
      <c r="Q114" s="47" t="s">
        <v>536</v>
      </c>
      <c r="R114" s="47" t="s">
        <v>575</v>
      </c>
      <c r="S114" s="52" t="s">
        <v>86</v>
      </c>
      <c r="T114" s="12"/>
      <c r="U114" s="2" t="str">
        <f t="shared" si="30"/>
        <v>CalPA</v>
      </c>
      <c r="V114" s="2" t="str">
        <f t="shared" si="30"/>
        <v>Set WMP-11</v>
      </c>
      <c r="W114" s="2">
        <f t="shared" si="20"/>
        <v>16</v>
      </c>
      <c r="X114" s="1">
        <v>4</v>
      </c>
      <c r="Y114" s="2" t="s">
        <v>335</v>
      </c>
      <c r="Z114" s="2" t="s">
        <v>538</v>
      </c>
      <c r="AA114" s="47" t="s">
        <v>587</v>
      </c>
      <c r="AB114" s="47" t="s">
        <v>529</v>
      </c>
      <c r="AC114" s="47" t="s">
        <v>321</v>
      </c>
      <c r="AD114" s="2" t="s">
        <v>166</v>
      </c>
      <c r="AE114" s="1" t="s">
        <v>92</v>
      </c>
      <c r="AF114" s="1" t="s">
        <v>92</v>
      </c>
      <c r="AG114" s="1" t="s">
        <v>92</v>
      </c>
      <c r="AH114" s="2" t="s">
        <v>92</v>
      </c>
      <c r="AI114" s="2" t="s">
        <v>92</v>
      </c>
      <c r="AJ114" s="1" t="s">
        <v>92</v>
      </c>
      <c r="AK114" s="1" t="s">
        <v>92</v>
      </c>
      <c r="AL114" s="1" t="s">
        <v>86</v>
      </c>
      <c r="AM114" s="3">
        <f t="shared" si="21"/>
        <v>45026</v>
      </c>
      <c r="AN114" s="1"/>
      <c r="AO114" s="12"/>
      <c r="AP114" s="9"/>
      <c r="AQ114" s="12"/>
      <c r="AR114" s="12"/>
      <c r="AS114" s="12"/>
      <c r="AT114" s="12"/>
      <c r="AU114" s="12"/>
      <c r="AV114" s="12"/>
      <c r="AX114" s="12"/>
      <c r="AY114" s="12"/>
      <c r="AZ114" s="12"/>
      <c r="BA114" s="12"/>
      <c r="BB114" s="12"/>
      <c r="BC114" s="12"/>
      <c r="BD114" s="1">
        <f t="shared" si="22"/>
        <v>16</v>
      </c>
      <c r="BE114" s="2" t="str">
        <f t="shared" si="31"/>
        <v>James Tucillo
Franz Stadtmueller</v>
      </c>
      <c r="BF114" s="2" t="str">
        <f t="shared" si="31"/>
        <v>Satvir Nagra</v>
      </c>
      <c r="BG114" s="2" t="str">
        <f t="shared" si="32"/>
        <v>Kim Sackett
Eric Travale</v>
      </c>
      <c r="BH114" s="2" t="str">
        <f t="shared" si="32"/>
        <v>Hitesh Bhatt</v>
      </c>
      <c r="BI114" s="2" t="str">
        <f t="shared" si="23"/>
        <v>Kenny Lee</v>
      </c>
      <c r="BJ114" s="1">
        <f t="shared" si="24"/>
        <v>4</v>
      </c>
      <c r="BL114" s="20" t="s">
        <v>94</v>
      </c>
      <c r="BM114" s="1" t="s">
        <v>578</v>
      </c>
      <c r="BN114" s="1"/>
      <c r="BO114" s="21" t="str">
        <f t="shared" si="25"/>
        <v>completed</v>
      </c>
      <c r="BP114" s="21">
        <f t="shared" si="26"/>
        <v>0</v>
      </c>
      <c r="BQ114" s="21">
        <f t="shared" si="27"/>
        <v>0</v>
      </c>
      <c r="BR114" s="21">
        <f t="shared" si="28"/>
        <v>0</v>
      </c>
      <c r="BS114" s="21">
        <f t="shared" si="29"/>
        <v>0</v>
      </c>
      <c r="BU114" s="57"/>
    </row>
    <row r="115" spans="1:73" s="16" customFormat="1" ht="165.75" x14ac:dyDescent="0.25">
      <c r="A115" s="1">
        <v>100</v>
      </c>
      <c r="B115" s="1" t="s">
        <v>2875</v>
      </c>
      <c r="C115" s="6" t="s">
        <v>1831</v>
      </c>
      <c r="D115" s="2" t="str">
        <f t="shared" si="18"/>
        <v>TURN_003</v>
      </c>
      <c r="E115" s="1">
        <v>1</v>
      </c>
      <c r="F115" s="2" t="str">
        <f t="shared" si="19"/>
        <v>TURN_003_Q1</v>
      </c>
      <c r="G115" s="48" t="s">
        <v>2897</v>
      </c>
      <c r="H115" s="48" t="s">
        <v>2898</v>
      </c>
      <c r="I115" s="2" t="s">
        <v>2878</v>
      </c>
      <c r="J115" s="3">
        <v>45021</v>
      </c>
      <c r="K115" s="3">
        <v>45026</v>
      </c>
      <c r="L115" s="3">
        <v>45026</v>
      </c>
      <c r="M115" s="20" t="s">
        <v>2899</v>
      </c>
      <c r="N115" s="1">
        <v>1</v>
      </c>
      <c r="O115" s="1" t="s">
        <v>86</v>
      </c>
      <c r="P115" s="1" t="s">
        <v>86</v>
      </c>
      <c r="Q115" s="52" t="s">
        <v>86</v>
      </c>
      <c r="R115" s="52" t="s">
        <v>86</v>
      </c>
      <c r="S115" s="95" t="s">
        <v>86</v>
      </c>
      <c r="T115" s="12"/>
      <c r="U115" s="2" t="str">
        <f t="shared" si="30"/>
        <v>TURN</v>
      </c>
      <c r="V115" s="2" t="str">
        <f t="shared" si="30"/>
        <v>003</v>
      </c>
      <c r="W115" s="2">
        <f t="shared" si="20"/>
        <v>1</v>
      </c>
      <c r="X115" s="1">
        <v>6</v>
      </c>
      <c r="Y115" s="2" t="s">
        <v>335</v>
      </c>
      <c r="Z115" s="2" t="s">
        <v>426</v>
      </c>
      <c r="AA115" s="2" t="s">
        <v>2900</v>
      </c>
      <c r="AB115" s="2" t="s">
        <v>529</v>
      </c>
      <c r="AC115" s="2" t="s">
        <v>91</v>
      </c>
      <c r="AD115" s="2" t="s">
        <v>166</v>
      </c>
      <c r="AE115" s="1" t="s">
        <v>92</v>
      </c>
      <c r="AF115" s="1" t="s">
        <v>92</v>
      </c>
      <c r="AG115" s="1" t="s">
        <v>92</v>
      </c>
      <c r="AH115" s="2" t="s">
        <v>92</v>
      </c>
      <c r="AI115" s="2" t="s">
        <v>92</v>
      </c>
      <c r="AJ115" s="2" t="s">
        <v>92</v>
      </c>
      <c r="AK115" s="2" t="s">
        <v>92</v>
      </c>
      <c r="AL115" s="1" t="s">
        <v>86</v>
      </c>
      <c r="AM115" s="3">
        <f t="shared" si="21"/>
        <v>45026</v>
      </c>
      <c r="AN115" s="1"/>
      <c r="AO115" s="12"/>
      <c r="AP115" s="9"/>
      <c r="AQ115" s="12"/>
      <c r="AR115" s="12"/>
      <c r="AS115" s="12"/>
      <c r="AT115" s="12"/>
      <c r="AU115" s="12"/>
      <c r="AV115" s="12"/>
      <c r="AX115" s="12"/>
      <c r="AY115" s="12"/>
      <c r="AZ115" s="12"/>
      <c r="BA115" s="12"/>
      <c r="BB115" s="12"/>
      <c r="BC115" s="12"/>
      <c r="BD115" s="1">
        <f t="shared" si="22"/>
        <v>1</v>
      </c>
      <c r="BE115" s="2" t="str">
        <f t="shared" si="31"/>
        <v>Jeff Murata</v>
      </c>
      <c r="BF115" s="2" t="str">
        <f t="shared" si="31"/>
        <v>Satvir Nagra</v>
      </c>
      <c r="BG115" s="2" t="str">
        <f t="shared" si="32"/>
        <v>Kim Sackett
Eric Travale</v>
      </c>
      <c r="BH115" s="2" t="str">
        <f t="shared" si="32"/>
        <v>Cynthia Lorie</v>
      </c>
      <c r="BI115" s="2" t="str">
        <f t="shared" si="23"/>
        <v>Aaron Shapiro</v>
      </c>
      <c r="BJ115" s="1">
        <f t="shared" si="24"/>
        <v>6</v>
      </c>
      <c r="BL115" s="46" t="s">
        <v>94</v>
      </c>
      <c r="BM115" s="1" t="s">
        <v>2901</v>
      </c>
      <c r="BN115" s="1"/>
      <c r="BO115" s="21" t="str">
        <f t="shared" si="25"/>
        <v>completed</v>
      </c>
      <c r="BP115" s="21">
        <f t="shared" si="26"/>
        <v>0</v>
      </c>
      <c r="BQ115" s="21">
        <f t="shared" si="27"/>
        <v>0</v>
      </c>
      <c r="BR115" s="21">
        <f t="shared" si="28"/>
        <v>0</v>
      </c>
      <c r="BS115" s="21">
        <f t="shared" si="29"/>
        <v>0</v>
      </c>
      <c r="BU115" s="57"/>
    </row>
    <row r="116" spans="1:73" s="16" customFormat="1" ht="153" x14ac:dyDescent="0.25">
      <c r="A116" s="1">
        <v>101</v>
      </c>
      <c r="B116" s="1" t="s">
        <v>2875</v>
      </c>
      <c r="C116" s="6" t="s">
        <v>1831</v>
      </c>
      <c r="D116" s="2" t="str">
        <f t="shared" si="18"/>
        <v>TURN_003</v>
      </c>
      <c r="E116" s="1">
        <v>2</v>
      </c>
      <c r="F116" s="2" t="str">
        <f t="shared" si="19"/>
        <v>TURN_003_Q2</v>
      </c>
      <c r="G116" s="48" t="s">
        <v>2902</v>
      </c>
      <c r="H116" s="48" t="s">
        <v>2903</v>
      </c>
      <c r="I116" s="2" t="s">
        <v>2878</v>
      </c>
      <c r="J116" s="3">
        <v>45021</v>
      </c>
      <c r="K116" s="3">
        <v>45026</v>
      </c>
      <c r="L116" s="3">
        <v>45026</v>
      </c>
      <c r="M116" s="20" t="s">
        <v>2899</v>
      </c>
      <c r="N116" s="1">
        <v>5</v>
      </c>
      <c r="O116" s="1" t="s">
        <v>86</v>
      </c>
      <c r="P116" s="1" t="s">
        <v>86</v>
      </c>
      <c r="Q116" s="52" t="s">
        <v>86</v>
      </c>
      <c r="R116" s="52" t="s">
        <v>86</v>
      </c>
      <c r="S116" s="95" t="s">
        <v>86</v>
      </c>
      <c r="T116" s="12"/>
      <c r="U116" s="2" t="str">
        <f t="shared" si="30"/>
        <v>TURN</v>
      </c>
      <c r="V116" s="2" t="str">
        <f t="shared" si="30"/>
        <v>003</v>
      </c>
      <c r="W116" s="2">
        <f t="shared" si="20"/>
        <v>2</v>
      </c>
      <c r="X116" s="1">
        <v>0</v>
      </c>
      <c r="Y116" s="2" t="s">
        <v>335</v>
      </c>
      <c r="Z116" s="2" t="s">
        <v>426</v>
      </c>
      <c r="AA116" s="2" t="s">
        <v>490</v>
      </c>
      <c r="AB116" s="2" t="s">
        <v>236</v>
      </c>
      <c r="AC116" s="2" t="s">
        <v>91</v>
      </c>
      <c r="AD116" s="2" t="s">
        <v>166</v>
      </c>
      <c r="AE116" s="1" t="s">
        <v>92</v>
      </c>
      <c r="AF116" s="1" t="s">
        <v>92</v>
      </c>
      <c r="AG116" s="1" t="s">
        <v>92</v>
      </c>
      <c r="AH116" s="2" t="s">
        <v>92</v>
      </c>
      <c r="AI116" s="2" t="s">
        <v>92</v>
      </c>
      <c r="AJ116" s="2" t="s">
        <v>92</v>
      </c>
      <c r="AK116" s="2" t="s">
        <v>92</v>
      </c>
      <c r="AL116" s="1" t="s">
        <v>86</v>
      </c>
      <c r="AM116" s="3">
        <f t="shared" si="21"/>
        <v>45026</v>
      </c>
      <c r="AN116" s="1"/>
      <c r="AO116" s="12"/>
      <c r="AP116" s="9"/>
      <c r="AQ116" s="12"/>
      <c r="AR116" s="12"/>
      <c r="AS116" s="12"/>
      <c r="AT116" s="12"/>
      <c r="AU116" s="12"/>
      <c r="AV116" s="12"/>
      <c r="AX116" s="12"/>
      <c r="AY116" s="12"/>
      <c r="AZ116" s="12"/>
      <c r="BA116" s="12"/>
      <c r="BB116" s="12"/>
      <c r="BC116" s="12"/>
      <c r="BD116" s="1">
        <f t="shared" si="22"/>
        <v>2</v>
      </c>
      <c r="BE116" s="2" t="str">
        <f t="shared" si="31"/>
        <v>Arvind Simhadri</v>
      </c>
      <c r="BF116" s="2" t="str">
        <f t="shared" si="31"/>
        <v>Jim Gill</v>
      </c>
      <c r="BG116" s="2" t="str">
        <f t="shared" si="32"/>
        <v>Kim Sackett
Eric Travale</v>
      </c>
      <c r="BH116" s="2" t="str">
        <f t="shared" si="32"/>
        <v>Cynthia Lorie</v>
      </c>
      <c r="BI116" s="2" t="str">
        <f t="shared" si="23"/>
        <v>Aaron Shapiro</v>
      </c>
      <c r="BJ116" s="1">
        <f t="shared" si="24"/>
        <v>0</v>
      </c>
      <c r="BL116" s="46" t="s">
        <v>94</v>
      </c>
      <c r="BM116" s="1" t="s">
        <v>2901</v>
      </c>
      <c r="BN116" s="1"/>
      <c r="BO116" s="21" t="str">
        <f t="shared" si="25"/>
        <v>completed</v>
      </c>
      <c r="BP116" s="21">
        <f t="shared" si="26"/>
        <v>0</v>
      </c>
      <c r="BQ116" s="21">
        <f t="shared" si="27"/>
        <v>0</v>
      </c>
      <c r="BR116" s="21">
        <f t="shared" si="28"/>
        <v>0</v>
      </c>
      <c r="BS116" s="21">
        <f t="shared" si="29"/>
        <v>0</v>
      </c>
      <c r="BU116" s="57"/>
    </row>
    <row r="117" spans="1:73" s="16" customFormat="1" ht="216.75" x14ac:dyDescent="0.25">
      <c r="A117" s="1">
        <v>102</v>
      </c>
      <c r="B117" s="1" t="s">
        <v>2875</v>
      </c>
      <c r="C117" s="6" t="s">
        <v>1831</v>
      </c>
      <c r="D117" s="2" t="str">
        <f t="shared" si="18"/>
        <v>TURN_003</v>
      </c>
      <c r="E117" s="1">
        <v>3</v>
      </c>
      <c r="F117" s="2" t="str">
        <f t="shared" si="19"/>
        <v>TURN_003_Q3</v>
      </c>
      <c r="G117" s="48" t="s">
        <v>2904</v>
      </c>
      <c r="H117" s="48" t="s">
        <v>2905</v>
      </c>
      <c r="I117" s="2" t="s">
        <v>2878</v>
      </c>
      <c r="J117" s="3">
        <v>45021</v>
      </c>
      <c r="K117" s="3">
        <v>45026</v>
      </c>
      <c r="L117" s="3">
        <v>45026</v>
      </c>
      <c r="M117" s="20" t="s">
        <v>2899</v>
      </c>
      <c r="N117" s="1">
        <v>1</v>
      </c>
      <c r="O117" s="1" t="s">
        <v>86</v>
      </c>
      <c r="P117" s="1" t="s">
        <v>778</v>
      </c>
      <c r="Q117" s="47" t="s">
        <v>622</v>
      </c>
      <c r="R117" s="47" t="s">
        <v>519</v>
      </c>
      <c r="S117" s="95" t="s">
        <v>86</v>
      </c>
      <c r="T117" s="12"/>
      <c r="U117" s="2" t="str">
        <f t="shared" si="30"/>
        <v>TURN</v>
      </c>
      <c r="V117" s="2" t="str">
        <f t="shared" si="30"/>
        <v>003</v>
      </c>
      <c r="W117" s="2">
        <f t="shared" si="20"/>
        <v>3</v>
      </c>
      <c r="X117" s="1">
        <v>4</v>
      </c>
      <c r="Y117" s="2" t="s">
        <v>335</v>
      </c>
      <c r="Z117" s="2" t="s">
        <v>538</v>
      </c>
      <c r="AA117" s="2" t="s">
        <v>624</v>
      </c>
      <c r="AB117" s="2" t="s">
        <v>320</v>
      </c>
      <c r="AC117" s="2" t="s">
        <v>321</v>
      </c>
      <c r="AD117" s="2" t="s">
        <v>614</v>
      </c>
      <c r="AE117" s="1" t="s">
        <v>92</v>
      </c>
      <c r="AF117" s="1" t="s">
        <v>92</v>
      </c>
      <c r="AG117" s="1" t="s">
        <v>92</v>
      </c>
      <c r="AH117" s="2" t="s">
        <v>92</v>
      </c>
      <c r="AI117" s="2" t="s">
        <v>92</v>
      </c>
      <c r="AJ117" s="2" t="s">
        <v>92</v>
      </c>
      <c r="AK117" s="2" t="s">
        <v>92</v>
      </c>
      <c r="AL117" s="1" t="s">
        <v>86</v>
      </c>
      <c r="AM117" s="3">
        <f t="shared" si="21"/>
        <v>45026</v>
      </c>
      <c r="AN117" s="1"/>
      <c r="AO117" s="12"/>
      <c r="AP117" s="9"/>
      <c r="AQ117" s="12"/>
      <c r="AR117" s="12"/>
      <c r="AS117" s="12"/>
      <c r="AT117" s="12"/>
      <c r="AU117" s="12"/>
      <c r="AV117" s="12"/>
      <c r="AX117" s="12"/>
      <c r="AY117" s="12"/>
      <c r="AZ117" s="12"/>
      <c r="BA117" s="12"/>
      <c r="BB117" s="12"/>
      <c r="BC117" s="12"/>
      <c r="BD117" s="1">
        <f t="shared" si="22"/>
        <v>3</v>
      </c>
      <c r="BE117" s="2" t="str">
        <f t="shared" si="31"/>
        <v>Tommy Van</v>
      </c>
      <c r="BF117" s="2" t="str">
        <f t="shared" si="31"/>
        <v>Shawn Holder</v>
      </c>
      <c r="BG117" s="2" t="str">
        <f t="shared" si="32"/>
        <v>Kim Sackett
Eric Travale</v>
      </c>
      <c r="BH117" s="2" t="str">
        <f t="shared" si="32"/>
        <v>Hitesh Bhatt</v>
      </c>
      <c r="BI117" s="2" t="str">
        <f t="shared" si="23"/>
        <v>Kenny Lee</v>
      </c>
      <c r="BJ117" s="1">
        <f t="shared" si="24"/>
        <v>4</v>
      </c>
      <c r="BL117" s="46" t="s">
        <v>94</v>
      </c>
      <c r="BM117" s="1" t="s">
        <v>2901</v>
      </c>
      <c r="BN117" s="1"/>
      <c r="BO117" s="21" t="str">
        <f t="shared" si="25"/>
        <v>completed</v>
      </c>
      <c r="BP117" s="21">
        <f t="shared" si="26"/>
        <v>0</v>
      </c>
      <c r="BQ117" s="21">
        <f t="shared" si="27"/>
        <v>0</v>
      </c>
      <c r="BR117" s="21">
        <f t="shared" si="28"/>
        <v>0</v>
      </c>
      <c r="BS117" s="21">
        <f t="shared" si="29"/>
        <v>0</v>
      </c>
      <c r="BU117" s="57"/>
    </row>
    <row r="118" spans="1:73" s="16" customFormat="1" ht="153" x14ac:dyDescent="0.25">
      <c r="A118" s="1">
        <v>103</v>
      </c>
      <c r="B118" s="1" t="s">
        <v>80</v>
      </c>
      <c r="C118" s="6" t="s">
        <v>617</v>
      </c>
      <c r="D118" s="2" t="str">
        <f t="shared" si="18"/>
        <v>CalPA_Set WMP-12</v>
      </c>
      <c r="E118" s="1">
        <v>1</v>
      </c>
      <c r="F118" s="2" t="str">
        <f t="shared" si="19"/>
        <v>CalPA_Set WMP-12_Q1</v>
      </c>
      <c r="G118" s="48" t="s">
        <v>618</v>
      </c>
      <c r="H118" s="48" t="s">
        <v>619</v>
      </c>
      <c r="I118" s="1" t="s">
        <v>84</v>
      </c>
      <c r="J118" s="3">
        <v>45022</v>
      </c>
      <c r="K118" s="3">
        <v>45027</v>
      </c>
      <c r="L118" s="3">
        <v>45027</v>
      </c>
      <c r="M118" s="20" t="s">
        <v>620</v>
      </c>
      <c r="N118" s="1">
        <v>0</v>
      </c>
      <c r="O118" s="1" t="s">
        <v>86</v>
      </c>
      <c r="P118" s="1" t="s">
        <v>621</v>
      </c>
      <c r="Q118" s="47" t="s">
        <v>622</v>
      </c>
      <c r="R118" s="47" t="s">
        <v>623</v>
      </c>
      <c r="S118" s="52" t="s">
        <v>86</v>
      </c>
      <c r="T118" s="12"/>
      <c r="U118" s="2" t="str">
        <f t="shared" si="30"/>
        <v>CalPA</v>
      </c>
      <c r="V118" s="2" t="str">
        <f t="shared" si="30"/>
        <v>Set WMP-12</v>
      </c>
      <c r="W118" s="2">
        <f t="shared" si="20"/>
        <v>1</v>
      </c>
      <c r="X118" s="1">
        <v>3</v>
      </c>
      <c r="Y118" s="2" t="s">
        <v>335</v>
      </c>
      <c r="Z118" s="2" t="s">
        <v>538</v>
      </c>
      <c r="AA118" s="2" t="s">
        <v>624</v>
      </c>
      <c r="AB118" s="2" t="s">
        <v>320</v>
      </c>
      <c r="AC118" s="2" t="s">
        <v>321</v>
      </c>
      <c r="AD118" s="2" t="s">
        <v>124</v>
      </c>
      <c r="AE118" s="1" t="s">
        <v>92</v>
      </c>
      <c r="AF118" s="1" t="s">
        <v>92</v>
      </c>
      <c r="AG118" s="1" t="s">
        <v>92</v>
      </c>
      <c r="AH118" s="2" t="s">
        <v>92</v>
      </c>
      <c r="AI118" s="2" t="s">
        <v>92</v>
      </c>
      <c r="AJ118" s="1" t="s">
        <v>92</v>
      </c>
      <c r="AK118" s="1" t="s">
        <v>92</v>
      </c>
      <c r="AL118" s="1" t="s">
        <v>86</v>
      </c>
      <c r="AM118" s="3">
        <f t="shared" si="21"/>
        <v>45027</v>
      </c>
      <c r="AN118" s="1"/>
      <c r="AO118" s="12" t="s">
        <v>625</v>
      </c>
      <c r="AP118" s="9"/>
      <c r="AQ118" s="12"/>
      <c r="AR118" s="12"/>
      <c r="AS118" s="12"/>
      <c r="AT118" s="12"/>
      <c r="AU118" s="12"/>
      <c r="AV118" s="12"/>
      <c r="AX118" s="12"/>
      <c r="AY118" s="12"/>
      <c r="AZ118" s="12"/>
      <c r="BA118" s="12"/>
      <c r="BB118" s="12"/>
      <c r="BC118" s="12"/>
      <c r="BD118" s="1">
        <f t="shared" si="22"/>
        <v>1</v>
      </c>
      <c r="BE118" s="2" t="str">
        <f t="shared" si="31"/>
        <v>Tommy Van</v>
      </c>
      <c r="BF118" s="2" t="str">
        <f t="shared" si="31"/>
        <v>Shawn Holder</v>
      </c>
      <c r="BG118" s="2" t="str">
        <f t="shared" si="32"/>
        <v>Kim Sackett
Eric Travale</v>
      </c>
      <c r="BH118" s="2" t="str">
        <f t="shared" si="32"/>
        <v>Hitesh Bhatt</v>
      </c>
      <c r="BI118" s="2" t="str">
        <f t="shared" si="23"/>
        <v>Kenny Lee</v>
      </c>
      <c r="BJ118" s="1">
        <f t="shared" si="24"/>
        <v>3</v>
      </c>
      <c r="BL118" s="20" t="s">
        <v>94</v>
      </c>
      <c r="BM118" s="1" t="s">
        <v>626</v>
      </c>
      <c r="BN118" s="1"/>
      <c r="BO118" s="21" t="str">
        <f t="shared" si="25"/>
        <v>completed</v>
      </c>
      <c r="BP118" s="21">
        <f t="shared" si="26"/>
        <v>0</v>
      </c>
      <c r="BQ118" s="21">
        <f t="shared" si="27"/>
        <v>0</v>
      </c>
      <c r="BR118" s="21">
        <f t="shared" si="28"/>
        <v>0</v>
      </c>
      <c r="BS118" s="21">
        <f t="shared" si="29"/>
        <v>0</v>
      </c>
      <c r="BU118" s="57"/>
    </row>
    <row r="119" spans="1:73" s="16" customFormat="1" ht="153" x14ac:dyDescent="0.25">
      <c r="A119" s="1">
        <v>103</v>
      </c>
      <c r="B119" s="1" t="s">
        <v>80</v>
      </c>
      <c r="C119" s="6" t="s">
        <v>617</v>
      </c>
      <c r="D119" s="2" t="str">
        <f t="shared" si="18"/>
        <v>CalPA_Set WMP-12</v>
      </c>
      <c r="E119" s="1" t="s">
        <v>627</v>
      </c>
      <c r="F119" s="2" t="str">
        <f t="shared" si="19"/>
        <v>CalPA_Set WMP-12_Q1(s)</v>
      </c>
      <c r="G119" s="48" t="s">
        <v>618</v>
      </c>
      <c r="H119" s="48" t="s">
        <v>628</v>
      </c>
      <c r="I119" s="1" t="s">
        <v>84</v>
      </c>
      <c r="J119" s="3">
        <v>45022</v>
      </c>
      <c r="K119" s="3">
        <v>45034</v>
      </c>
      <c r="L119" s="3">
        <v>45034</v>
      </c>
      <c r="M119" s="20" t="s">
        <v>620</v>
      </c>
      <c r="N119" s="1">
        <v>1</v>
      </c>
      <c r="O119" s="1" t="s">
        <v>86</v>
      </c>
      <c r="P119" s="1" t="s">
        <v>621</v>
      </c>
      <c r="Q119" s="47" t="s">
        <v>622</v>
      </c>
      <c r="R119" s="47" t="s">
        <v>623</v>
      </c>
      <c r="S119" s="52" t="s">
        <v>86</v>
      </c>
      <c r="T119" s="12"/>
      <c r="U119" s="2" t="str">
        <f t="shared" si="30"/>
        <v>CalPA</v>
      </c>
      <c r="V119" s="2" t="str">
        <f t="shared" si="30"/>
        <v>Set WMP-12</v>
      </c>
      <c r="W119" s="2" t="str">
        <f t="shared" si="20"/>
        <v>1(s)</v>
      </c>
      <c r="X119" s="1">
        <v>3</v>
      </c>
      <c r="Y119" s="2" t="s">
        <v>335</v>
      </c>
      <c r="Z119" s="2" t="s">
        <v>538</v>
      </c>
      <c r="AA119" s="2" t="s">
        <v>624</v>
      </c>
      <c r="AB119" s="2" t="s">
        <v>320</v>
      </c>
      <c r="AC119" s="2" t="s">
        <v>321</v>
      </c>
      <c r="AD119" s="2" t="s">
        <v>124</v>
      </c>
      <c r="AE119" s="1" t="s">
        <v>92</v>
      </c>
      <c r="AF119" s="1" t="s">
        <v>92</v>
      </c>
      <c r="AG119" s="1" t="s">
        <v>92</v>
      </c>
      <c r="AH119" s="2" t="s">
        <v>92</v>
      </c>
      <c r="AI119" s="2" t="s">
        <v>92</v>
      </c>
      <c r="AJ119" s="1" t="s">
        <v>92</v>
      </c>
      <c r="AK119" s="1" t="s">
        <v>92</v>
      </c>
      <c r="AL119" s="1" t="s">
        <v>86</v>
      </c>
      <c r="AM119" s="3">
        <f t="shared" si="21"/>
        <v>45034</v>
      </c>
      <c r="AN119" s="1"/>
      <c r="AO119" s="12" t="s">
        <v>625</v>
      </c>
      <c r="AP119" s="9"/>
      <c r="AQ119" s="12"/>
      <c r="AR119" s="12"/>
      <c r="AS119" s="12"/>
      <c r="AT119" s="12"/>
      <c r="AU119" s="12"/>
      <c r="AV119" s="12"/>
      <c r="AX119" s="12"/>
      <c r="AY119" s="12"/>
      <c r="AZ119" s="12"/>
      <c r="BA119" s="12"/>
      <c r="BB119" s="12"/>
      <c r="BC119" s="12"/>
      <c r="BD119" s="1" t="str">
        <f t="shared" si="22"/>
        <v>1(s)</v>
      </c>
      <c r="BE119" s="2" t="str">
        <f t="shared" si="31"/>
        <v>Tommy Van</v>
      </c>
      <c r="BF119" s="2" t="str">
        <f t="shared" si="31"/>
        <v>Shawn Holder</v>
      </c>
      <c r="BG119" s="2" t="str">
        <f t="shared" si="32"/>
        <v>Kim Sackett
Eric Travale</v>
      </c>
      <c r="BH119" s="2" t="str">
        <f t="shared" si="32"/>
        <v>Hitesh Bhatt</v>
      </c>
      <c r="BI119" s="2" t="str">
        <f t="shared" si="23"/>
        <v>Kenny Lee</v>
      </c>
      <c r="BJ119" s="1">
        <f t="shared" si="24"/>
        <v>3</v>
      </c>
      <c r="BL119" s="20" t="s">
        <v>94</v>
      </c>
      <c r="BM119" s="1" t="s">
        <v>626</v>
      </c>
      <c r="BN119" s="1"/>
      <c r="BO119" s="21" t="str">
        <f t="shared" si="25"/>
        <v>completed</v>
      </c>
      <c r="BP119" s="21">
        <f t="shared" si="26"/>
        <v>0</v>
      </c>
      <c r="BQ119" s="21">
        <f t="shared" si="27"/>
        <v>0</v>
      </c>
      <c r="BR119" s="21">
        <f t="shared" si="28"/>
        <v>0</v>
      </c>
      <c r="BS119" s="21">
        <f t="shared" si="29"/>
        <v>0</v>
      </c>
      <c r="BT119" s="16" t="s">
        <v>629</v>
      </c>
      <c r="BU119" s="57"/>
    </row>
    <row r="120" spans="1:73" s="16" customFormat="1" ht="90" x14ac:dyDescent="0.25">
      <c r="A120" s="1">
        <v>104</v>
      </c>
      <c r="B120" s="1" t="s">
        <v>80</v>
      </c>
      <c r="C120" s="6" t="s">
        <v>617</v>
      </c>
      <c r="D120" s="2" t="str">
        <f t="shared" si="18"/>
        <v>CalPA_Set WMP-12</v>
      </c>
      <c r="E120" s="1">
        <v>2</v>
      </c>
      <c r="F120" s="2" t="str">
        <f t="shared" si="19"/>
        <v>CalPA_Set WMP-12_Q2</v>
      </c>
      <c r="G120" s="48" t="s">
        <v>630</v>
      </c>
      <c r="H120" s="48" t="s">
        <v>619</v>
      </c>
      <c r="I120" s="1" t="s">
        <v>84</v>
      </c>
      <c r="J120" s="3">
        <v>45022</v>
      </c>
      <c r="K120" s="3">
        <v>45027</v>
      </c>
      <c r="L120" s="3">
        <v>45027</v>
      </c>
      <c r="M120" s="20" t="s">
        <v>620</v>
      </c>
      <c r="N120" s="1">
        <v>0</v>
      </c>
      <c r="O120" s="1" t="s">
        <v>86</v>
      </c>
      <c r="P120" s="1" t="s">
        <v>621</v>
      </c>
      <c r="Q120" s="47" t="s">
        <v>622</v>
      </c>
      <c r="R120" s="47" t="s">
        <v>623</v>
      </c>
      <c r="S120" s="52" t="s">
        <v>86</v>
      </c>
      <c r="T120" s="12"/>
      <c r="U120" s="2" t="str">
        <f t="shared" si="30"/>
        <v>CalPA</v>
      </c>
      <c r="V120" s="2" t="str">
        <f t="shared" si="30"/>
        <v>Set WMP-12</v>
      </c>
      <c r="W120" s="2">
        <f t="shared" si="20"/>
        <v>2</v>
      </c>
      <c r="X120" s="1">
        <v>3</v>
      </c>
      <c r="Y120" s="2" t="s">
        <v>335</v>
      </c>
      <c r="Z120" s="2" t="s">
        <v>538</v>
      </c>
      <c r="AA120" s="2" t="s">
        <v>624</v>
      </c>
      <c r="AB120" s="2" t="s">
        <v>320</v>
      </c>
      <c r="AC120" s="2" t="s">
        <v>321</v>
      </c>
      <c r="AD120" s="2" t="s">
        <v>124</v>
      </c>
      <c r="AE120" s="1" t="s">
        <v>92</v>
      </c>
      <c r="AF120" s="1" t="s">
        <v>92</v>
      </c>
      <c r="AG120" s="1" t="s">
        <v>92</v>
      </c>
      <c r="AH120" s="2" t="s">
        <v>92</v>
      </c>
      <c r="AI120" s="2" t="s">
        <v>92</v>
      </c>
      <c r="AJ120" s="1" t="s">
        <v>92</v>
      </c>
      <c r="AK120" s="1" t="s">
        <v>92</v>
      </c>
      <c r="AL120" s="1" t="s">
        <v>86</v>
      </c>
      <c r="AM120" s="3">
        <f t="shared" si="21"/>
        <v>45027</v>
      </c>
      <c r="AN120" s="1"/>
      <c r="AO120" s="12" t="s">
        <v>625</v>
      </c>
      <c r="AP120" s="9"/>
      <c r="AQ120" s="12"/>
      <c r="AR120" s="12"/>
      <c r="AS120" s="12"/>
      <c r="AT120" s="12"/>
      <c r="AU120" s="12"/>
      <c r="AV120" s="12"/>
      <c r="AX120" s="12"/>
      <c r="AY120" s="12"/>
      <c r="AZ120" s="12"/>
      <c r="BA120" s="12"/>
      <c r="BB120" s="12"/>
      <c r="BC120" s="12"/>
      <c r="BD120" s="1">
        <f t="shared" si="22"/>
        <v>2</v>
      </c>
      <c r="BE120" s="2" t="str">
        <f t="shared" si="31"/>
        <v>Tommy Van</v>
      </c>
      <c r="BF120" s="2" t="str">
        <f t="shared" si="31"/>
        <v>Shawn Holder</v>
      </c>
      <c r="BG120" s="2" t="str">
        <f t="shared" si="32"/>
        <v>Kim Sackett
Eric Travale</v>
      </c>
      <c r="BH120" s="2" t="str">
        <f t="shared" si="32"/>
        <v>Hitesh Bhatt</v>
      </c>
      <c r="BI120" s="2" t="str">
        <f t="shared" si="23"/>
        <v>Kenny Lee</v>
      </c>
      <c r="BJ120" s="1">
        <f t="shared" si="24"/>
        <v>3</v>
      </c>
      <c r="BL120" s="20" t="s">
        <v>94</v>
      </c>
      <c r="BM120" s="1" t="s">
        <v>626</v>
      </c>
      <c r="BN120" s="1"/>
      <c r="BO120" s="21" t="str">
        <f t="shared" si="25"/>
        <v>completed</v>
      </c>
      <c r="BP120" s="21">
        <f t="shared" si="26"/>
        <v>0</v>
      </c>
      <c r="BQ120" s="21">
        <f t="shared" si="27"/>
        <v>0</v>
      </c>
      <c r="BR120" s="21">
        <f t="shared" si="28"/>
        <v>0</v>
      </c>
      <c r="BS120" s="21">
        <f t="shared" si="29"/>
        <v>0</v>
      </c>
      <c r="BU120" s="57"/>
    </row>
    <row r="121" spans="1:73" s="16" customFormat="1" ht="127.5" x14ac:dyDescent="0.25">
      <c r="A121" s="1">
        <v>104</v>
      </c>
      <c r="B121" s="1" t="s">
        <v>80</v>
      </c>
      <c r="C121" s="6" t="s">
        <v>617</v>
      </c>
      <c r="D121" s="2" t="str">
        <f t="shared" si="18"/>
        <v>CalPA_Set WMP-12</v>
      </c>
      <c r="E121" s="1" t="s">
        <v>631</v>
      </c>
      <c r="F121" s="2" t="str">
        <f t="shared" si="19"/>
        <v>CalPA_Set WMP-12_Q2(s)</v>
      </c>
      <c r="G121" s="48" t="s">
        <v>632</v>
      </c>
      <c r="H121" s="48" t="s">
        <v>633</v>
      </c>
      <c r="I121" s="1" t="s">
        <v>84</v>
      </c>
      <c r="J121" s="3">
        <v>45022</v>
      </c>
      <c r="K121" s="3">
        <v>45034</v>
      </c>
      <c r="L121" s="3">
        <v>45034</v>
      </c>
      <c r="M121" s="20" t="s">
        <v>620</v>
      </c>
      <c r="N121" s="1">
        <v>0</v>
      </c>
      <c r="O121" s="1" t="s">
        <v>86</v>
      </c>
      <c r="P121" s="1" t="s">
        <v>621</v>
      </c>
      <c r="Q121" s="47" t="s">
        <v>622</v>
      </c>
      <c r="R121" s="47" t="s">
        <v>623</v>
      </c>
      <c r="S121" s="52" t="s">
        <v>86</v>
      </c>
      <c r="T121" s="12"/>
      <c r="U121" s="2" t="str">
        <f t="shared" si="30"/>
        <v>CalPA</v>
      </c>
      <c r="V121" s="2" t="str">
        <f t="shared" si="30"/>
        <v>Set WMP-12</v>
      </c>
      <c r="W121" s="2" t="str">
        <f t="shared" si="20"/>
        <v>2(s)</v>
      </c>
      <c r="X121" s="1">
        <v>3</v>
      </c>
      <c r="Y121" s="2" t="s">
        <v>335</v>
      </c>
      <c r="Z121" s="2" t="s">
        <v>538</v>
      </c>
      <c r="AA121" s="2" t="s">
        <v>624</v>
      </c>
      <c r="AB121" s="2" t="s">
        <v>320</v>
      </c>
      <c r="AC121" s="2" t="s">
        <v>321</v>
      </c>
      <c r="AD121" s="2" t="s">
        <v>124</v>
      </c>
      <c r="AE121" s="1" t="s">
        <v>92</v>
      </c>
      <c r="AF121" s="1" t="s">
        <v>92</v>
      </c>
      <c r="AG121" s="1" t="s">
        <v>92</v>
      </c>
      <c r="AH121" s="2" t="s">
        <v>92</v>
      </c>
      <c r="AI121" s="2" t="s">
        <v>92</v>
      </c>
      <c r="AJ121" s="1" t="s">
        <v>92</v>
      </c>
      <c r="AK121" s="1" t="s">
        <v>92</v>
      </c>
      <c r="AL121" s="1" t="s">
        <v>86</v>
      </c>
      <c r="AM121" s="3">
        <f t="shared" si="21"/>
        <v>45034</v>
      </c>
      <c r="AN121" s="1"/>
      <c r="AO121" s="12" t="s">
        <v>625</v>
      </c>
      <c r="AP121" s="9"/>
      <c r="AQ121" s="12"/>
      <c r="AR121" s="12"/>
      <c r="AS121" s="12"/>
      <c r="AT121" s="12"/>
      <c r="AU121" s="12"/>
      <c r="AV121" s="12"/>
      <c r="AX121" s="12"/>
      <c r="AY121" s="12"/>
      <c r="AZ121" s="12"/>
      <c r="BA121" s="12"/>
      <c r="BB121" s="12"/>
      <c r="BC121" s="12"/>
      <c r="BD121" s="1" t="str">
        <f t="shared" si="22"/>
        <v>2(s)</v>
      </c>
      <c r="BE121" s="2" t="str">
        <f t="shared" si="31"/>
        <v>Tommy Van</v>
      </c>
      <c r="BF121" s="2" t="str">
        <f t="shared" si="31"/>
        <v>Shawn Holder</v>
      </c>
      <c r="BG121" s="2" t="str">
        <f t="shared" si="32"/>
        <v>Kim Sackett
Eric Travale</v>
      </c>
      <c r="BH121" s="2" t="str">
        <f t="shared" si="32"/>
        <v>Hitesh Bhatt</v>
      </c>
      <c r="BI121" s="2" t="str">
        <f t="shared" si="23"/>
        <v>Kenny Lee</v>
      </c>
      <c r="BJ121" s="1">
        <f t="shared" si="24"/>
        <v>3</v>
      </c>
      <c r="BL121" s="20" t="s">
        <v>94</v>
      </c>
      <c r="BM121" s="1" t="s">
        <v>626</v>
      </c>
      <c r="BN121" s="1"/>
      <c r="BO121" s="21" t="str">
        <f t="shared" si="25"/>
        <v>completed</v>
      </c>
      <c r="BP121" s="21">
        <f t="shared" si="26"/>
        <v>0</v>
      </c>
      <c r="BQ121" s="21">
        <f t="shared" si="27"/>
        <v>0</v>
      </c>
      <c r="BR121" s="21">
        <f t="shared" si="28"/>
        <v>0</v>
      </c>
      <c r="BS121" s="21">
        <f t="shared" si="29"/>
        <v>0</v>
      </c>
      <c r="BT121" s="16" t="s">
        <v>629</v>
      </c>
      <c r="BU121" s="57"/>
    </row>
    <row r="122" spans="1:73" s="16" customFormat="1" ht="409.5" x14ac:dyDescent="0.25">
      <c r="A122" s="1">
        <v>105</v>
      </c>
      <c r="B122" s="1" t="s">
        <v>80</v>
      </c>
      <c r="C122" s="6" t="s">
        <v>617</v>
      </c>
      <c r="D122" s="2" t="str">
        <f t="shared" si="18"/>
        <v>CalPA_Set WMP-12</v>
      </c>
      <c r="E122" s="1">
        <v>3</v>
      </c>
      <c r="F122" s="2" t="str">
        <f t="shared" si="19"/>
        <v>CalPA_Set WMP-12_Q3</v>
      </c>
      <c r="G122" s="48" t="s">
        <v>634</v>
      </c>
      <c r="H122" s="48" t="s">
        <v>635</v>
      </c>
      <c r="I122" s="1" t="s">
        <v>84</v>
      </c>
      <c r="J122" s="3">
        <v>45022</v>
      </c>
      <c r="K122" s="3">
        <v>45027</v>
      </c>
      <c r="L122" s="3">
        <v>45027</v>
      </c>
      <c r="M122" s="20" t="s">
        <v>620</v>
      </c>
      <c r="N122" s="1">
        <v>0</v>
      </c>
      <c r="O122" s="1" t="s">
        <v>86</v>
      </c>
      <c r="P122" s="1" t="s">
        <v>621</v>
      </c>
      <c r="Q122" s="47" t="s">
        <v>622</v>
      </c>
      <c r="R122" s="47" t="s">
        <v>623</v>
      </c>
      <c r="S122" s="52" t="s">
        <v>86</v>
      </c>
      <c r="T122" s="12"/>
      <c r="U122" s="2" t="str">
        <f t="shared" si="30"/>
        <v>CalPA</v>
      </c>
      <c r="V122" s="2" t="str">
        <f t="shared" si="30"/>
        <v>Set WMP-12</v>
      </c>
      <c r="W122" s="2">
        <f t="shared" si="20"/>
        <v>3</v>
      </c>
      <c r="X122" s="1">
        <v>3</v>
      </c>
      <c r="Y122" s="2" t="s">
        <v>335</v>
      </c>
      <c r="Z122" s="2" t="s">
        <v>538</v>
      </c>
      <c r="AA122" s="2" t="s">
        <v>624</v>
      </c>
      <c r="AB122" s="2" t="s">
        <v>320</v>
      </c>
      <c r="AC122" s="2" t="s">
        <v>321</v>
      </c>
      <c r="AD122" s="2" t="s">
        <v>124</v>
      </c>
      <c r="AE122" s="1" t="s">
        <v>92</v>
      </c>
      <c r="AF122" s="1" t="s">
        <v>92</v>
      </c>
      <c r="AG122" s="1" t="s">
        <v>92</v>
      </c>
      <c r="AH122" s="2" t="s">
        <v>92</v>
      </c>
      <c r="AI122" s="2" t="s">
        <v>92</v>
      </c>
      <c r="AJ122" s="1" t="s">
        <v>92</v>
      </c>
      <c r="AK122" s="1" t="s">
        <v>92</v>
      </c>
      <c r="AL122" s="1" t="s">
        <v>86</v>
      </c>
      <c r="AM122" s="3">
        <f t="shared" si="21"/>
        <v>45027</v>
      </c>
      <c r="AN122" s="1"/>
      <c r="AO122" s="12"/>
      <c r="AP122" s="9"/>
      <c r="AQ122" s="12"/>
      <c r="AR122" s="12"/>
      <c r="AS122" s="12"/>
      <c r="AT122" s="12"/>
      <c r="AU122" s="12"/>
      <c r="AV122" s="12"/>
      <c r="AX122" s="12"/>
      <c r="AY122" s="12"/>
      <c r="AZ122" s="12"/>
      <c r="BA122" s="12"/>
      <c r="BB122" s="12"/>
      <c r="BC122" s="12"/>
      <c r="BD122" s="1">
        <f t="shared" si="22"/>
        <v>3</v>
      </c>
      <c r="BE122" s="2" t="str">
        <f t="shared" si="31"/>
        <v>Tommy Van</v>
      </c>
      <c r="BF122" s="2" t="str">
        <f t="shared" si="31"/>
        <v>Shawn Holder</v>
      </c>
      <c r="BG122" s="2" t="str">
        <f t="shared" si="32"/>
        <v>Kim Sackett
Eric Travale</v>
      </c>
      <c r="BH122" s="2" t="str">
        <f t="shared" si="32"/>
        <v>Hitesh Bhatt</v>
      </c>
      <c r="BI122" s="2" t="str">
        <f t="shared" si="23"/>
        <v>Kenny Lee</v>
      </c>
      <c r="BJ122" s="1">
        <f t="shared" si="24"/>
        <v>3</v>
      </c>
      <c r="BL122" s="20" t="s">
        <v>94</v>
      </c>
      <c r="BM122" s="1" t="s">
        <v>626</v>
      </c>
      <c r="BN122" s="1"/>
      <c r="BO122" s="21" t="str">
        <f t="shared" si="25"/>
        <v>completed</v>
      </c>
      <c r="BP122" s="21">
        <f t="shared" si="26"/>
        <v>0</v>
      </c>
      <c r="BQ122" s="21">
        <f t="shared" si="27"/>
        <v>0</v>
      </c>
      <c r="BR122" s="21">
        <f t="shared" si="28"/>
        <v>0</v>
      </c>
      <c r="BS122" s="21">
        <f t="shared" si="29"/>
        <v>0</v>
      </c>
      <c r="BU122" s="57"/>
    </row>
    <row r="123" spans="1:73" s="16" customFormat="1" ht="165.75" x14ac:dyDescent="0.25">
      <c r="A123" s="1">
        <v>106</v>
      </c>
      <c r="B123" s="1" t="s">
        <v>80</v>
      </c>
      <c r="C123" s="6" t="s">
        <v>617</v>
      </c>
      <c r="D123" s="2" t="str">
        <f t="shared" si="18"/>
        <v>CalPA_Set WMP-12</v>
      </c>
      <c r="E123" s="1">
        <v>4</v>
      </c>
      <c r="F123" s="2" t="str">
        <f t="shared" si="19"/>
        <v>CalPA_Set WMP-12_Q4</v>
      </c>
      <c r="G123" s="48" t="s">
        <v>636</v>
      </c>
      <c r="H123" s="48" t="s">
        <v>637</v>
      </c>
      <c r="I123" s="1" t="s">
        <v>84</v>
      </c>
      <c r="J123" s="3">
        <v>45022</v>
      </c>
      <c r="K123" s="3">
        <v>45027</v>
      </c>
      <c r="L123" s="3">
        <v>45027</v>
      </c>
      <c r="M123" s="20" t="s">
        <v>620</v>
      </c>
      <c r="N123" s="1">
        <v>0</v>
      </c>
      <c r="O123" s="1" t="s">
        <v>86</v>
      </c>
      <c r="P123" s="1" t="s">
        <v>621</v>
      </c>
      <c r="Q123" s="47" t="s">
        <v>622</v>
      </c>
      <c r="R123" s="47" t="s">
        <v>623</v>
      </c>
      <c r="S123" s="52" t="s">
        <v>86</v>
      </c>
      <c r="T123" s="12"/>
      <c r="U123" s="2" t="str">
        <f t="shared" si="30"/>
        <v>CalPA</v>
      </c>
      <c r="V123" s="2" t="str">
        <f t="shared" si="30"/>
        <v>Set WMP-12</v>
      </c>
      <c r="W123" s="2">
        <f t="shared" si="20"/>
        <v>4</v>
      </c>
      <c r="X123" s="1">
        <v>6</v>
      </c>
      <c r="Y123" s="2" t="s">
        <v>335</v>
      </c>
      <c r="Z123" s="2" t="s">
        <v>538</v>
      </c>
      <c r="AA123" s="2" t="s">
        <v>624</v>
      </c>
      <c r="AB123" s="2" t="s">
        <v>320</v>
      </c>
      <c r="AC123" s="2" t="s">
        <v>321</v>
      </c>
      <c r="AD123" s="2" t="s">
        <v>124</v>
      </c>
      <c r="AE123" s="1" t="s">
        <v>92</v>
      </c>
      <c r="AF123" s="1" t="s">
        <v>92</v>
      </c>
      <c r="AG123" s="1" t="s">
        <v>92</v>
      </c>
      <c r="AH123" s="2" t="s">
        <v>92</v>
      </c>
      <c r="AI123" s="2" t="s">
        <v>92</v>
      </c>
      <c r="AJ123" s="1" t="s">
        <v>92</v>
      </c>
      <c r="AK123" s="1" t="s">
        <v>92</v>
      </c>
      <c r="AL123" s="1" t="s">
        <v>86</v>
      </c>
      <c r="AM123" s="3">
        <f t="shared" si="21"/>
        <v>45027</v>
      </c>
      <c r="AN123" s="1"/>
      <c r="AO123" s="16" t="s">
        <v>638</v>
      </c>
      <c r="AP123" s="9"/>
      <c r="AQ123" s="12"/>
      <c r="AR123" s="12"/>
      <c r="AS123" s="12"/>
      <c r="AT123" s="12"/>
      <c r="AU123" s="12"/>
      <c r="AV123" s="12"/>
      <c r="AX123" s="12"/>
      <c r="AY123" s="12"/>
      <c r="AZ123" s="12"/>
      <c r="BA123" s="12"/>
      <c r="BB123" s="12"/>
      <c r="BC123" s="12"/>
      <c r="BD123" s="1">
        <f t="shared" si="22"/>
        <v>4</v>
      </c>
      <c r="BE123" s="2" t="str">
        <f t="shared" si="31"/>
        <v>Tommy Van</v>
      </c>
      <c r="BF123" s="2" t="str">
        <f t="shared" si="31"/>
        <v>Shawn Holder</v>
      </c>
      <c r="BG123" s="2" t="str">
        <f t="shared" si="32"/>
        <v>Kim Sackett
Eric Travale</v>
      </c>
      <c r="BH123" s="2" t="str">
        <f t="shared" si="32"/>
        <v>Hitesh Bhatt</v>
      </c>
      <c r="BI123" s="2" t="str">
        <f t="shared" si="23"/>
        <v>Kenny Lee</v>
      </c>
      <c r="BJ123" s="1">
        <f t="shared" si="24"/>
        <v>6</v>
      </c>
      <c r="BL123" s="20" t="s">
        <v>94</v>
      </c>
      <c r="BM123" s="1" t="s">
        <v>626</v>
      </c>
      <c r="BN123" s="1"/>
      <c r="BO123" s="21" t="str">
        <f t="shared" si="25"/>
        <v>completed</v>
      </c>
      <c r="BP123" s="21">
        <f t="shared" si="26"/>
        <v>0</v>
      </c>
      <c r="BQ123" s="21">
        <f t="shared" si="27"/>
        <v>0</v>
      </c>
      <c r="BR123" s="21">
        <f t="shared" si="28"/>
        <v>0</v>
      </c>
      <c r="BS123" s="21">
        <f t="shared" si="29"/>
        <v>0</v>
      </c>
      <c r="BU123" s="57"/>
    </row>
    <row r="124" spans="1:73" s="16" customFormat="1" ht="357" x14ac:dyDescent="0.25">
      <c r="A124" s="1">
        <v>106</v>
      </c>
      <c r="B124" s="1" t="s">
        <v>80</v>
      </c>
      <c r="C124" s="6" t="s">
        <v>617</v>
      </c>
      <c r="D124" s="2" t="str">
        <f t="shared" si="18"/>
        <v>CalPA_Set WMP-12</v>
      </c>
      <c r="E124" s="1" t="s">
        <v>639</v>
      </c>
      <c r="F124" s="2" t="str">
        <f t="shared" si="19"/>
        <v>CalPA_Set WMP-12_Q4(s)</v>
      </c>
      <c r="G124" s="48" t="s">
        <v>636</v>
      </c>
      <c r="H124" s="48" t="s">
        <v>640</v>
      </c>
      <c r="I124" s="1" t="s">
        <v>84</v>
      </c>
      <c r="J124" s="3">
        <v>45022</v>
      </c>
      <c r="K124" s="3">
        <v>45034</v>
      </c>
      <c r="L124" s="3">
        <v>45034</v>
      </c>
      <c r="M124" s="20" t="s">
        <v>620</v>
      </c>
      <c r="N124" s="1">
        <v>0</v>
      </c>
      <c r="O124" s="1" t="s">
        <v>86</v>
      </c>
      <c r="P124" s="1" t="s">
        <v>621</v>
      </c>
      <c r="Q124" s="47" t="s">
        <v>622</v>
      </c>
      <c r="R124" s="47" t="s">
        <v>623</v>
      </c>
      <c r="S124" s="52" t="s">
        <v>86</v>
      </c>
      <c r="T124" s="12"/>
      <c r="U124" s="2" t="str">
        <f t="shared" si="30"/>
        <v>CalPA</v>
      </c>
      <c r="V124" s="2" t="str">
        <f t="shared" si="30"/>
        <v>Set WMP-12</v>
      </c>
      <c r="W124" s="2" t="str">
        <f t="shared" si="20"/>
        <v>4(s)</v>
      </c>
      <c r="X124" s="1">
        <v>6</v>
      </c>
      <c r="Y124" s="2" t="s">
        <v>335</v>
      </c>
      <c r="Z124" s="2" t="s">
        <v>538</v>
      </c>
      <c r="AA124" s="2" t="s">
        <v>624</v>
      </c>
      <c r="AB124" s="2" t="s">
        <v>320</v>
      </c>
      <c r="AC124" s="2" t="s">
        <v>321</v>
      </c>
      <c r="AD124" s="2" t="s">
        <v>124</v>
      </c>
      <c r="AE124" s="1" t="s">
        <v>92</v>
      </c>
      <c r="AF124" s="1" t="s">
        <v>92</v>
      </c>
      <c r="AG124" s="1" t="s">
        <v>92</v>
      </c>
      <c r="AH124" s="2" t="s">
        <v>92</v>
      </c>
      <c r="AI124" s="2" t="s">
        <v>92</v>
      </c>
      <c r="AJ124" s="1" t="s">
        <v>92</v>
      </c>
      <c r="AK124" s="1" t="s">
        <v>92</v>
      </c>
      <c r="AL124" s="1" t="s">
        <v>86</v>
      </c>
      <c r="AM124" s="3">
        <f t="shared" si="21"/>
        <v>45034</v>
      </c>
      <c r="AN124" s="1"/>
      <c r="AO124" s="16" t="s">
        <v>638</v>
      </c>
      <c r="AP124" s="9"/>
      <c r="AQ124" s="12"/>
      <c r="AR124" s="12"/>
      <c r="AS124" s="12"/>
      <c r="AT124" s="12"/>
      <c r="AU124" s="12"/>
      <c r="AV124" s="12"/>
      <c r="AX124" s="12"/>
      <c r="AY124" s="12"/>
      <c r="AZ124" s="12"/>
      <c r="BA124" s="12"/>
      <c r="BB124" s="12"/>
      <c r="BC124" s="12"/>
      <c r="BD124" s="1" t="str">
        <f t="shared" si="22"/>
        <v>4(s)</v>
      </c>
      <c r="BE124" s="2" t="str">
        <f t="shared" si="31"/>
        <v>Tommy Van</v>
      </c>
      <c r="BF124" s="2" t="str">
        <f t="shared" si="31"/>
        <v>Shawn Holder</v>
      </c>
      <c r="BG124" s="2" t="str">
        <f t="shared" si="32"/>
        <v>Kim Sackett
Eric Travale</v>
      </c>
      <c r="BH124" s="2" t="str">
        <f t="shared" si="32"/>
        <v>Hitesh Bhatt</v>
      </c>
      <c r="BI124" s="2" t="str">
        <f t="shared" si="23"/>
        <v>Kenny Lee</v>
      </c>
      <c r="BJ124" s="1">
        <f t="shared" si="24"/>
        <v>6</v>
      </c>
      <c r="BL124" s="20" t="s">
        <v>94</v>
      </c>
      <c r="BM124" s="1" t="s">
        <v>626</v>
      </c>
      <c r="BN124" s="1"/>
      <c r="BO124" s="21" t="str">
        <f t="shared" si="25"/>
        <v>completed</v>
      </c>
      <c r="BP124" s="21">
        <f t="shared" si="26"/>
        <v>0</v>
      </c>
      <c r="BQ124" s="21">
        <f t="shared" si="27"/>
        <v>0</v>
      </c>
      <c r="BR124" s="21">
        <f t="shared" si="28"/>
        <v>0</v>
      </c>
      <c r="BS124" s="21">
        <f t="shared" si="29"/>
        <v>0</v>
      </c>
      <c r="BT124" s="16" t="s">
        <v>629</v>
      </c>
      <c r="BU124" s="57"/>
    </row>
    <row r="125" spans="1:73" s="16" customFormat="1" ht="127.5" x14ac:dyDescent="0.25">
      <c r="A125" s="1">
        <v>107</v>
      </c>
      <c r="B125" s="1" t="s">
        <v>80</v>
      </c>
      <c r="C125" s="6" t="s">
        <v>617</v>
      </c>
      <c r="D125" s="2" t="str">
        <f t="shared" si="18"/>
        <v>CalPA_Set WMP-12</v>
      </c>
      <c r="E125" s="1">
        <v>5</v>
      </c>
      <c r="F125" s="2" t="str">
        <f t="shared" si="19"/>
        <v>CalPA_Set WMP-12_Q5</v>
      </c>
      <c r="G125" s="48" t="s">
        <v>641</v>
      </c>
      <c r="H125" s="48" t="s">
        <v>637</v>
      </c>
      <c r="I125" s="1" t="s">
        <v>84</v>
      </c>
      <c r="J125" s="3">
        <v>45022</v>
      </c>
      <c r="K125" s="3">
        <v>45027</v>
      </c>
      <c r="L125" s="3">
        <v>45027</v>
      </c>
      <c r="M125" s="20" t="s">
        <v>620</v>
      </c>
      <c r="N125" s="1">
        <v>0</v>
      </c>
      <c r="O125" s="1" t="s">
        <v>86</v>
      </c>
      <c r="P125" s="1" t="s">
        <v>621</v>
      </c>
      <c r="Q125" s="47" t="s">
        <v>622</v>
      </c>
      <c r="R125" s="47" t="s">
        <v>623</v>
      </c>
      <c r="S125" s="52" t="s">
        <v>86</v>
      </c>
      <c r="T125" s="12"/>
      <c r="U125" s="2" t="str">
        <f t="shared" si="30"/>
        <v>CalPA</v>
      </c>
      <c r="V125" s="2" t="str">
        <f t="shared" si="30"/>
        <v>Set WMP-12</v>
      </c>
      <c r="W125" s="2">
        <f t="shared" si="20"/>
        <v>5</v>
      </c>
      <c r="X125" s="1">
        <v>6</v>
      </c>
      <c r="Y125" s="2" t="s">
        <v>335</v>
      </c>
      <c r="Z125" s="2" t="s">
        <v>538</v>
      </c>
      <c r="AA125" s="2" t="s">
        <v>624</v>
      </c>
      <c r="AB125" s="2" t="s">
        <v>320</v>
      </c>
      <c r="AC125" s="2" t="s">
        <v>321</v>
      </c>
      <c r="AD125" s="2" t="s">
        <v>124</v>
      </c>
      <c r="AE125" s="1" t="s">
        <v>92</v>
      </c>
      <c r="AF125" s="1" t="s">
        <v>92</v>
      </c>
      <c r="AG125" s="1" t="s">
        <v>92</v>
      </c>
      <c r="AH125" s="2" t="s">
        <v>92</v>
      </c>
      <c r="AI125" s="2" t="s">
        <v>92</v>
      </c>
      <c r="AJ125" s="1" t="s">
        <v>92</v>
      </c>
      <c r="AK125" s="1" t="s">
        <v>92</v>
      </c>
      <c r="AL125" s="1" t="s">
        <v>86</v>
      </c>
      <c r="AM125" s="3">
        <f t="shared" si="21"/>
        <v>45027</v>
      </c>
      <c r="AN125" s="1"/>
      <c r="AO125" s="12" t="s">
        <v>625</v>
      </c>
      <c r="AP125" s="9"/>
      <c r="AQ125" s="12"/>
      <c r="AR125" s="12"/>
      <c r="AS125" s="12"/>
      <c r="AT125" s="12"/>
      <c r="AU125" s="12"/>
      <c r="AV125" s="12"/>
      <c r="AX125" s="12"/>
      <c r="AY125" s="12"/>
      <c r="AZ125" s="12"/>
      <c r="BA125" s="12"/>
      <c r="BB125" s="12"/>
      <c r="BC125" s="12"/>
      <c r="BD125" s="1">
        <f t="shared" si="22"/>
        <v>5</v>
      </c>
      <c r="BE125" s="2" t="str">
        <f t="shared" si="31"/>
        <v>Tommy Van</v>
      </c>
      <c r="BF125" s="2" t="str">
        <f t="shared" si="31"/>
        <v>Shawn Holder</v>
      </c>
      <c r="BG125" s="2" t="str">
        <f t="shared" si="32"/>
        <v>Kim Sackett
Eric Travale</v>
      </c>
      <c r="BH125" s="2" t="str">
        <f t="shared" si="32"/>
        <v>Hitesh Bhatt</v>
      </c>
      <c r="BI125" s="2" t="str">
        <f t="shared" si="23"/>
        <v>Kenny Lee</v>
      </c>
      <c r="BJ125" s="1">
        <f t="shared" si="24"/>
        <v>6</v>
      </c>
      <c r="BL125" s="20" t="s">
        <v>94</v>
      </c>
      <c r="BM125" s="1" t="s">
        <v>626</v>
      </c>
      <c r="BN125" s="1"/>
      <c r="BO125" s="21" t="str">
        <f t="shared" si="25"/>
        <v>completed</v>
      </c>
      <c r="BP125" s="21">
        <f t="shared" si="26"/>
        <v>0</v>
      </c>
      <c r="BQ125" s="21">
        <f t="shared" si="27"/>
        <v>0</v>
      </c>
      <c r="BR125" s="21">
        <f t="shared" si="28"/>
        <v>0</v>
      </c>
      <c r="BS125" s="21">
        <f t="shared" si="29"/>
        <v>0</v>
      </c>
      <c r="BU125" s="57"/>
    </row>
    <row r="126" spans="1:73" s="16" customFormat="1" ht="255" x14ac:dyDescent="0.25">
      <c r="A126" s="1">
        <v>107</v>
      </c>
      <c r="B126" s="1" t="s">
        <v>80</v>
      </c>
      <c r="C126" s="6" t="s">
        <v>617</v>
      </c>
      <c r="D126" s="2" t="str">
        <f t="shared" si="18"/>
        <v>CalPA_Set WMP-12</v>
      </c>
      <c r="E126" s="1" t="s">
        <v>642</v>
      </c>
      <c r="F126" s="2" t="str">
        <f t="shared" si="19"/>
        <v>CalPA_Set WMP-12_Q5(s)</v>
      </c>
      <c r="G126" s="48" t="s">
        <v>641</v>
      </c>
      <c r="H126" s="48" t="s">
        <v>643</v>
      </c>
      <c r="I126" s="1" t="s">
        <v>84</v>
      </c>
      <c r="J126" s="3">
        <v>45022</v>
      </c>
      <c r="K126" s="3">
        <v>45034</v>
      </c>
      <c r="L126" s="3">
        <v>45034</v>
      </c>
      <c r="M126" s="20" t="s">
        <v>620</v>
      </c>
      <c r="N126" s="1">
        <v>0</v>
      </c>
      <c r="O126" s="1" t="s">
        <v>86</v>
      </c>
      <c r="P126" s="1" t="s">
        <v>621</v>
      </c>
      <c r="Q126" s="47" t="s">
        <v>622</v>
      </c>
      <c r="R126" s="47" t="s">
        <v>623</v>
      </c>
      <c r="S126" s="52" t="s">
        <v>86</v>
      </c>
      <c r="T126" s="12"/>
      <c r="U126" s="2" t="str">
        <f t="shared" si="30"/>
        <v>CalPA</v>
      </c>
      <c r="V126" s="2" t="str">
        <f t="shared" si="30"/>
        <v>Set WMP-12</v>
      </c>
      <c r="W126" s="2" t="str">
        <f t="shared" si="20"/>
        <v>5(s)</v>
      </c>
      <c r="X126" s="1">
        <v>6</v>
      </c>
      <c r="Y126" s="2" t="s">
        <v>335</v>
      </c>
      <c r="Z126" s="2" t="s">
        <v>538</v>
      </c>
      <c r="AA126" s="2" t="s">
        <v>624</v>
      </c>
      <c r="AB126" s="2" t="s">
        <v>320</v>
      </c>
      <c r="AC126" s="2" t="s">
        <v>321</v>
      </c>
      <c r="AD126" s="2" t="s">
        <v>124</v>
      </c>
      <c r="AE126" s="1" t="s">
        <v>92</v>
      </c>
      <c r="AF126" s="1" t="s">
        <v>92</v>
      </c>
      <c r="AG126" s="1" t="s">
        <v>92</v>
      </c>
      <c r="AH126" s="2" t="s">
        <v>92</v>
      </c>
      <c r="AI126" s="2" t="s">
        <v>92</v>
      </c>
      <c r="AJ126" s="1" t="s">
        <v>92</v>
      </c>
      <c r="AK126" s="1" t="s">
        <v>92</v>
      </c>
      <c r="AL126" s="1" t="s">
        <v>86</v>
      </c>
      <c r="AM126" s="3">
        <f t="shared" si="21"/>
        <v>45034</v>
      </c>
      <c r="AN126" s="1"/>
      <c r="AO126" s="12" t="s">
        <v>625</v>
      </c>
      <c r="AP126" s="9"/>
      <c r="AQ126" s="12"/>
      <c r="AR126" s="12"/>
      <c r="AS126" s="12"/>
      <c r="AT126" s="12"/>
      <c r="AU126" s="12"/>
      <c r="AV126" s="12"/>
      <c r="AX126" s="12"/>
      <c r="AY126" s="12"/>
      <c r="AZ126" s="12"/>
      <c r="BA126" s="12"/>
      <c r="BB126" s="12"/>
      <c r="BC126" s="12"/>
      <c r="BD126" s="1" t="str">
        <f t="shared" si="22"/>
        <v>5(s)</v>
      </c>
      <c r="BE126" s="2" t="str">
        <f t="shared" si="31"/>
        <v>Tommy Van</v>
      </c>
      <c r="BF126" s="2" t="str">
        <f t="shared" si="31"/>
        <v>Shawn Holder</v>
      </c>
      <c r="BG126" s="2" t="str">
        <f t="shared" si="32"/>
        <v>Kim Sackett
Eric Travale</v>
      </c>
      <c r="BH126" s="2" t="str">
        <f t="shared" si="32"/>
        <v>Hitesh Bhatt</v>
      </c>
      <c r="BI126" s="2" t="str">
        <f t="shared" si="23"/>
        <v>Kenny Lee</v>
      </c>
      <c r="BJ126" s="1">
        <f t="shared" si="24"/>
        <v>6</v>
      </c>
      <c r="BL126" s="20" t="s">
        <v>94</v>
      </c>
      <c r="BM126" s="1" t="s">
        <v>626</v>
      </c>
      <c r="BN126" s="1"/>
      <c r="BO126" s="21" t="str">
        <f t="shared" si="25"/>
        <v>completed</v>
      </c>
      <c r="BP126" s="21">
        <f t="shared" si="26"/>
        <v>0</v>
      </c>
      <c r="BQ126" s="21">
        <f t="shared" si="27"/>
        <v>0</v>
      </c>
      <c r="BR126" s="21">
        <f t="shared" si="28"/>
        <v>0</v>
      </c>
      <c r="BS126" s="21">
        <f t="shared" si="29"/>
        <v>0</v>
      </c>
      <c r="BT126" s="16" t="s">
        <v>629</v>
      </c>
      <c r="BU126" s="57"/>
    </row>
    <row r="127" spans="1:73" s="16" customFormat="1" ht="127.5" x14ac:dyDescent="0.25">
      <c r="A127" s="1">
        <v>108</v>
      </c>
      <c r="B127" s="1" t="s">
        <v>80</v>
      </c>
      <c r="C127" s="6" t="s">
        <v>617</v>
      </c>
      <c r="D127" s="2" t="str">
        <f t="shared" si="18"/>
        <v>CalPA_Set WMP-12</v>
      </c>
      <c r="E127" s="1">
        <v>6</v>
      </c>
      <c r="F127" s="2" t="str">
        <f t="shared" si="19"/>
        <v>CalPA_Set WMP-12_Q6</v>
      </c>
      <c r="G127" s="48" t="s">
        <v>644</v>
      </c>
      <c r="H127" s="48" t="s">
        <v>645</v>
      </c>
      <c r="I127" s="1" t="s">
        <v>84</v>
      </c>
      <c r="J127" s="3">
        <v>45022</v>
      </c>
      <c r="K127" s="3">
        <v>45027</v>
      </c>
      <c r="L127" s="3">
        <v>45027</v>
      </c>
      <c r="M127" s="20" t="s">
        <v>620</v>
      </c>
      <c r="N127" s="1">
        <v>0</v>
      </c>
      <c r="O127" s="1" t="s">
        <v>86</v>
      </c>
      <c r="P127" s="1" t="s">
        <v>621</v>
      </c>
      <c r="Q127" s="47" t="s">
        <v>622</v>
      </c>
      <c r="R127" s="47" t="s">
        <v>623</v>
      </c>
      <c r="S127" s="52" t="s">
        <v>86</v>
      </c>
      <c r="T127" s="12"/>
      <c r="U127" s="2" t="str">
        <f t="shared" si="30"/>
        <v>CalPA</v>
      </c>
      <c r="V127" s="2" t="str">
        <f t="shared" si="30"/>
        <v>Set WMP-12</v>
      </c>
      <c r="W127" s="2">
        <f t="shared" si="20"/>
        <v>6</v>
      </c>
      <c r="X127" s="1">
        <v>2</v>
      </c>
      <c r="Y127" s="2" t="s">
        <v>335</v>
      </c>
      <c r="Z127" s="2" t="s">
        <v>538</v>
      </c>
      <c r="AA127" s="2" t="s">
        <v>624</v>
      </c>
      <c r="AB127" s="2" t="s">
        <v>320</v>
      </c>
      <c r="AC127" s="2" t="s">
        <v>321</v>
      </c>
      <c r="AD127" s="2" t="s">
        <v>124</v>
      </c>
      <c r="AE127" s="1" t="s">
        <v>92</v>
      </c>
      <c r="AF127" s="1" t="s">
        <v>92</v>
      </c>
      <c r="AG127" s="1" t="s">
        <v>92</v>
      </c>
      <c r="AH127" s="2" t="s">
        <v>92</v>
      </c>
      <c r="AI127" s="2" t="s">
        <v>92</v>
      </c>
      <c r="AJ127" s="1" t="s">
        <v>92</v>
      </c>
      <c r="AK127" s="1" t="s">
        <v>92</v>
      </c>
      <c r="AL127" s="1" t="s">
        <v>86</v>
      </c>
      <c r="AM127" s="3">
        <f t="shared" si="21"/>
        <v>45027</v>
      </c>
      <c r="AN127" s="1"/>
      <c r="AO127" s="12"/>
      <c r="AP127" s="9"/>
      <c r="AQ127" s="12"/>
      <c r="AR127" s="12"/>
      <c r="AS127" s="12"/>
      <c r="AT127" s="12"/>
      <c r="AU127" s="12"/>
      <c r="AV127" s="12"/>
      <c r="AX127" s="12"/>
      <c r="AY127" s="12"/>
      <c r="AZ127" s="12"/>
      <c r="BA127" s="12"/>
      <c r="BB127" s="12"/>
      <c r="BC127" s="12"/>
      <c r="BD127" s="1">
        <f t="shared" si="22"/>
        <v>6</v>
      </c>
      <c r="BE127" s="2" t="str">
        <f t="shared" si="31"/>
        <v>Tommy Van</v>
      </c>
      <c r="BF127" s="2" t="str">
        <f t="shared" si="31"/>
        <v>Shawn Holder</v>
      </c>
      <c r="BG127" s="2" t="str">
        <f t="shared" si="32"/>
        <v>Kim Sackett
Eric Travale</v>
      </c>
      <c r="BH127" s="2" t="str">
        <f t="shared" si="32"/>
        <v>Hitesh Bhatt</v>
      </c>
      <c r="BI127" s="2" t="str">
        <f t="shared" si="23"/>
        <v>Kenny Lee</v>
      </c>
      <c r="BJ127" s="1">
        <f t="shared" si="24"/>
        <v>2</v>
      </c>
      <c r="BL127" s="20" t="s">
        <v>94</v>
      </c>
      <c r="BM127" s="1" t="s">
        <v>626</v>
      </c>
      <c r="BN127" s="1"/>
      <c r="BO127" s="21" t="str">
        <f t="shared" si="25"/>
        <v>completed</v>
      </c>
      <c r="BP127" s="21">
        <f t="shared" si="26"/>
        <v>0</v>
      </c>
      <c r="BQ127" s="21">
        <f t="shared" si="27"/>
        <v>0</v>
      </c>
      <c r="BR127" s="21">
        <f t="shared" si="28"/>
        <v>0</v>
      </c>
      <c r="BS127" s="21">
        <f t="shared" si="29"/>
        <v>0</v>
      </c>
      <c r="BU127" s="57"/>
    </row>
    <row r="128" spans="1:73" s="16" customFormat="1" ht="127.5" x14ac:dyDescent="0.25">
      <c r="A128" s="1">
        <v>109</v>
      </c>
      <c r="B128" s="1" t="s">
        <v>80</v>
      </c>
      <c r="C128" s="6" t="s">
        <v>617</v>
      </c>
      <c r="D128" s="2" t="str">
        <f t="shared" si="18"/>
        <v>CalPA_Set WMP-12</v>
      </c>
      <c r="E128" s="1">
        <v>7</v>
      </c>
      <c r="F128" s="2" t="str">
        <f t="shared" si="19"/>
        <v>CalPA_Set WMP-12_Q7</v>
      </c>
      <c r="G128" s="48" t="s">
        <v>646</v>
      </c>
      <c r="H128" s="48" t="s">
        <v>647</v>
      </c>
      <c r="I128" s="1" t="s">
        <v>84</v>
      </c>
      <c r="J128" s="3">
        <v>45022</v>
      </c>
      <c r="K128" s="3">
        <v>45027</v>
      </c>
      <c r="L128" s="3">
        <v>45027</v>
      </c>
      <c r="M128" s="20" t="s">
        <v>620</v>
      </c>
      <c r="N128" s="1">
        <v>0</v>
      </c>
      <c r="O128" s="1" t="s">
        <v>86</v>
      </c>
      <c r="P128" s="1" t="s">
        <v>482</v>
      </c>
      <c r="Q128" s="47" t="s">
        <v>483</v>
      </c>
      <c r="R128" s="47" t="s">
        <v>648</v>
      </c>
      <c r="S128" s="85" t="s">
        <v>86</v>
      </c>
      <c r="T128" s="12"/>
      <c r="U128" s="2" t="str">
        <f t="shared" si="30"/>
        <v>CalPA</v>
      </c>
      <c r="V128" s="2" t="str">
        <f t="shared" si="30"/>
        <v>Set WMP-12</v>
      </c>
      <c r="W128" s="2">
        <f t="shared" si="20"/>
        <v>7</v>
      </c>
      <c r="X128" s="1">
        <v>4</v>
      </c>
      <c r="Y128" s="2" t="s">
        <v>335</v>
      </c>
      <c r="Z128" s="2" t="s">
        <v>538</v>
      </c>
      <c r="AA128" s="2" t="s">
        <v>624</v>
      </c>
      <c r="AB128" s="2" t="s">
        <v>320</v>
      </c>
      <c r="AC128" s="2" t="s">
        <v>321</v>
      </c>
      <c r="AD128" s="2" t="s">
        <v>124</v>
      </c>
      <c r="AE128" s="1" t="s">
        <v>92</v>
      </c>
      <c r="AF128" s="1" t="s">
        <v>92</v>
      </c>
      <c r="AG128" s="1" t="s">
        <v>92</v>
      </c>
      <c r="AH128" s="2" t="s">
        <v>92</v>
      </c>
      <c r="AI128" s="2" t="s">
        <v>92</v>
      </c>
      <c r="AJ128" s="1" t="s">
        <v>92</v>
      </c>
      <c r="AK128" s="1" t="s">
        <v>92</v>
      </c>
      <c r="AL128" s="1" t="s">
        <v>86</v>
      </c>
      <c r="AM128" s="3">
        <f t="shared" si="21"/>
        <v>45027</v>
      </c>
      <c r="AN128" s="1"/>
      <c r="AO128" s="12"/>
      <c r="AP128" s="9"/>
      <c r="AQ128" s="12"/>
      <c r="AR128" s="12"/>
      <c r="AS128" s="12"/>
      <c r="AT128" s="12"/>
      <c r="AU128" s="12"/>
      <c r="AV128" s="12"/>
      <c r="AX128" s="12"/>
      <c r="AY128" s="12"/>
      <c r="AZ128" s="12"/>
      <c r="BA128" s="12"/>
      <c r="BB128" s="12"/>
      <c r="BC128" s="12"/>
      <c r="BD128" s="1">
        <f t="shared" si="22"/>
        <v>7</v>
      </c>
      <c r="BE128" s="2" t="str">
        <f t="shared" si="31"/>
        <v>Tommy Van</v>
      </c>
      <c r="BF128" s="2" t="str">
        <f t="shared" si="31"/>
        <v>Shawn Holder</v>
      </c>
      <c r="BG128" s="2" t="str">
        <f t="shared" si="32"/>
        <v>Kim Sackett
Eric Travale</v>
      </c>
      <c r="BH128" s="2" t="str">
        <f t="shared" si="32"/>
        <v>Hitesh Bhatt</v>
      </c>
      <c r="BI128" s="2" t="str">
        <f t="shared" si="23"/>
        <v>Kenny Lee</v>
      </c>
      <c r="BJ128" s="1">
        <f t="shared" si="24"/>
        <v>4</v>
      </c>
      <c r="BL128" s="20" t="s">
        <v>94</v>
      </c>
      <c r="BM128" s="1" t="s">
        <v>626</v>
      </c>
      <c r="BN128" s="1"/>
      <c r="BO128" s="21" t="str">
        <f t="shared" si="25"/>
        <v>completed</v>
      </c>
      <c r="BP128" s="21">
        <f t="shared" si="26"/>
        <v>0</v>
      </c>
      <c r="BQ128" s="21">
        <f t="shared" si="27"/>
        <v>0</v>
      </c>
      <c r="BR128" s="21">
        <f t="shared" si="28"/>
        <v>0</v>
      </c>
      <c r="BS128" s="21">
        <f t="shared" si="29"/>
        <v>0</v>
      </c>
      <c r="BU128" s="57"/>
    </row>
    <row r="129" spans="1:73" s="16" customFormat="1" ht="409.5" x14ac:dyDescent="0.25">
      <c r="A129" s="1">
        <v>110</v>
      </c>
      <c r="B129" s="1" t="s">
        <v>80</v>
      </c>
      <c r="C129" s="6" t="s">
        <v>617</v>
      </c>
      <c r="D129" s="2" t="str">
        <f t="shared" si="18"/>
        <v>CalPA_Set WMP-12</v>
      </c>
      <c r="E129" s="1">
        <v>8</v>
      </c>
      <c r="F129" s="2" t="str">
        <f t="shared" si="19"/>
        <v>CalPA_Set WMP-12_Q8</v>
      </c>
      <c r="G129" s="48" t="s">
        <v>649</v>
      </c>
      <c r="H129" s="48" t="s">
        <v>650</v>
      </c>
      <c r="I129" s="1" t="s">
        <v>84</v>
      </c>
      <c r="J129" s="3">
        <v>45022</v>
      </c>
      <c r="K129" s="3">
        <v>45027</v>
      </c>
      <c r="L129" s="3">
        <v>45027</v>
      </c>
      <c r="M129" s="20" t="s">
        <v>620</v>
      </c>
      <c r="N129" s="1">
        <v>0</v>
      </c>
      <c r="O129" s="1" t="s">
        <v>86</v>
      </c>
      <c r="P129" s="1" t="s">
        <v>651</v>
      </c>
      <c r="Q129" s="47" t="s">
        <v>622</v>
      </c>
      <c r="R129" s="47" t="s">
        <v>652</v>
      </c>
      <c r="S129" s="85" t="s">
        <v>86</v>
      </c>
      <c r="T129" s="12"/>
      <c r="U129" s="2" t="str">
        <f t="shared" si="30"/>
        <v>CalPA</v>
      </c>
      <c r="V129" s="2" t="str">
        <f t="shared" si="30"/>
        <v>Set WMP-12</v>
      </c>
      <c r="W129" s="2">
        <f t="shared" si="20"/>
        <v>8</v>
      </c>
      <c r="X129" s="1">
        <v>3</v>
      </c>
      <c r="Y129" s="2" t="s">
        <v>335</v>
      </c>
      <c r="Z129" s="2" t="s">
        <v>538</v>
      </c>
      <c r="AA129" s="2" t="s">
        <v>653</v>
      </c>
      <c r="AB129" s="2" t="s">
        <v>320</v>
      </c>
      <c r="AC129" s="2" t="s">
        <v>321</v>
      </c>
      <c r="AD129" s="2" t="s">
        <v>124</v>
      </c>
      <c r="AE129" s="1" t="s">
        <v>92</v>
      </c>
      <c r="AF129" s="1" t="s">
        <v>92</v>
      </c>
      <c r="AG129" s="1" t="s">
        <v>92</v>
      </c>
      <c r="AH129" s="2" t="s">
        <v>92</v>
      </c>
      <c r="AI129" s="2" t="s">
        <v>92</v>
      </c>
      <c r="AJ129" s="1" t="s">
        <v>92</v>
      </c>
      <c r="AK129" s="1" t="s">
        <v>92</v>
      </c>
      <c r="AL129" s="1" t="s">
        <v>86</v>
      </c>
      <c r="AM129" s="3">
        <f t="shared" si="21"/>
        <v>45027</v>
      </c>
      <c r="AN129" s="1"/>
      <c r="AO129" s="12"/>
      <c r="AP129" s="9"/>
      <c r="AQ129" s="12"/>
      <c r="AR129" s="12"/>
      <c r="AS129" s="12"/>
      <c r="AT129" s="12"/>
      <c r="AU129" s="12"/>
      <c r="AV129" s="12"/>
      <c r="AX129" s="12"/>
      <c r="AY129" s="12"/>
      <c r="AZ129" s="12"/>
      <c r="BA129" s="12"/>
      <c r="BB129" s="12"/>
      <c r="BC129" s="12"/>
      <c r="BD129" s="1">
        <f t="shared" si="22"/>
        <v>8</v>
      </c>
      <c r="BE129" s="2" t="str">
        <f t="shared" si="31"/>
        <v>Gareth Stamp
Kevin Oram</v>
      </c>
      <c r="BF129" s="2" t="str">
        <f t="shared" si="31"/>
        <v>Shawn Holder</v>
      </c>
      <c r="BG129" s="2" t="str">
        <f t="shared" si="32"/>
        <v>Kim Sackett
Eric Travale</v>
      </c>
      <c r="BH129" s="2" t="str">
        <f t="shared" si="32"/>
        <v>Hitesh Bhatt</v>
      </c>
      <c r="BI129" s="2" t="str">
        <f t="shared" si="23"/>
        <v>Kenny Lee</v>
      </c>
      <c r="BJ129" s="1">
        <f t="shared" si="24"/>
        <v>3</v>
      </c>
      <c r="BL129" s="20" t="s">
        <v>94</v>
      </c>
      <c r="BM129" s="1" t="s">
        <v>626</v>
      </c>
      <c r="BN129" s="1"/>
      <c r="BO129" s="21" t="str">
        <f t="shared" si="25"/>
        <v>completed</v>
      </c>
      <c r="BP129" s="21">
        <f t="shared" si="26"/>
        <v>0</v>
      </c>
      <c r="BQ129" s="21">
        <f t="shared" si="27"/>
        <v>0</v>
      </c>
      <c r="BR129" s="21">
        <f t="shared" si="28"/>
        <v>0</v>
      </c>
      <c r="BS129" s="21">
        <f t="shared" si="29"/>
        <v>0</v>
      </c>
      <c r="BU129" s="57"/>
    </row>
    <row r="130" spans="1:73" s="16" customFormat="1" ht="280.5" x14ac:dyDescent="0.25">
      <c r="A130" s="1">
        <v>111</v>
      </c>
      <c r="B130" s="1" t="s">
        <v>80</v>
      </c>
      <c r="C130" s="6" t="s">
        <v>617</v>
      </c>
      <c r="D130" s="2" t="str">
        <f t="shared" si="18"/>
        <v>CalPA_Set WMP-12</v>
      </c>
      <c r="E130" s="1">
        <v>9</v>
      </c>
      <c r="F130" s="2" t="str">
        <f t="shared" si="19"/>
        <v>CalPA_Set WMP-12_Q9</v>
      </c>
      <c r="G130" s="48" t="s">
        <v>654</v>
      </c>
      <c r="H130" s="48" t="s">
        <v>655</v>
      </c>
      <c r="I130" s="1" t="s">
        <v>84</v>
      </c>
      <c r="J130" s="3">
        <v>45022</v>
      </c>
      <c r="K130" s="3">
        <v>45027</v>
      </c>
      <c r="L130" s="3">
        <v>45027</v>
      </c>
      <c r="M130" s="20" t="s">
        <v>620</v>
      </c>
      <c r="N130" s="1">
        <v>1</v>
      </c>
      <c r="O130" s="1" t="s">
        <v>86</v>
      </c>
      <c r="P130" s="1" t="s">
        <v>656</v>
      </c>
      <c r="Q130" s="47" t="s">
        <v>622</v>
      </c>
      <c r="R130" s="47" t="s">
        <v>657</v>
      </c>
      <c r="S130" s="85" t="s">
        <v>86</v>
      </c>
      <c r="T130" s="12"/>
      <c r="U130" s="2" t="str">
        <f t="shared" si="30"/>
        <v>CalPA</v>
      </c>
      <c r="V130" s="2" t="str">
        <f t="shared" si="30"/>
        <v>Set WMP-12</v>
      </c>
      <c r="W130" s="2">
        <f t="shared" si="20"/>
        <v>9</v>
      </c>
      <c r="X130" s="1">
        <v>4</v>
      </c>
      <c r="Y130" s="2" t="s">
        <v>335</v>
      </c>
      <c r="Z130" s="2" t="s">
        <v>538</v>
      </c>
      <c r="AA130" s="2" t="s">
        <v>658</v>
      </c>
      <c r="AB130" s="2" t="s">
        <v>659</v>
      </c>
      <c r="AC130" s="2" t="s">
        <v>321</v>
      </c>
      <c r="AD130" s="2" t="s">
        <v>124</v>
      </c>
      <c r="AE130" s="1" t="s">
        <v>92</v>
      </c>
      <c r="AF130" s="1" t="s">
        <v>92</v>
      </c>
      <c r="AG130" s="1" t="s">
        <v>92</v>
      </c>
      <c r="AH130" s="2" t="s">
        <v>92</v>
      </c>
      <c r="AI130" s="2" t="s">
        <v>92</v>
      </c>
      <c r="AJ130" s="1" t="s">
        <v>92</v>
      </c>
      <c r="AK130" s="1" t="s">
        <v>92</v>
      </c>
      <c r="AL130" s="1" t="s">
        <v>86</v>
      </c>
      <c r="AM130" s="3">
        <f t="shared" si="21"/>
        <v>45027</v>
      </c>
      <c r="AN130" s="1"/>
      <c r="AO130" s="12"/>
      <c r="AP130" s="9"/>
      <c r="AQ130" s="12"/>
      <c r="AR130" s="12"/>
      <c r="AS130" s="12"/>
      <c r="AT130" s="12"/>
      <c r="AU130" s="12"/>
      <c r="AV130" s="12"/>
      <c r="AX130" s="12"/>
      <c r="AY130" s="12"/>
      <c r="AZ130" s="12"/>
      <c r="BA130" s="12"/>
      <c r="BB130" s="12"/>
      <c r="BC130" s="12"/>
      <c r="BD130" s="1">
        <f t="shared" si="22"/>
        <v>9</v>
      </c>
      <c r="BE130" s="2" t="str">
        <f t="shared" si="31"/>
        <v>Andrea Tau
Lyla Kamimura</v>
      </c>
      <c r="BF130" s="2" t="str">
        <f t="shared" si="31"/>
        <v>Chris Bober
Tom Smith</v>
      </c>
      <c r="BG130" s="2" t="str">
        <f t="shared" si="32"/>
        <v>Kim Sackett
Eric Travale</v>
      </c>
      <c r="BH130" s="2" t="str">
        <f t="shared" si="32"/>
        <v>Hitesh Bhatt</v>
      </c>
      <c r="BI130" s="2" t="str">
        <f t="shared" si="23"/>
        <v>Kenny Lee</v>
      </c>
      <c r="BJ130" s="1">
        <f t="shared" si="24"/>
        <v>4</v>
      </c>
      <c r="BL130" s="20" t="s">
        <v>94</v>
      </c>
      <c r="BM130" s="1" t="s">
        <v>626</v>
      </c>
      <c r="BN130" s="1"/>
      <c r="BO130" s="21" t="str">
        <f t="shared" si="25"/>
        <v>completed</v>
      </c>
      <c r="BP130" s="21">
        <f t="shared" si="26"/>
        <v>0</v>
      </c>
      <c r="BQ130" s="21">
        <f t="shared" si="27"/>
        <v>0</v>
      </c>
      <c r="BR130" s="21">
        <f t="shared" si="28"/>
        <v>0</v>
      </c>
      <c r="BS130" s="21">
        <f t="shared" si="29"/>
        <v>0</v>
      </c>
      <c r="BU130" s="57"/>
    </row>
    <row r="131" spans="1:73" s="16" customFormat="1" ht="153" x14ac:dyDescent="0.25">
      <c r="A131" s="1">
        <v>112</v>
      </c>
      <c r="B131" s="1" t="s">
        <v>80</v>
      </c>
      <c r="C131" s="6" t="s">
        <v>617</v>
      </c>
      <c r="D131" s="2" t="str">
        <f t="shared" si="18"/>
        <v>CalPA_Set WMP-12</v>
      </c>
      <c r="E131" s="1">
        <v>10</v>
      </c>
      <c r="F131" s="2" t="str">
        <f t="shared" si="19"/>
        <v>CalPA_Set WMP-12_Q10</v>
      </c>
      <c r="G131" s="48" t="s">
        <v>660</v>
      </c>
      <c r="H131" s="48" t="s">
        <v>661</v>
      </c>
      <c r="I131" s="1" t="s">
        <v>84</v>
      </c>
      <c r="J131" s="3">
        <v>45022</v>
      </c>
      <c r="K131" s="3">
        <v>45027</v>
      </c>
      <c r="L131" s="3">
        <v>45027</v>
      </c>
      <c r="M131" s="20" t="s">
        <v>620</v>
      </c>
      <c r="N131" s="1">
        <v>0</v>
      </c>
      <c r="O131" s="1" t="s">
        <v>86</v>
      </c>
      <c r="P131" s="1" t="s">
        <v>86</v>
      </c>
      <c r="Q131" s="47" t="s">
        <v>662</v>
      </c>
      <c r="R131" s="47" t="s">
        <v>86</v>
      </c>
      <c r="S131" s="52" t="s">
        <v>86</v>
      </c>
      <c r="T131" s="12"/>
      <c r="U131" s="2" t="str">
        <f t="shared" si="30"/>
        <v>CalPA</v>
      </c>
      <c r="V131" s="2" t="str">
        <f t="shared" si="30"/>
        <v>Set WMP-12</v>
      </c>
      <c r="W131" s="2">
        <f t="shared" si="20"/>
        <v>10</v>
      </c>
      <c r="X131" s="1">
        <v>4</v>
      </c>
      <c r="Y131" s="2" t="s">
        <v>335</v>
      </c>
      <c r="Z131" s="2" t="s">
        <v>538</v>
      </c>
      <c r="AA131" s="2" t="s">
        <v>521</v>
      </c>
      <c r="AB131" s="2" t="s">
        <v>613</v>
      </c>
      <c r="AC131" s="2" t="s">
        <v>321</v>
      </c>
      <c r="AD131" s="2" t="s">
        <v>124</v>
      </c>
      <c r="AE131" s="1" t="s">
        <v>92</v>
      </c>
      <c r="AF131" s="1" t="s">
        <v>92</v>
      </c>
      <c r="AG131" s="1" t="s">
        <v>92</v>
      </c>
      <c r="AH131" s="2" t="s">
        <v>92</v>
      </c>
      <c r="AI131" s="2" t="s">
        <v>92</v>
      </c>
      <c r="AJ131" s="1" t="s">
        <v>92</v>
      </c>
      <c r="AK131" s="1" t="s">
        <v>92</v>
      </c>
      <c r="AL131" s="1" t="s">
        <v>86</v>
      </c>
      <c r="AM131" s="3">
        <f t="shared" si="21"/>
        <v>45027</v>
      </c>
      <c r="AN131" s="1"/>
      <c r="AO131" s="12"/>
      <c r="AP131" s="9"/>
      <c r="AQ131" s="12"/>
      <c r="AR131" s="12"/>
      <c r="AS131" s="12"/>
      <c r="AT131" s="12"/>
      <c r="AU131" s="12"/>
      <c r="AV131" s="12"/>
      <c r="AX131" s="12"/>
      <c r="AY131" s="12"/>
      <c r="AZ131" s="12"/>
      <c r="BA131" s="12"/>
      <c r="BB131" s="12"/>
      <c r="BC131" s="12"/>
      <c r="BD131" s="1">
        <f t="shared" si="22"/>
        <v>10</v>
      </c>
      <c r="BE131" s="2" t="str">
        <f t="shared" si="31"/>
        <v>Eric Lamoreaux</v>
      </c>
      <c r="BF131" s="2" t="str">
        <f t="shared" si="31"/>
        <v>Dave Canny</v>
      </c>
      <c r="BG131" s="2" t="str">
        <f t="shared" si="32"/>
        <v>Kim Sackett
Eric Travale</v>
      </c>
      <c r="BH131" s="2" t="str">
        <f t="shared" si="32"/>
        <v>Hitesh Bhatt</v>
      </c>
      <c r="BI131" s="2" t="str">
        <f t="shared" si="23"/>
        <v>Kenny Lee</v>
      </c>
      <c r="BJ131" s="1">
        <f t="shared" si="24"/>
        <v>4</v>
      </c>
      <c r="BL131" s="20" t="s">
        <v>94</v>
      </c>
      <c r="BM131" s="1" t="s">
        <v>626</v>
      </c>
      <c r="BN131" s="1"/>
      <c r="BO131" s="21" t="str">
        <f t="shared" si="25"/>
        <v>completed</v>
      </c>
      <c r="BP131" s="21">
        <f t="shared" si="26"/>
        <v>0</v>
      </c>
      <c r="BQ131" s="21">
        <f t="shared" si="27"/>
        <v>0</v>
      </c>
      <c r="BR131" s="21">
        <f t="shared" si="28"/>
        <v>0</v>
      </c>
      <c r="BS131" s="21">
        <f t="shared" si="29"/>
        <v>0</v>
      </c>
      <c r="BU131" s="57"/>
    </row>
    <row r="132" spans="1:73" ht="409.5" x14ac:dyDescent="0.25">
      <c r="A132" s="1">
        <v>113</v>
      </c>
      <c r="B132" s="1" t="s">
        <v>80</v>
      </c>
      <c r="C132" s="6" t="s">
        <v>617</v>
      </c>
      <c r="D132" s="2" t="str">
        <f t="shared" ref="D132:D195" si="33">_xlfn.CONCAT(B132,"_",C132)</f>
        <v>CalPA_Set WMP-12</v>
      </c>
      <c r="E132" s="1">
        <v>11</v>
      </c>
      <c r="F132" s="2" t="str">
        <f t="shared" ref="F132:F195" si="34">_xlfn.CONCAT(D132,"_Q",E132)</f>
        <v>CalPA_Set WMP-12_Q11</v>
      </c>
      <c r="G132" s="48" t="s">
        <v>663</v>
      </c>
      <c r="H132" s="48" t="s">
        <v>664</v>
      </c>
      <c r="I132" s="1" t="s">
        <v>84</v>
      </c>
      <c r="J132" s="3">
        <v>45022</v>
      </c>
      <c r="K132" s="3">
        <v>45027</v>
      </c>
      <c r="L132" s="3">
        <v>45027</v>
      </c>
      <c r="M132" s="20" t="s">
        <v>620</v>
      </c>
      <c r="N132" s="1">
        <v>1</v>
      </c>
      <c r="O132" s="1" t="s">
        <v>86</v>
      </c>
      <c r="P132" s="1" t="s">
        <v>535</v>
      </c>
      <c r="Q132" s="47" t="s">
        <v>536</v>
      </c>
      <c r="R132" s="47" t="s">
        <v>665</v>
      </c>
      <c r="S132" s="52" t="s">
        <v>86</v>
      </c>
      <c r="U132" s="2" t="str">
        <f t="shared" si="30"/>
        <v>CalPA</v>
      </c>
      <c r="V132" s="2" t="str">
        <f t="shared" si="30"/>
        <v>Set WMP-12</v>
      </c>
      <c r="W132" s="2">
        <f t="shared" ref="W132:W195" si="35">E132</f>
        <v>11</v>
      </c>
      <c r="X132" s="1">
        <v>6</v>
      </c>
      <c r="Y132" s="2" t="s">
        <v>335</v>
      </c>
      <c r="Z132" s="2" t="s">
        <v>538</v>
      </c>
      <c r="AA132" s="2" t="s">
        <v>666</v>
      </c>
      <c r="AB132" s="2" t="s">
        <v>613</v>
      </c>
      <c r="AC132" s="2" t="s">
        <v>321</v>
      </c>
      <c r="AD132" s="2" t="s">
        <v>124</v>
      </c>
      <c r="AE132" s="1" t="s">
        <v>92</v>
      </c>
      <c r="AF132" s="1" t="s">
        <v>92</v>
      </c>
      <c r="AG132" s="1" t="s">
        <v>92</v>
      </c>
      <c r="AH132" s="2" t="s">
        <v>92</v>
      </c>
      <c r="AI132" s="2" t="s">
        <v>92</v>
      </c>
      <c r="AJ132" s="1" t="s">
        <v>92</v>
      </c>
      <c r="AK132" s="1" t="s">
        <v>92</v>
      </c>
      <c r="AL132" s="1" t="s">
        <v>86</v>
      </c>
      <c r="AM132" s="3">
        <f t="shared" ref="AM132:AM195" si="36">K132</f>
        <v>45027</v>
      </c>
      <c r="BD132" s="1">
        <f t="shared" ref="BD132:BD195" si="37">E132</f>
        <v>11</v>
      </c>
      <c r="BE132" s="2" t="str">
        <f t="shared" si="31"/>
        <v>Eric Lamoureux
David Meier</v>
      </c>
      <c r="BF132" s="2" t="str">
        <f t="shared" si="31"/>
        <v>Dave Canny</v>
      </c>
      <c r="BG132" s="2" t="str">
        <f t="shared" si="32"/>
        <v>Kim Sackett
Eric Travale</v>
      </c>
      <c r="BH132" s="2" t="str">
        <f t="shared" si="32"/>
        <v>Hitesh Bhatt</v>
      </c>
      <c r="BI132" s="2" t="str">
        <f t="shared" ref="BI132:BI195" si="38">AC132</f>
        <v>Kenny Lee</v>
      </c>
      <c r="BJ132" s="1">
        <f t="shared" ref="BJ132:BJ195" si="39">X132</f>
        <v>6</v>
      </c>
      <c r="BL132" s="20" t="s">
        <v>94</v>
      </c>
      <c r="BM132" s="1" t="s">
        <v>626</v>
      </c>
      <c r="BO132" s="21" t="str">
        <f t="shared" ref="BO132:BO195" si="40">IF(L132="","pending","completed")</f>
        <v>completed</v>
      </c>
      <c r="BP132" s="21">
        <f t="shared" ref="BP132:BP195" si="41">COUNTIFS($BO132,"pending",$K132,"&lt;=5/30/2023")</f>
        <v>0</v>
      </c>
      <c r="BQ132" s="21">
        <f t="shared" ref="BQ132:BQ195" si="42">COUNTIFS($BO132,"pending",$K132,"=5/31/2023")</f>
        <v>0</v>
      </c>
      <c r="BR132" s="21">
        <f t="shared" ref="BR132:BR195" si="43">COUNTIFS($BO132,"pending",$K132,"=6/1/2023")</f>
        <v>0</v>
      </c>
      <c r="BS132" s="21">
        <f t="shared" ref="BS132:BS195" si="44">COUNTIFS($BO132,"pending",$K132,"&gt;=6/2/2023")</f>
        <v>0</v>
      </c>
      <c r="BU132" s="57"/>
    </row>
    <row r="133" spans="1:73" ht="90" x14ac:dyDescent="0.25">
      <c r="A133" s="1">
        <v>114</v>
      </c>
      <c r="B133" s="1" t="s">
        <v>80</v>
      </c>
      <c r="C133" s="6" t="s">
        <v>667</v>
      </c>
      <c r="D133" s="2" t="str">
        <f t="shared" si="33"/>
        <v>CalPA_Set WMP-13</v>
      </c>
      <c r="E133" s="1">
        <v>1</v>
      </c>
      <c r="F133" s="2" t="str">
        <f t="shared" si="34"/>
        <v>CalPA_Set WMP-13_Q1</v>
      </c>
      <c r="G133" s="48" t="s">
        <v>674</v>
      </c>
      <c r="H133" s="48" t="s">
        <v>675</v>
      </c>
      <c r="I133" s="1" t="s">
        <v>84</v>
      </c>
      <c r="J133" s="3">
        <v>45022</v>
      </c>
      <c r="K133" s="3">
        <v>45028</v>
      </c>
      <c r="L133" s="3">
        <v>45028</v>
      </c>
      <c r="M133" s="20" t="s">
        <v>670</v>
      </c>
      <c r="N133" s="1">
        <v>0</v>
      </c>
      <c r="O133" s="1" t="s">
        <v>86</v>
      </c>
      <c r="P133" s="2" t="s">
        <v>676</v>
      </c>
      <c r="Q133" s="47" t="s">
        <v>154</v>
      </c>
      <c r="R133" s="47" t="s">
        <v>677</v>
      </c>
      <c r="S133" s="52" t="s">
        <v>86</v>
      </c>
      <c r="U133" s="2" t="str">
        <f t="shared" si="30"/>
        <v>CalPA</v>
      </c>
      <c r="V133" s="2" t="str">
        <f t="shared" si="30"/>
        <v>Set WMP-13</v>
      </c>
      <c r="W133" s="2">
        <f t="shared" si="35"/>
        <v>1</v>
      </c>
      <c r="X133" s="1">
        <v>3</v>
      </c>
      <c r="Y133" s="2" t="s">
        <v>335</v>
      </c>
      <c r="Z133" s="2" t="s">
        <v>512</v>
      </c>
      <c r="AA133" s="2" t="s">
        <v>678</v>
      </c>
      <c r="AB133" s="2" t="s">
        <v>679</v>
      </c>
      <c r="AC133" s="2" t="s">
        <v>116</v>
      </c>
      <c r="AD133" s="2" t="s">
        <v>166</v>
      </c>
      <c r="AE133" s="1" t="s">
        <v>92</v>
      </c>
      <c r="AF133" s="1" t="s">
        <v>92</v>
      </c>
      <c r="AG133" s="1" t="s">
        <v>92</v>
      </c>
      <c r="AH133" s="1" t="s">
        <v>92</v>
      </c>
      <c r="AI133" s="1" t="s">
        <v>92</v>
      </c>
      <c r="AJ133" s="1" t="s">
        <v>92</v>
      </c>
      <c r="AK133" s="1" t="s">
        <v>92</v>
      </c>
      <c r="AL133" s="1" t="s">
        <v>86</v>
      </c>
      <c r="AM133" s="3">
        <f t="shared" si="36"/>
        <v>45028</v>
      </c>
      <c r="AN133" s="1" t="s">
        <v>93</v>
      </c>
      <c r="BD133" s="1">
        <f t="shared" si="37"/>
        <v>1</v>
      </c>
      <c r="BE133" s="2" t="str">
        <f t="shared" si="31"/>
        <v>Nelson Lau/Brian Hsu/James Tuccillo/Chris Wadhams</v>
      </c>
      <c r="BF133" s="2" t="str">
        <f t="shared" si="31"/>
        <v>Jim Gill
Hicham Mejjaty</v>
      </c>
      <c r="BG133" s="2" t="str">
        <f t="shared" si="32"/>
        <v>Kim Sackett
Eric Travale</v>
      </c>
      <c r="BH133" s="2" t="str">
        <f t="shared" si="32"/>
        <v>Charlotte Wu</v>
      </c>
      <c r="BI133" s="2" t="str">
        <f t="shared" si="38"/>
        <v>Joel Crane</v>
      </c>
      <c r="BJ133" s="1">
        <f t="shared" si="39"/>
        <v>3</v>
      </c>
      <c r="BL133" s="20" t="s">
        <v>94</v>
      </c>
      <c r="BM133" s="1" t="s">
        <v>671</v>
      </c>
      <c r="BO133" s="21" t="str">
        <f t="shared" si="40"/>
        <v>completed</v>
      </c>
      <c r="BP133" s="21">
        <f t="shared" si="41"/>
        <v>0</v>
      </c>
      <c r="BQ133" s="21">
        <f t="shared" si="42"/>
        <v>0</v>
      </c>
      <c r="BR133" s="21">
        <f t="shared" si="43"/>
        <v>0</v>
      </c>
      <c r="BS133" s="21">
        <f t="shared" si="44"/>
        <v>0</v>
      </c>
      <c r="BU133" s="57"/>
    </row>
    <row r="134" spans="1:73" ht="357" x14ac:dyDescent="0.25">
      <c r="A134" s="1">
        <v>115</v>
      </c>
      <c r="B134" s="1" t="s">
        <v>80</v>
      </c>
      <c r="C134" s="6" t="s">
        <v>667</v>
      </c>
      <c r="D134" s="2" t="str">
        <f t="shared" si="33"/>
        <v>CalPA_Set WMP-13</v>
      </c>
      <c r="E134" s="1">
        <v>2</v>
      </c>
      <c r="F134" s="2" t="str">
        <f t="shared" si="34"/>
        <v>CalPA_Set WMP-13_Q2</v>
      </c>
      <c r="G134" s="48" t="s">
        <v>680</v>
      </c>
      <c r="H134" s="48" t="s">
        <v>681</v>
      </c>
      <c r="I134" s="1" t="s">
        <v>84</v>
      </c>
      <c r="J134" s="3">
        <v>45022</v>
      </c>
      <c r="K134" s="3">
        <v>45028</v>
      </c>
      <c r="L134" s="3">
        <v>45028</v>
      </c>
      <c r="M134" s="20" t="s">
        <v>670</v>
      </c>
      <c r="N134" s="1">
        <v>0</v>
      </c>
      <c r="O134" s="1" t="s">
        <v>86</v>
      </c>
      <c r="P134" s="1" t="s">
        <v>682</v>
      </c>
      <c r="Q134" s="47" t="s">
        <v>440</v>
      </c>
      <c r="R134" s="47" t="s">
        <v>683</v>
      </c>
      <c r="S134" s="52" t="s">
        <v>86</v>
      </c>
      <c r="U134" s="2" t="str">
        <f t="shared" si="30"/>
        <v>CalPA</v>
      </c>
      <c r="V134" s="2" t="str">
        <f t="shared" si="30"/>
        <v>Set WMP-13</v>
      </c>
      <c r="W134" s="2">
        <f t="shared" si="35"/>
        <v>2</v>
      </c>
      <c r="X134" s="1">
        <v>8</v>
      </c>
      <c r="Y134" s="2" t="s">
        <v>335</v>
      </c>
      <c r="Z134" s="2" t="s">
        <v>442</v>
      </c>
      <c r="AA134" s="2" t="s">
        <v>684</v>
      </c>
      <c r="AB134" s="2" t="s">
        <v>685</v>
      </c>
      <c r="AC134" s="2" t="s">
        <v>91</v>
      </c>
      <c r="AD134" s="2" t="s">
        <v>614</v>
      </c>
      <c r="AE134" s="1" t="s">
        <v>92</v>
      </c>
      <c r="AF134" s="1" t="s">
        <v>92</v>
      </c>
      <c r="AG134" s="1" t="s">
        <v>92</v>
      </c>
      <c r="AH134" s="1" t="s">
        <v>92</v>
      </c>
      <c r="AI134" s="1" t="s">
        <v>92</v>
      </c>
      <c r="AJ134" s="1" t="s">
        <v>92</v>
      </c>
      <c r="AK134" s="1" t="s">
        <v>92</v>
      </c>
      <c r="AL134" s="1" t="s">
        <v>86</v>
      </c>
      <c r="AM134" s="3">
        <f t="shared" si="36"/>
        <v>45028</v>
      </c>
      <c r="AN134" s="1" t="s">
        <v>93</v>
      </c>
      <c r="BD134" s="1">
        <f t="shared" si="37"/>
        <v>2</v>
      </c>
      <c r="BE134" s="2" t="str">
        <f t="shared" si="31"/>
        <v>Eric Schoeman
Ravi Nair</v>
      </c>
      <c r="BF134" s="2" t="str">
        <f t="shared" si="31"/>
        <v>Craig Kurtz</v>
      </c>
      <c r="BG134" s="2" t="str">
        <f t="shared" si="32"/>
        <v>Kim Sackett
Eric Travale</v>
      </c>
      <c r="BH134" s="2" t="str">
        <f t="shared" si="32"/>
        <v>Jessi Shepardson</v>
      </c>
      <c r="BI134" s="2" t="str">
        <f t="shared" si="38"/>
        <v>Aaron Shapiro</v>
      </c>
      <c r="BJ134" s="1">
        <f t="shared" si="39"/>
        <v>8</v>
      </c>
      <c r="BL134" s="20" t="s">
        <v>94</v>
      </c>
      <c r="BM134" s="1" t="s">
        <v>671</v>
      </c>
      <c r="BO134" s="21" t="str">
        <f t="shared" si="40"/>
        <v>completed</v>
      </c>
      <c r="BP134" s="21">
        <f t="shared" si="41"/>
        <v>0</v>
      </c>
      <c r="BQ134" s="21">
        <f t="shared" si="42"/>
        <v>0</v>
      </c>
      <c r="BR134" s="21">
        <f t="shared" si="43"/>
        <v>0</v>
      </c>
      <c r="BS134" s="21">
        <f t="shared" si="44"/>
        <v>0</v>
      </c>
      <c r="BU134" s="57"/>
    </row>
    <row r="135" spans="1:73" ht="216.75" x14ac:dyDescent="0.25">
      <c r="A135" s="1">
        <v>249</v>
      </c>
      <c r="B135" s="1" t="s">
        <v>80</v>
      </c>
      <c r="C135" s="6" t="s">
        <v>932</v>
      </c>
      <c r="D135" s="2" t="str">
        <f t="shared" si="33"/>
        <v>CalPA_Set WMP-18</v>
      </c>
      <c r="E135" s="1">
        <v>4</v>
      </c>
      <c r="F135" s="2" t="str">
        <f t="shared" si="34"/>
        <v>CalPA_Set WMP-18_Q4</v>
      </c>
      <c r="G135" s="48" t="s">
        <v>942</v>
      </c>
      <c r="H135" s="48" t="s">
        <v>943</v>
      </c>
      <c r="I135" s="1" t="s">
        <v>84</v>
      </c>
      <c r="J135" s="3">
        <v>45040</v>
      </c>
      <c r="K135" s="3">
        <v>45043</v>
      </c>
      <c r="L135" s="3">
        <v>45043</v>
      </c>
      <c r="M135" s="20" t="s">
        <v>935</v>
      </c>
      <c r="N135" s="1">
        <v>0</v>
      </c>
      <c r="O135" s="1" t="s">
        <v>86</v>
      </c>
      <c r="P135" s="1" t="s">
        <v>356</v>
      </c>
      <c r="Q135" s="47" t="s">
        <v>266</v>
      </c>
      <c r="R135" s="47" t="s">
        <v>357</v>
      </c>
      <c r="S135" s="105" t="s">
        <v>86</v>
      </c>
      <c r="U135" s="2" t="str">
        <f t="shared" si="30"/>
        <v>CalPA</v>
      </c>
      <c r="V135" s="2" t="str">
        <f t="shared" si="30"/>
        <v>Set WMP-18</v>
      </c>
      <c r="W135" s="2">
        <f t="shared" si="35"/>
        <v>4</v>
      </c>
      <c r="X135" s="1">
        <v>3</v>
      </c>
      <c r="Y135" s="2" t="s">
        <v>335</v>
      </c>
      <c r="Z135" s="2" t="s">
        <v>348</v>
      </c>
      <c r="AA135" s="2" t="s">
        <v>349</v>
      </c>
      <c r="AB135" s="2" t="s">
        <v>936</v>
      </c>
      <c r="AC135" s="2" t="s">
        <v>351</v>
      </c>
      <c r="AD135" s="2" t="s">
        <v>352</v>
      </c>
      <c r="AE135" s="1" t="s">
        <v>92</v>
      </c>
      <c r="AF135" s="1" t="s">
        <v>92</v>
      </c>
      <c r="AG135" s="1" t="s">
        <v>92</v>
      </c>
      <c r="AH135" s="2" t="s">
        <v>92</v>
      </c>
      <c r="AI135" s="2" t="s">
        <v>92</v>
      </c>
      <c r="AJ135" s="2" t="s">
        <v>92</v>
      </c>
      <c r="AK135" s="1" t="s">
        <v>92</v>
      </c>
      <c r="AL135" s="1" t="s">
        <v>86</v>
      </c>
      <c r="AM135" s="3">
        <f t="shared" si="36"/>
        <v>45043</v>
      </c>
      <c r="BD135" s="1">
        <f t="shared" si="37"/>
        <v>4</v>
      </c>
      <c r="BE135" s="2" t="str">
        <f t="shared" si="31"/>
        <v>VM Data Requests
April Schneider</v>
      </c>
      <c r="BF135" s="2" t="str">
        <f t="shared" si="31"/>
        <v>Kamran Rasheed</v>
      </c>
      <c r="BG135" s="2" t="str">
        <f t="shared" si="32"/>
        <v>Kim Sackett
Eric Travale</v>
      </c>
      <c r="BH135" s="2" t="str">
        <f t="shared" si="32"/>
        <v>Andrew Trombley</v>
      </c>
      <c r="BI135" s="2" t="str">
        <f t="shared" si="38"/>
        <v>Jessica  Basilio</v>
      </c>
      <c r="BJ135" s="1">
        <f t="shared" si="39"/>
        <v>3</v>
      </c>
      <c r="BL135" s="20" t="s">
        <v>94</v>
      </c>
      <c r="BM135" s="1" t="s">
        <v>937</v>
      </c>
      <c r="BO135" s="21" t="str">
        <f t="shared" si="40"/>
        <v>completed</v>
      </c>
      <c r="BP135" s="21">
        <f t="shared" si="41"/>
        <v>0</v>
      </c>
      <c r="BQ135" s="21">
        <f t="shared" si="42"/>
        <v>0</v>
      </c>
      <c r="BR135" s="21">
        <f t="shared" si="43"/>
        <v>0</v>
      </c>
      <c r="BS135" s="21">
        <f t="shared" si="44"/>
        <v>0</v>
      </c>
      <c r="BU135" s="57"/>
    </row>
    <row r="136" spans="1:73" ht="90" x14ac:dyDescent="0.25">
      <c r="A136" s="1">
        <v>321</v>
      </c>
      <c r="B136" s="1" t="s">
        <v>80</v>
      </c>
      <c r="C136" s="6" t="s">
        <v>1090</v>
      </c>
      <c r="D136" s="2" t="str">
        <f t="shared" si="33"/>
        <v>CalPA_Set WMP-22</v>
      </c>
      <c r="E136" s="1">
        <v>9</v>
      </c>
      <c r="F136" s="2" t="str">
        <f t="shared" si="34"/>
        <v>CalPA_Set WMP-22_Q9</v>
      </c>
      <c r="G136" s="48" t="s">
        <v>1117</v>
      </c>
      <c r="H136" s="48" t="s">
        <v>1118</v>
      </c>
      <c r="I136" s="1" t="s">
        <v>84</v>
      </c>
      <c r="J136" s="3">
        <v>45048</v>
      </c>
      <c r="K136" s="3">
        <v>45051</v>
      </c>
      <c r="L136" s="3">
        <v>45051</v>
      </c>
      <c r="M136" s="20" t="s">
        <v>1093</v>
      </c>
      <c r="N136" s="1">
        <v>1</v>
      </c>
      <c r="O136" s="1" t="s">
        <v>86</v>
      </c>
      <c r="P136" s="2">
        <v>8.1999999999999993</v>
      </c>
      <c r="Q136" s="47" t="s">
        <v>266</v>
      </c>
      <c r="R136" s="47" t="s">
        <v>1119</v>
      </c>
      <c r="S136" s="105" t="s">
        <v>86</v>
      </c>
      <c r="U136" s="2" t="str">
        <f t="shared" si="30"/>
        <v>CalPA</v>
      </c>
      <c r="V136" s="2" t="str">
        <f t="shared" si="30"/>
        <v>Set WMP-22</v>
      </c>
      <c r="W136" s="2">
        <f t="shared" si="35"/>
        <v>9</v>
      </c>
      <c r="X136" s="1">
        <v>0</v>
      </c>
      <c r="Y136" s="2" t="s">
        <v>88</v>
      </c>
      <c r="Z136" s="2" t="s">
        <v>348</v>
      </c>
      <c r="AA136" s="2" t="s">
        <v>1120</v>
      </c>
      <c r="AB136" s="2" t="s">
        <v>257</v>
      </c>
      <c r="AC136" s="2" t="s">
        <v>258</v>
      </c>
      <c r="AD136" s="2" t="s">
        <v>124</v>
      </c>
      <c r="AE136" s="1" t="s">
        <v>92</v>
      </c>
      <c r="AF136" s="1" t="s">
        <v>92</v>
      </c>
      <c r="AG136" s="1" t="s">
        <v>92</v>
      </c>
      <c r="AH136" s="2" t="s">
        <v>92</v>
      </c>
      <c r="AI136" s="2" t="s">
        <v>92</v>
      </c>
      <c r="AJ136" s="1" t="s">
        <v>92</v>
      </c>
      <c r="AK136" s="1" t="s">
        <v>92</v>
      </c>
      <c r="AL136" s="1" t="s">
        <v>86</v>
      </c>
      <c r="AM136" s="3">
        <f t="shared" si="36"/>
        <v>45051</v>
      </c>
      <c r="AO136" s="2"/>
      <c r="BD136" s="1">
        <f t="shared" si="37"/>
        <v>9</v>
      </c>
      <c r="BE136" s="2" t="str">
        <f t="shared" si="31"/>
        <v>VM Team
April Schnider</v>
      </c>
      <c r="BF136" s="2" t="str">
        <f t="shared" si="31"/>
        <v>Sarah Carlson</v>
      </c>
      <c r="BG136" s="2" t="str">
        <f t="shared" si="32"/>
        <v>Kim Sackett</v>
      </c>
      <c r="BH136" s="2" t="str">
        <f t="shared" si="32"/>
        <v>Andrew Trombley</v>
      </c>
      <c r="BI136" s="2" t="str">
        <f t="shared" si="38"/>
        <v>Jessica Basilio</v>
      </c>
      <c r="BJ136" s="1">
        <f t="shared" si="39"/>
        <v>0</v>
      </c>
      <c r="BL136" s="20" t="s">
        <v>94</v>
      </c>
      <c r="BM136" s="1" t="s">
        <v>1095</v>
      </c>
      <c r="BO136" s="21" t="str">
        <f t="shared" si="40"/>
        <v>completed</v>
      </c>
      <c r="BP136" s="21">
        <f t="shared" si="41"/>
        <v>0</v>
      </c>
      <c r="BQ136" s="21">
        <f t="shared" si="42"/>
        <v>0</v>
      </c>
      <c r="BR136" s="21">
        <f t="shared" si="43"/>
        <v>0</v>
      </c>
      <c r="BS136" s="21">
        <f t="shared" si="44"/>
        <v>0</v>
      </c>
      <c r="BU136" s="57"/>
    </row>
    <row r="137" spans="1:73" ht="191.25" x14ac:dyDescent="0.25">
      <c r="A137" s="1">
        <v>118</v>
      </c>
      <c r="B137" s="1" t="s">
        <v>80</v>
      </c>
      <c r="C137" s="6" t="s">
        <v>667</v>
      </c>
      <c r="D137" s="2" t="str">
        <f t="shared" si="33"/>
        <v>CalPA_Set WMP-13</v>
      </c>
      <c r="E137" s="1">
        <v>5</v>
      </c>
      <c r="F137" s="2" t="str">
        <f t="shared" si="34"/>
        <v>CalPA_Set WMP-13_Q5</v>
      </c>
      <c r="G137" s="48" t="s">
        <v>686</v>
      </c>
      <c r="H137" s="48" t="s">
        <v>687</v>
      </c>
      <c r="I137" s="1" t="s">
        <v>84</v>
      </c>
      <c r="J137" s="3">
        <v>45022</v>
      </c>
      <c r="K137" s="3">
        <v>45044</v>
      </c>
      <c r="L137" s="3">
        <v>45044</v>
      </c>
      <c r="M137" s="20" t="s">
        <v>670</v>
      </c>
      <c r="N137" s="1">
        <v>1</v>
      </c>
      <c r="O137" s="1" t="s">
        <v>86</v>
      </c>
      <c r="P137" s="1" t="s">
        <v>688</v>
      </c>
      <c r="Q137" s="47" t="s">
        <v>171</v>
      </c>
      <c r="R137" s="47" t="s">
        <v>689</v>
      </c>
      <c r="S137" s="52" t="s">
        <v>86</v>
      </c>
      <c r="U137" s="2" t="str">
        <f t="shared" si="30"/>
        <v>CalPA</v>
      </c>
      <c r="V137" s="2" t="str">
        <f t="shared" si="30"/>
        <v>Set WMP-13</v>
      </c>
      <c r="W137" s="2">
        <f t="shared" si="35"/>
        <v>5</v>
      </c>
      <c r="X137" s="1">
        <v>6</v>
      </c>
      <c r="Y137" s="2" t="s">
        <v>335</v>
      </c>
      <c r="Z137" s="2" t="s">
        <v>434</v>
      </c>
      <c r="AA137" s="2" t="s">
        <v>690</v>
      </c>
      <c r="AB137" s="2" t="s">
        <v>691</v>
      </c>
      <c r="AC137" s="2" t="s">
        <v>116</v>
      </c>
      <c r="AD137" s="2" t="s">
        <v>124</v>
      </c>
      <c r="AE137" s="1" t="s">
        <v>92</v>
      </c>
      <c r="AF137" s="1" t="s">
        <v>92</v>
      </c>
      <c r="AG137" s="1" t="s">
        <v>92</v>
      </c>
      <c r="AH137" s="2" t="s">
        <v>92</v>
      </c>
      <c r="AI137" s="2" t="s">
        <v>92</v>
      </c>
      <c r="AJ137" s="1" t="s">
        <v>92</v>
      </c>
      <c r="AK137" s="1" t="s">
        <v>92</v>
      </c>
      <c r="AL137" s="1" t="s">
        <v>86</v>
      </c>
      <c r="AM137" s="3">
        <f t="shared" si="36"/>
        <v>45044</v>
      </c>
      <c r="AO137" s="16" t="s">
        <v>692</v>
      </c>
      <c r="BD137" s="1">
        <f t="shared" si="37"/>
        <v>5</v>
      </c>
      <c r="BE137" s="2" t="str">
        <f t="shared" si="31"/>
        <v>Benson Wong (5a-d)
Tom Huynh/Dave Casuncad/Jeff Murata (5e)</v>
      </c>
      <c r="BF137" s="2" t="str">
        <f t="shared" si="31"/>
        <v>Tom Huynh
Paul McGregor</v>
      </c>
      <c r="BG137" s="2" t="str">
        <f t="shared" si="32"/>
        <v>Kim Sackett
Eric Travale</v>
      </c>
      <c r="BH137" s="2" t="str">
        <f t="shared" si="32"/>
        <v>Noel Wickham</v>
      </c>
      <c r="BI137" s="2" t="str">
        <f t="shared" si="38"/>
        <v>Joel Crane</v>
      </c>
      <c r="BJ137" s="1">
        <f t="shared" si="39"/>
        <v>6</v>
      </c>
      <c r="BL137" s="20" t="s">
        <v>94</v>
      </c>
      <c r="BM137" s="1" t="s">
        <v>671</v>
      </c>
      <c r="BO137" s="21" t="str">
        <f t="shared" si="40"/>
        <v>completed</v>
      </c>
      <c r="BP137" s="21">
        <f t="shared" si="41"/>
        <v>0</v>
      </c>
      <c r="BQ137" s="21">
        <f t="shared" si="42"/>
        <v>0</v>
      </c>
      <c r="BR137" s="21">
        <f t="shared" si="43"/>
        <v>0</v>
      </c>
      <c r="BS137" s="21">
        <f t="shared" si="44"/>
        <v>0</v>
      </c>
      <c r="BU137" s="57"/>
    </row>
    <row r="138" spans="1:73" ht="338.25" customHeight="1" x14ac:dyDescent="0.25">
      <c r="A138" s="1">
        <v>119</v>
      </c>
      <c r="B138" s="1" t="s">
        <v>80</v>
      </c>
      <c r="C138" s="6" t="s">
        <v>667</v>
      </c>
      <c r="D138" s="2" t="str">
        <f t="shared" si="33"/>
        <v>CalPA_Set WMP-13</v>
      </c>
      <c r="E138" s="1">
        <v>6</v>
      </c>
      <c r="F138" s="2" t="str">
        <f t="shared" si="34"/>
        <v>CalPA_Set WMP-13_Q6</v>
      </c>
      <c r="G138" s="48" t="s">
        <v>693</v>
      </c>
      <c r="H138" s="48" t="s">
        <v>694</v>
      </c>
      <c r="I138" s="1" t="s">
        <v>84</v>
      </c>
      <c r="J138" s="3">
        <v>45022</v>
      </c>
      <c r="K138" s="3">
        <v>45028</v>
      </c>
      <c r="L138" s="3">
        <v>45028</v>
      </c>
      <c r="M138" s="20" t="s">
        <v>670</v>
      </c>
      <c r="N138" s="1">
        <v>0</v>
      </c>
      <c r="O138" s="1" t="s">
        <v>86</v>
      </c>
      <c r="P138" s="1" t="s">
        <v>695</v>
      </c>
      <c r="Q138" s="47" t="s">
        <v>333</v>
      </c>
      <c r="R138" s="47" t="s">
        <v>696</v>
      </c>
      <c r="S138" s="52" t="s">
        <v>86</v>
      </c>
      <c r="U138" s="2" t="str">
        <f t="shared" si="30"/>
        <v>CalPA</v>
      </c>
      <c r="V138" s="2" t="str">
        <f t="shared" si="30"/>
        <v>Set WMP-13</v>
      </c>
      <c r="W138" s="2">
        <f t="shared" si="35"/>
        <v>6</v>
      </c>
      <c r="X138" s="1">
        <v>4</v>
      </c>
      <c r="Y138" s="2" t="s">
        <v>335</v>
      </c>
      <c r="Z138" s="2" t="s">
        <v>336</v>
      </c>
      <c r="AA138" s="2" t="s">
        <v>697</v>
      </c>
      <c r="AB138" s="2" t="s">
        <v>219</v>
      </c>
      <c r="AC138" s="2" t="s">
        <v>116</v>
      </c>
      <c r="AD138" s="2" t="s">
        <v>124</v>
      </c>
      <c r="AE138" s="1" t="s">
        <v>92</v>
      </c>
      <c r="AF138" s="1" t="s">
        <v>92</v>
      </c>
      <c r="AG138" s="1" t="s">
        <v>92</v>
      </c>
      <c r="AH138" s="1" t="s">
        <v>92</v>
      </c>
      <c r="AI138" s="1" t="s">
        <v>92</v>
      </c>
      <c r="AJ138" s="2" t="s">
        <v>92</v>
      </c>
      <c r="AK138" s="1" t="s">
        <v>92</v>
      </c>
      <c r="AL138" s="1" t="s">
        <v>86</v>
      </c>
      <c r="AM138" s="3">
        <f t="shared" si="36"/>
        <v>45028</v>
      </c>
      <c r="AN138" s="1" t="s">
        <v>93</v>
      </c>
      <c r="BD138" s="1">
        <f t="shared" si="37"/>
        <v>6</v>
      </c>
      <c r="BE138" s="2" t="str">
        <f t="shared" si="31"/>
        <v>Richard Anderson
Jon Eric Thalman</v>
      </c>
      <c r="BF138" s="2" t="str">
        <f t="shared" si="31"/>
        <v>Paul McGregor</v>
      </c>
      <c r="BG138" s="2" t="str">
        <f t="shared" si="32"/>
        <v>Kim Sackett
Eric Travale</v>
      </c>
      <c r="BH138" s="2" t="str">
        <f t="shared" si="32"/>
        <v>Mandy Knockaert</v>
      </c>
      <c r="BI138" s="2" t="str">
        <f t="shared" si="38"/>
        <v>Joel Crane</v>
      </c>
      <c r="BJ138" s="1">
        <f t="shared" si="39"/>
        <v>4</v>
      </c>
      <c r="BL138" s="20" t="s">
        <v>94</v>
      </c>
      <c r="BM138" s="1" t="s">
        <v>671</v>
      </c>
      <c r="BO138" s="21" t="str">
        <f t="shared" si="40"/>
        <v>completed</v>
      </c>
      <c r="BP138" s="21">
        <f t="shared" si="41"/>
        <v>0</v>
      </c>
      <c r="BQ138" s="21">
        <f t="shared" si="42"/>
        <v>0</v>
      </c>
      <c r="BR138" s="21">
        <f t="shared" si="43"/>
        <v>0</v>
      </c>
      <c r="BS138" s="21">
        <f t="shared" si="44"/>
        <v>0</v>
      </c>
      <c r="BU138" s="57"/>
    </row>
    <row r="139" spans="1:73" ht="204" x14ac:dyDescent="0.25">
      <c r="A139" s="1">
        <v>120</v>
      </c>
      <c r="B139" s="1" t="s">
        <v>80</v>
      </c>
      <c r="C139" s="6" t="s">
        <v>667</v>
      </c>
      <c r="D139" s="2" t="str">
        <f t="shared" si="33"/>
        <v>CalPA_Set WMP-13</v>
      </c>
      <c r="E139" s="1">
        <v>7</v>
      </c>
      <c r="F139" s="2" t="str">
        <f t="shared" si="34"/>
        <v>CalPA_Set WMP-13_Q7</v>
      </c>
      <c r="G139" s="48" t="s">
        <v>710</v>
      </c>
      <c r="H139" s="48" t="s">
        <v>711</v>
      </c>
      <c r="I139" s="1" t="s">
        <v>84</v>
      </c>
      <c r="J139" s="3">
        <v>45022</v>
      </c>
      <c r="K139" s="3">
        <v>45028</v>
      </c>
      <c r="L139" s="3">
        <v>45028</v>
      </c>
      <c r="M139" s="20" t="s">
        <v>670</v>
      </c>
      <c r="N139" s="1">
        <v>0</v>
      </c>
      <c r="O139" s="1" t="s">
        <v>86</v>
      </c>
      <c r="P139" s="1" t="s">
        <v>611</v>
      </c>
      <c r="Q139" s="47" t="s">
        <v>171</v>
      </c>
      <c r="R139" s="47" t="s">
        <v>612</v>
      </c>
      <c r="S139" s="105" t="s">
        <v>86</v>
      </c>
      <c r="U139" s="2" t="str">
        <f t="shared" si="30"/>
        <v>CalPA</v>
      </c>
      <c r="V139" s="2" t="str">
        <f t="shared" si="30"/>
        <v>Set WMP-13</v>
      </c>
      <c r="W139" s="2">
        <f t="shared" si="35"/>
        <v>7</v>
      </c>
      <c r="X139" s="1">
        <v>3</v>
      </c>
      <c r="Y139" s="2" t="s">
        <v>335</v>
      </c>
      <c r="Z139" s="2" t="s">
        <v>156</v>
      </c>
      <c r="AA139" s="2" t="s">
        <v>712</v>
      </c>
      <c r="AB139" s="2" t="s">
        <v>713</v>
      </c>
      <c r="AC139" s="2" t="s">
        <v>116</v>
      </c>
      <c r="AD139" s="2" t="s">
        <v>124</v>
      </c>
      <c r="AE139" s="1" t="s">
        <v>92</v>
      </c>
      <c r="AF139" s="1" t="s">
        <v>92</v>
      </c>
      <c r="AG139" s="1" t="s">
        <v>92</v>
      </c>
      <c r="AH139" s="1" t="s">
        <v>92</v>
      </c>
      <c r="AI139" s="1" t="s">
        <v>92</v>
      </c>
      <c r="AJ139" s="1" t="s">
        <v>92</v>
      </c>
      <c r="AK139" s="1" t="s">
        <v>92</v>
      </c>
      <c r="AL139" s="1" t="s">
        <v>86</v>
      </c>
      <c r="AM139" s="3">
        <f t="shared" si="36"/>
        <v>45028</v>
      </c>
      <c r="AN139" s="1" t="s">
        <v>93</v>
      </c>
      <c r="BD139" s="1">
        <f t="shared" si="37"/>
        <v>7</v>
      </c>
      <c r="BE139" s="2" t="str">
        <f t="shared" si="31"/>
        <v>VM Data Requests
April Schneider
Benson Wong (prelim response 7a,7b, drafted 7c)</v>
      </c>
      <c r="BF139" s="2" t="str">
        <f t="shared" si="31"/>
        <v>Kamran Rasheed
Tyson McCartney
Paul McGregor</v>
      </c>
      <c r="BG139" s="2" t="str">
        <f t="shared" si="32"/>
        <v>Kim Sackett
Eric Travale</v>
      </c>
      <c r="BH139" s="2" t="str">
        <f t="shared" si="32"/>
        <v>Carmen Fewless</v>
      </c>
      <c r="BI139" s="2" t="str">
        <f t="shared" si="38"/>
        <v>Joel Crane</v>
      </c>
      <c r="BJ139" s="1">
        <f t="shared" si="39"/>
        <v>3</v>
      </c>
      <c r="BL139" s="20" t="s">
        <v>94</v>
      </c>
      <c r="BM139" s="1" t="s">
        <v>671</v>
      </c>
      <c r="BO139" s="21" t="str">
        <f t="shared" si="40"/>
        <v>completed</v>
      </c>
      <c r="BP139" s="21">
        <f t="shared" si="41"/>
        <v>0</v>
      </c>
      <c r="BQ139" s="21">
        <f t="shared" si="42"/>
        <v>0</v>
      </c>
      <c r="BR139" s="21">
        <f t="shared" si="43"/>
        <v>0</v>
      </c>
      <c r="BS139" s="21">
        <f t="shared" si="44"/>
        <v>0</v>
      </c>
      <c r="BU139" s="57"/>
    </row>
    <row r="140" spans="1:73" ht="90" x14ac:dyDescent="0.25">
      <c r="A140" s="1">
        <v>121</v>
      </c>
      <c r="B140" s="1" t="s">
        <v>80</v>
      </c>
      <c r="C140" s="6" t="s">
        <v>667</v>
      </c>
      <c r="D140" s="2" t="str">
        <f t="shared" si="33"/>
        <v>CalPA_Set WMP-13</v>
      </c>
      <c r="E140" s="1">
        <v>8</v>
      </c>
      <c r="F140" s="2" t="str">
        <f t="shared" si="34"/>
        <v>CalPA_Set WMP-13_Q8</v>
      </c>
      <c r="G140" s="48" t="s">
        <v>698</v>
      </c>
      <c r="H140" s="48" t="s">
        <v>699</v>
      </c>
      <c r="I140" s="1" t="s">
        <v>84</v>
      </c>
      <c r="J140" s="3">
        <v>45022</v>
      </c>
      <c r="K140" s="3">
        <v>45028</v>
      </c>
      <c r="L140" s="3">
        <v>45028</v>
      </c>
      <c r="M140" s="20" t="s">
        <v>670</v>
      </c>
      <c r="N140" s="1">
        <v>0</v>
      </c>
      <c r="O140" s="1" t="s">
        <v>86</v>
      </c>
      <c r="P140" s="1" t="s">
        <v>700</v>
      </c>
      <c r="Q140" s="47" t="s">
        <v>154</v>
      </c>
      <c r="R140" s="47" t="s">
        <v>701</v>
      </c>
      <c r="S140" s="52" t="s">
        <v>86</v>
      </c>
      <c r="U140" s="2" t="str">
        <f t="shared" si="30"/>
        <v>CalPA</v>
      </c>
      <c r="V140" s="2" t="str">
        <f t="shared" si="30"/>
        <v>Set WMP-13</v>
      </c>
      <c r="W140" s="2">
        <f t="shared" si="35"/>
        <v>8</v>
      </c>
      <c r="X140" s="1">
        <v>3</v>
      </c>
      <c r="Y140" s="2" t="s">
        <v>335</v>
      </c>
      <c r="Z140" s="2" t="s">
        <v>512</v>
      </c>
      <c r="AA140" s="2" t="s">
        <v>702</v>
      </c>
      <c r="AB140" s="2" t="s">
        <v>703</v>
      </c>
      <c r="AC140" s="2" t="s">
        <v>116</v>
      </c>
      <c r="AD140" s="2" t="s">
        <v>166</v>
      </c>
      <c r="AE140" s="1" t="s">
        <v>92</v>
      </c>
      <c r="AF140" s="1" t="s">
        <v>92</v>
      </c>
      <c r="AG140" s="1" t="s">
        <v>92</v>
      </c>
      <c r="AH140" s="1" t="s">
        <v>92</v>
      </c>
      <c r="AI140" s="1" t="s">
        <v>92</v>
      </c>
      <c r="AJ140" s="1" t="s">
        <v>92</v>
      </c>
      <c r="AK140" s="1" t="s">
        <v>92</v>
      </c>
      <c r="AL140" s="1" t="s">
        <v>86</v>
      </c>
      <c r="AM140" s="3">
        <f t="shared" si="36"/>
        <v>45028</v>
      </c>
      <c r="AN140" s="1" t="s">
        <v>93</v>
      </c>
      <c r="BD140" s="1">
        <f t="shared" si="37"/>
        <v>8</v>
      </c>
      <c r="BE140" s="2" t="str">
        <f t="shared" si="31"/>
        <v>Molly Hoyt</v>
      </c>
      <c r="BF140" s="2" t="str">
        <f t="shared" si="31"/>
        <v>(a) Shawn Holder, Mike Meideros
(b &amp; c) Quinn Nakayama</v>
      </c>
      <c r="BG140" s="2" t="str">
        <f t="shared" si="32"/>
        <v>Kim Sackett
Eric Travale</v>
      </c>
      <c r="BH140" s="2" t="str">
        <f t="shared" si="32"/>
        <v>Charlotte Wu</v>
      </c>
      <c r="BI140" s="2" t="str">
        <f t="shared" si="38"/>
        <v>Joel Crane</v>
      </c>
      <c r="BJ140" s="1">
        <f t="shared" si="39"/>
        <v>3</v>
      </c>
      <c r="BL140" s="20" t="s">
        <v>94</v>
      </c>
      <c r="BM140" s="1" t="s">
        <v>671</v>
      </c>
      <c r="BO140" s="21" t="str">
        <f t="shared" si="40"/>
        <v>completed</v>
      </c>
      <c r="BP140" s="21">
        <f t="shared" si="41"/>
        <v>0</v>
      </c>
      <c r="BQ140" s="21">
        <f t="shared" si="42"/>
        <v>0</v>
      </c>
      <c r="BR140" s="21">
        <f t="shared" si="43"/>
        <v>0</v>
      </c>
      <c r="BS140" s="21">
        <f t="shared" si="44"/>
        <v>0</v>
      </c>
      <c r="BU140" s="63"/>
    </row>
    <row r="141" spans="1:73" ht="114.75" x14ac:dyDescent="0.25">
      <c r="A141" s="1">
        <v>122</v>
      </c>
      <c r="B141" s="1" t="s">
        <v>80</v>
      </c>
      <c r="C141" s="6" t="s">
        <v>667</v>
      </c>
      <c r="D141" s="2" t="str">
        <f t="shared" si="33"/>
        <v>CalPA_Set WMP-13</v>
      </c>
      <c r="E141" s="1">
        <v>9</v>
      </c>
      <c r="F141" s="2" t="str">
        <f t="shared" si="34"/>
        <v>CalPA_Set WMP-13_Q9</v>
      </c>
      <c r="G141" s="48" t="s">
        <v>704</v>
      </c>
      <c r="H141" s="48" t="s">
        <v>705</v>
      </c>
      <c r="I141" s="1" t="s">
        <v>84</v>
      </c>
      <c r="J141" s="3">
        <v>45022</v>
      </c>
      <c r="K141" s="3">
        <v>45028</v>
      </c>
      <c r="L141" s="3">
        <v>45028</v>
      </c>
      <c r="M141" s="20" t="s">
        <v>670</v>
      </c>
      <c r="N141" s="1">
        <v>0</v>
      </c>
      <c r="O141" s="1" t="s">
        <v>86</v>
      </c>
      <c r="P141" s="1" t="s">
        <v>700</v>
      </c>
      <c r="Q141" s="47" t="s">
        <v>154</v>
      </c>
      <c r="R141" s="47" t="s">
        <v>701</v>
      </c>
      <c r="S141" s="52" t="s">
        <v>86</v>
      </c>
      <c r="U141" s="2" t="str">
        <f t="shared" si="30"/>
        <v>CalPA</v>
      </c>
      <c r="V141" s="2" t="str">
        <f t="shared" si="30"/>
        <v>Set WMP-13</v>
      </c>
      <c r="W141" s="2">
        <f t="shared" si="35"/>
        <v>9</v>
      </c>
      <c r="X141" s="1">
        <v>3</v>
      </c>
      <c r="Y141" s="2" t="s">
        <v>335</v>
      </c>
      <c r="Z141" s="2" t="s">
        <v>512</v>
      </c>
      <c r="AA141" s="2" t="s">
        <v>702</v>
      </c>
      <c r="AB141" s="2" t="s">
        <v>703</v>
      </c>
      <c r="AC141" s="2" t="s">
        <v>116</v>
      </c>
      <c r="AD141" s="2" t="s">
        <v>166</v>
      </c>
      <c r="AE141" s="1" t="s">
        <v>92</v>
      </c>
      <c r="AF141" s="1" t="s">
        <v>92</v>
      </c>
      <c r="AG141" s="1" t="s">
        <v>92</v>
      </c>
      <c r="AH141" s="1" t="s">
        <v>92</v>
      </c>
      <c r="AI141" s="1" t="s">
        <v>92</v>
      </c>
      <c r="AJ141" s="1" t="s">
        <v>92</v>
      </c>
      <c r="AK141" s="1" t="s">
        <v>92</v>
      </c>
      <c r="AL141" s="1" t="s">
        <v>86</v>
      </c>
      <c r="AM141" s="3">
        <f t="shared" si="36"/>
        <v>45028</v>
      </c>
      <c r="AN141" s="1" t="s">
        <v>93</v>
      </c>
      <c r="BD141" s="1">
        <f t="shared" si="37"/>
        <v>9</v>
      </c>
      <c r="BE141" s="2" t="str">
        <f t="shared" si="31"/>
        <v>Molly Hoyt</v>
      </c>
      <c r="BF141" s="2" t="str">
        <f t="shared" si="31"/>
        <v>(a) Shawn Holder, Mike Meideros
(b &amp; c) Quinn Nakayama</v>
      </c>
      <c r="BG141" s="2" t="str">
        <f t="shared" si="32"/>
        <v>Kim Sackett
Eric Travale</v>
      </c>
      <c r="BH141" s="2" t="str">
        <f t="shared" si="32"/>
        <v>Charlotte Wu</v>
      </c>
      <c r="BI141" s="2" t="str">
        <f t="shared" si="38"/>
        <v>Joel Crane</v>
      </c>
      <c r="BJ141" s="1">
        <f t="shared" si="39"/>
        <v>3</v>
      </c>
      <c r="BL141" s="20" t="s">
        <v>94</v>
      </c>
      <c r="BM141" s="1" t="s">
        <v>671</v>
      </c>
      <c r="BO141" s="21" t="str">
        <f t="shared" si="40"/>
        <v>completed</v>
      </c>
      <c r="BP141" s="21">
        <f t="shared" si="41"/>
        <v>0</v>
      </c>
      <c r="BQ141" s="21">
        <f t="shared" si="42"/>
        <v>0</v>
      </c>
      <c r="BR141" s="21">
        <f t="shared" si="43"/>
        <v>0</v>
      </c>
      <c r="BS141" s="21">
        <f t="shared" si="44"/>
        <v>0</v>
      </c>
      <c r="BU141" s="57"/>
    </row>
    <row r="142" spans="1:73" ht="140.25" x14ac:dyDescent="0.25">
      <c r="A142" s="1">
        <v>123</v>
      </c>
      <c r="B142" s="1" t="s">
        <v>80</v>
      </c>
      <c r="C142" s="6" t="s">
        <v>667</v>
      </c>
      <c r="D142" s="2" t="str">
        <f t="shared" si="33"/>
        <v>CalPA_Set WMP-13</v>
      </c>
      <c r="E142" s="1">
        <v>10</v>
      </c>
      <c r="F142" s="2" t="str">
        <f t="shared" si="34"/>
        <v>CalPA_Set WMP-13_Q10</v>
      </c>
      <c r="G142" s="48" t="s">
        <v>706</v>
      </c>
      <c r="H142" s="48" t="s">
        <v>707</v>
      </c>
      <c r="I142" s="1" t="s">
        <v>84</v>
      </c>
      <c r="J142" s="3">
        <v>45022</v>
      </c>
      <c r="K142" s="3">
        <v>45028</v>
      </c>
      <c r="L142" s="3">
        <v>45028</v>
      </c>
      <c r="M142" s="20" t="s">
        <v>670</v>
      </c>
      <c r="N142" s="1">
        <v>0</v>
      </c>
      <c r="O142" s="1" t="s">
        <v>86</v>
      </c>
      <c r="P142" s="1" t="s">
        <v>708</v>
      </c>
      <c r="Q142" s="47" t="s">
        <v>171</v>
      </c>
      <c r="R142" s="47" t="s">
        <v>709</v>
      </c>
      <c r="S142" s="52" t="s">
        <v>86</v>
      </c>
      <c r="U142" s="2" t="str">
        <f t="shared" si="30"/>
        <v>CalPA</v>
      </c>
      <c r="V142" s="2" t="str">
        <f t="shared" si="30"/>
        <v>Set WMP-13</v>
      </c>
      <c r="W142" s="2">
        <f t="shared" si="35"/>
        <v>10</v>
      </c>
      <c r="X142" s="1">
        <v>2</v>
      </c>
      <c r="Y142" s="2" t="s">
        <v>335</v>
      </c>
      <c r="Z142" s="2" t="s">
        <v>434</v>
      </c>
      <c r="AA142" s="2" t="s">
        <v>450</v>
      </c>
      <c r="AB142" s="2" t="s">
        <v>219</v>
      </c>
      <c r="AC142" s="2" t="s">
        <v>116</v>
      </c>
      <c r="AD142" s="2" t="s">
        <v>124</v>
      </c>
      <c r="AE142" s="1" t="s">
        <v>92</v>
      </c>
      <c r="AF142" s="1" t="s">
        <v>92</v>
      </c>
      <c r="AG142" s="1" t="s">
        <v>92</v>
      </c>
      <c r="AH142" s="1" t="s">
        <v>92</v>
      </c>
      <c r="AI142" s="1" t="s">
        <v>92</v>
      </c>
      <c r="AJ142" s="1" t="s">
        <v>92</v>
      </c>
      <c r="AK142" s="1" t="s">
        <v>92</v>
      </c>
      <c r="AL142" s="1" t="s">
        <v>86</v>
      </c>
      <c r="AM142" s="3">
        <f t="shared" si="36"/>
        <v>45028</v>
      </c>
      <c r="AN142" s="1" t="s">
        <v>93</v>
      </c>
      <c r="BD142" s="1">
        <f t="shared" si="37"/>
        <v>10</v>
      </c>
      <c r="BE142" s="2" t="str">
        <f t="shared" si="31"/>
        <v>Benson Wong</v>
      </c>
      <c r="BF142" s="2" t="str">
        <f t="shared" si="31"/>
        <v>Paul McGregor</v>
      </c>
      <c r="BG142" s="2" t="str">
        <f t="shared" si="32"/>
        <v>Kim Sackett
Eric Travale</v>
      </c>
      <c r="BH142" s="2" t="str">
        <f t="shared" si="32"/>
        <v>Noel Wickham</v>
      </c>
      <c r="BI142" s="2" t="str">
        <f t="shared" si="38"/>
        <v>Joel Crane</v>
      </c>
      <c r="BJ142" s="1">
        <f t="shared" si="39"/>
        <v>2</v>
      </c>
      <c r="BL142" s="20" t="s">
        <v>94</v>
      </c>
      <c r="BM142" s="1" t="s">
        <v>671</v>
      </c>
      <c r="BO142" s="21" t="str">
        <f t="shared" si="40"/>
        <v>completed</v>
      </c>
      <c r="BP142" s="21">
        <f t="shared" si="41"/>
        <v>0</v>
      </c>
      <c r="BQ142" s="21">
        <f t="shared" si="42"/>
        <v>0</v>
      </c>
      <c r="BR142" s="21">
        <f t="shared" si="43"/>
        <v>0</v>
      </c>
      <c r="BS142" s="21">
        <f t="shared" si="44"/>
        <v>0</v>
      </c>
      <c r="BU142" s="57"/>
    </row>
    <row r="143" spans="1:73" ht="90" x14ac:dyDescent="0.25">
      <c r="A143" s="1">
        <v>124</v>
      </c>
      <c r="B143" s="1" t="s">
        <v>80</v>
      </c>
      <c r="C143" s="6" t="s">
        <v>714</v>
      </c>
      <c r="D143" s="2" t="str">
        <f t="shared" si="33"/>
        <v>CalPA_Set WMP-14</v>
      </c>
      <c r="E143" s="1">
        <v>1</v>
      </c>
      <c r="F143" s="2" t="str">
        <f t="shared" si="34"/>
        <v>CalPA_Set WMP-14_Q1</v>
      </c>
      <c r="G143" s="48" t="s">
        <v>715</v>
      </c>
      <c r="H143" s="48" t="s">
        <v>716</v>
      </c>
      <c r="I143" s="1" t="s">
        <v>84</v>
      </c>
      <c r="J143" s="3">
        <v>45027</v>
      </c>
      <c r="K143" s="3">
        <v>45033</v>
      </c>
      <c r="L143" s="3">
        <v>45033</v>
      </c>
      <c r="M143" s="20" t="s">
        <v>717</v>
      </c>
      <c r="N143" s="1">
        <v>0</v>
      </c>
      <c r="O143" s="1" t="s">
        <v>86</v>
      </c>
      <c r="P143" s="2" t="s">
        <v>242</v>
      </c>
      <c r="Q143" s="47" t="s">
        <v>154</v>
      </c>
      <c r="R143" s="47" t="s">
        <v>243</v>
      </c>
      <c r="S143" s="95" t="s">
        <v>86</v>
      </c>
      <c r="U143" s="2" t="str">
        <f t="shared" si="30"/>
        <v>CalPA</v>
      </c>
      <c r="V143" s="2" t="str">
        <f t="shared" si="30"/>
        <v>Set WMP-14</v>
      </c>
      <c r="W143" s="2">
        <f t="shared" si="35"/>
        <v>1</v>
      </c>
      <c r="X143" s="1">
        <v>0</v>
      </c>
      <c r="Y143" s="2" t="s">
        <v>335</v>
      </c>
      <c r="Z143" s="2" t="s">
        <v>156</v>
      </c>
      <c r="AA143" s="2" t="s">
        <v>485</v>
      </c>
      <c r="AB143" s="2" t="s">
        <v>718</v>
      </c>
      <c r="AC143" s="2" t="s">
        <v>427</v>
      </c>
      <c r="AD143" s="2" t="s">
        <v>159</v>
      </c>
      <c r="AE143" s="1" t="s">
        <v>92</v>
      </c>
      <c r="AF143" s="1" t="s">
        <v>92</v>
      </c>
      <c r="AG143" s="1" t="s">
        <v>92</v>
      </c>
      <c r="AH143" s="2" t="s">
        <v>92</v>
      </c>
      <c r="AI143" s="2" t="s">
        <v>92</v>
      </c>
      <c r="AJ143" s="1" t="s">
        <v>92</v>
      </c>
      <c r="AK143" s="2" t="s">
        <v>92</v>
      </c>
      <c r="AL143" s="1" t="s">
        <v>86</v>
      </c>
      <c r="AM143" s="3">
        <f t="shared" si="36"/>
        <v>45033</v>
      </c>
      <c r="BD143" s="1">
        <f t="shared" si="37"/>
        <v>1</v>
      </c>
      <c r="BE143" s="2" t="str">
        <f t="shared" si="31"/>
        <v>Undergrounding Data Request Mailbox / Julie Cerio</v>
      </c>
      <c r="BF143" s="2" t="str">
        <f t="shared" si="31"/>
        <v>Matt Pender
Jim Gill</v>
      </c>
      <c r="BG143" s="2" t="str">
        <f t="shared" si="32"/>
        <v>Kim Sackett
Eric Travale</v>
      </c>
      <c r="BH143" s="2" t="str">
        <f t="shared" si="32"/>
        <v>Carmen Fewless</v>
      </c>
      <c r="BI143" s="2" t="str">
        <f t="shared" si="38"/>
        <v>Joel Crane / Aaron Shapiro</v>
      </c>
      <c r="BJ143" s="1">
        <f t="shared" si="39"/>
        <v>0</v>
      </c>
      <c r="BL143" s="20" t="s">
        <v>94</v>
      </c>
      <c r="BM143" s="1" t="s">
        <v>719</v>
      </c>
      <c r="BO143" s="21" t="str">
        <f t="shared" si="40"/>
        <v>completed</v>
      </c>
      <c r="BP143" s="21">
        <f t="shared" si="41"/>
        <v>0</v>
      </c>
      <c r="BQ143" s="21">
        <f t="shared" si="42"/>
        <v>0</v>
      </c>
      <c r="BR143" s="21">
        <f t="shared" si="43"/>
        <v>0</v>
      </c>
      <c r="BS143" s="21">
        <f t="shared" si="44"/>
        <v>0</v>
      </c>
      <c r="BU143" s="57"/>
    </row>
    <row r="144" spans="1:73" ht="153" x14ac:dyDescent="0.25">
      <c r="A144" s="1">
        <v>125</v>
      </c>
      <c r="B144" s="1" t="s">
        <v>80</v>
      </c>
      <c r="C144" s="6" t="s">
        <v>714</v>
      </c>
      <c r="D144" s="2" t="str">
        <f t="shared" si="33"/>
        <v>CalPA_Set WMP-14</v>
      </c>
      <c r="E144" s="1">
        <v>2</v>
      </c>
      <c r="F144" s="2" t="str">
        <f t="shared" si="34"/>
        <v>CalPA_Set WMP-14_Q2</v>
      </c>
      <c r="G144" s="48" t="s">
        <v>715</v>
      </c>
      <c r="H144" s="48" t="s">
        <v>720</v>
      </c>
      <c r="I144" s="1" t="s">
        <v>84</v>
      </c>
      <c r="J144" s="3">
        <v>45027</v>
      </c>
      <c r="K144" s="3">
        <v>45033</v>
      </c>
      <c r="L144" s="3">
        <v>45033</v>
      </c>
      <c r="M144" s="20" t="s">
        <v>717</v>
      </c>
      <c r="N144" s="1">
        <v>0</v>
      </c>
      <c r="O144" s="1" t="s">
        <v>86</v>
      </c>
      <c r="P144" s="1" t="s">
        <v>532</v>
      </c>
      <c r="Q144" s="47" t="s">
        <v>154</v>
      </c>
      <c r="R144" s="47" t="s">
        <v>721</v>
      </c>
      <c r="S144" s="95" t="s">
        <v>86</v>
      </c>
      <c r="U144" s="2" t="str">
        <f t="shared" si="30"/>
        <v>CalPA</v>
      </c>
      <c r="V144" s="2" t="str">
        <f t="shared" si="30"/>
        <v>Set WMP-14</v>
      </c>
      <c r="W144" s="2">
        <f t="shared" si="35"/>
        <v>2</v>
      </c>
      <c r="X144" s="1">
        <v>4</v>
      </c>
      <c r="Y144" s="2" t="s">
        <v>335</v>
      </c>
      <c r="Z144" s="2" t="s">
        <v>512</v>
      </c>
      <c r="AA144" s="2" t="s">
        <v>528</v>
      </c>
      <c r="AB144" s="2" t="s">
        <v>722</v>
      </c>
      <c r="AC144" s="2" t="s">
        <v>91</v>
      </c>
      <c r="AD144" s="2" t="s">
        <v>166</v>
      </c>
      <c r="AE144" s="1" t="s">
        <v>92</v>
      </c>
      <c r="AF144" s="1" t="s">
        <v>92</v>
      </c>
      <c r="AG144" s="1" t="s">
        <v>92</v>
      </c>
      <c r="AH144" s="2" t="s">
        <v>92</v>
      </c>
      <c r="AI144" s="2" t="s">
        <v>92</v>
      </c>
      <c r="AJ144" s="1" t="s">
        <v>92</v>
      </c>
      <c r="AK144" s="2" t="s">
        <v>92</v>
      </c>
      <c r="AL144" s="1" t="s">
        <v>86</v>
      </c>
      <c r="AM144" s="3">
        <f t="shared" si="36"/>
        <v>45033</v>
      </c>
      <c r="BD144" s="1">
        <f t="shared" si="37"/>
        <v>2</v>
      </c>
      <c r="BE144" s="2" t="str">
        <f t="shared" si="31"/>
        <v>Gavin Fong/Omar Mahmoud</v>
      </c>
      <c r="BF144" s="2" t="str">
        <f t="shared" si="31"/>
        <v>Jim Gill
Maria Ly</v>
      </c>
      <c r="BG144" s="2" t="str">
        <f t="shared" si="32"/>
        <v>Kim Sackett
Eric Travale</v>
      </c>
      <c r="BH144" s="2" t="str">
        <f t="shared" si="32"/>
        <v>Charlotte Wu</v>
      </c>
      <c r="BI144" s="2" t="str">
        <f t="shared" si="38"/>
        <v>Aaron Shapiro</v>
      </c>
      <c r="BJ144" s="1">
        <f t="shared" si="39"/>
        <v>4</v>
      </c>
      <c r="BL144" s="20" t="s">
        <v>94</v>
      </c>
      <c r="BM144" s="1" t="s">
        <v>719</v>
      </c>
      <c r="BO144" s="21" t="str">
        <f t="shared" si="40"/>
        <v>completed</v>
      </c>
      <c r="BP144" s="21">
        <f t="shared" si="41"/>
        <v>0</v>
      </c>
      <c r="BQ144" s="21">
        <f t="shared" si="42"/>
        <v>0</v>
      </c>
      <c r="BR144" s="21">
        <f t="shared" si="43"/>
        <v>0</v>
      </c>
      <c r="BS144" s="21">
        <f t="shared" si="44"/>
        <v>0</v>
      </c>
      <c r="BU144" s="57"/>
    </row>
    <row r="145" spans="1:73" ht="216.75" x14ac:dyDescent="0.25">
      <c r="A145" s="1">
        <v>126</v>
      </c>
      <c r="B145" s="1" t="s">
        <v>80</v>
      </c>
      <c r="C145" s="6" t="s">
        <v>714</v>
      </c>
      <c r="D145" s="2" t="str">
        <f t="shared" si="33"/>
        <v>CalPA_Set WMP-14</v>
      </c>
      <c r="E145" s="1">
        <v>3</v>
      </c>
      <c r="F145" s="2" t="str">
        <f t="shared" si="34"/>
        <v>CalPA_Set WMP-14_Q3</v>
      </c>
      <c r="G145" s="48" t="s">
        <v>723</v>
      </c>
      <c r="H145" s="48" t="s">
        <v>724</v>
      </c>
      <c r="I145" s="1" t="s">
        <v>84</v>
      </c>
      <c r="J145" s="3">
        <v>45027</v>
      </c>
      <c r="K145" s="3">
        <v>45033</v>
      </c>
      <c r="L145" s="3">
        <v>45033</v>
      </c>
      <c r="M145" s="20" t="s">
        <v>717</v>
      </c>
      <c r="N145" s="1">
        <v>0</v>
      </c>
      <c r="O145" s="1" t="s">
        <v>86</v>
      </c>
      <c r="P145" s="1" t="s">
        <v>526</v>
      </c>
      <c r="Q145" s="47" t="s">
        <v>154</v>
      </c>
      <c r="R145" s="47" t="s">
        <v>725</v>
      </c>
      <c r="S145" s="52" t="s">
        <v>86</v>
      </c>
      <c r="U145" s="2" t="str">
        <f t="shared" si="30"/>
        <v>CalPA</v>
      </c>
      <c r="V145" s="2" t="str">
        <f t="shared" si="30"/>
        <v>Set WMP-14</v>
      </c>
      <c r="W145" s="2">
        <f t="shared" si="35"/>
        <v>3</v>
      </c>
      <c r="X145" s="1">
        <v>8</v>
      </c>
      <c r="Y145" s="2" t="s">
        <v>335</v>
      </c>
      <c r="Z145" s="2" t="s">
        <v>512</v>
      </c>
      <c r="AA145" s="2" t="s">
        <v>726</v>
      </c>
      <c r="AB145" s="2" t="s">
        <v>236</v>
      </c>
      <c r="AC145" s="2" t="s">
        <v>91</v>
      </c>
      <c r="AD145" s="2" t="s">
        <v>166</v>
      </c>
      <c r="AE145" s="1" t="s">
        <v>92</v>
      </c>
      <c r="AF145" s="1" t="s">
        <v>92</v>
      </c>
      <c r="AG145" s="1" t="s">
        <v>92</v>
      </c>
      <c r="AH145" s="2" t="s">
        <v>92</v>
      </c>
      <c r="AI145" s="2" t="s">
        <v>92</v>
      </c>
      <c r="AJ145" s="1" t="s">
        <v>92</v>
      </c>
      <c r="AK145" s="2" t="s">
        <v>92</v>
      </c>
      <c r="AL145" s="1" t="s">
        <v>86</v>
      </c>
      <c r="AM145" s="3">
        <f t="shared" si="36"/>
        <v>45033</v>
      </c>
      <c r="BD145" s="1">
        <f t="shared" si="37"/>
        <v>3</v>
      </c>
      <c r="BE145" s="2" t="str">
        <f t="shared" si="31"/>
        <v xml:space="preserve">
Arvind Simhadri
Mark Holmes</v>
      </c>
      <c r="BF145" s="2" t="str">
        <f t="shared" si="31"/>
        <v>Jim Gill</v>
      </c>
      <c r="BG145" s="2" t="str">
        <f t="shared" si="32"/>
        <v>Kim Sackett
Eric Travale</v>
      </c>
      <c r="BH145" s="2" t="str">
        <f t="shared" si="32"/>
        <v>Charlotte Wu</v>
      </c>
      <c r="BI145" s="2" t="str">
        <f t="shared" si="38"/>
        <v>Aaron Shapiro</v>
      </c>
      <c r="BJ145" s="1">
        <f t="shared" si="39"/>
        <v>8</v>
      </c>
      <c r="BL145" s="20" t="s">
        <v>94</v>
      </c>
      <c r="BM145" s="1" t="s">
        <v>719</v>
      </c>
      <c r="BO145" s="21" t="str">
        <f t="shared" si="40"/>
        <v>completed</v>
      </c>
      <c r="BP145" s="21">
        <f t="shared" si="41"/>
        <v>0</v>
      </c>
      <c r="BQ145" s="21">
        <f t="shared" si="42"/>
        <v>0</v>
      </c>
      <c r="BR145" s="21">
        <f t="shared" si="43"/>
        <v>0</v>
      </c>
      <c r="BS145" s="21">
        <f t="shared" si="44"/>
        <v>0</v>
      </c>
      <c r="BU145" s="57"/>
    </row>
    <row r="146" spans="1:73" ht="90" x14ac:dyDescent="0.25">
      <c r="A146" s="1">
        <v>127</v>
      </c>
      <c r="B146" s="1" t="s">
        <v>80</v>
      </c>
      <c r="C146" s="6" t="s">
        <v>714</v>
      </c>
      <c r="D146" s="2" t="str">
        <f t="shared" si="33"/>
        <v>CalPA_Set WMP-14</v>
      </c>
      <c r="E146" s="1">
        <v>4</v>
      </c>
      <c r="F146" s="2" t="str">
        <f t="shared" si="34"/>
        <v>CalPA_Set WMP-14_Q4</v>
      </c>
      <c r="G146" s="53" t="s">
        <v>727</v>
      </c>
      <c r="H146" s="48" t="s">
        <v>728</v>
      </c>
      <c r="I146" s="1" t="s">
        <v>84</v>
      </c>
      <c r="J146" s="3">
        <v>45027</v>
      </c>
      <c r="K146" s="3">
        <v>45033</v>
      </c>
      <c r="L146" s="3">
        <v>45033</v>
      </c>
      <c r="M146" s="20" t="s">
        <v>717</v>
      </c>
      <c r="N146" s="1">
        <v>0</v>
      </c>
      <c r="O146" s="1" t="s">
        <v>86</v>
      </c>
      <c r="P146" s="1" t="s">
        <v>526</v>
      </c>
      <c r="Q146" s="47" t="s">
        <v>154</v>
      </c>
      <c r="R146" s="47" t="s">
        <v>725</v>
      </c>
      <c r="S146" s="52" t="s">
        <v>86</v>
      </c>
      <c r="U146" s="2" t="str">
        <f t="shared" si="30"/>
        <v>CalPA</v>
      </c>
      <c r="V146" s="2" t="str">
        <f t="shared" si="30"/>
        <v>Set WMP-14</v>
      </c>
      <c r="W146" s="2">
        <f t="shared" si="35"/>
        <v>4</v>
      </c>
      <c r="X146" s="1">
        <v>0</v>
      </c>
      <c r="Y146" s="2" t="s">
        <v>335</v>
      </c>
      <c r="Z146" s="2" t="s">
        <v>512</v>
      </c>
      <c r="AA146" s="2" t="s">
        <v>729</v>
      </c>
      <c r="AB146" s="19" t="s">
        <v>730</v>
      </c>
      <c r="AC146" s="2" t="s">
        <v>91</v>
      </c>
      <c r="AD146" s="2" t="s">
        <v>166</v>
      </c>
      <c r="AE146" s="1" t="s">
        <v>92</v>
      </c>
      <c r="AF146" s="1" t="s">
        <v>92</v>
      </c>
      <c r="AG146" s="1" t="s">
        <v>92</v>
      </c>
      <c r="AH146" s="2" t="s">
        <v>92</v>
      </c>
      <c r="AI146" s="2" t="s">
        <v>92</v>
      </c>
      <c r="AJ146" s="1" t="s">
        <v>92</v>
      </c>
      <c r="AK146" s="2" t="s">
        <v>92</v>
      </c>
      <c r="AL146" s="1" t="s">
        <v>86</v>
      </c>
      <c r="AM146" s="3">
        <f t="shared" si="36"/>
        <v>45033</v>
      </c>
      <c r="BD146" s="1">
        <f t="shared" si="37"/>
        <v>4</v>
      </c>
      <c r="BE146" s="2" t="str">
        <f t="shared" si="31"/>
        <v>Mark Holmes
Kevin Oram</v>
      </c>
      <c r="BF146" s="2" t="str">
        <f t="shared" si="31"/>
        <v xml:space="preserve">Shawn Holder
</v>
      </c>
      <c r="BG146" s="2" t="str">
        <f t="shared" si="32"/>
        <v>Kim Sackett
Eric Travale</v>
      </c>
      <c r="BH146" s="2" t="str">
        <f t="shared" si="32"/>
        <v>Charlotte Wu</v>
      </c>
      <c r="BI146" s="2" t="str">
        <f t="shared" si="38"/>
        <v>Aaron Shapiro</v>
      </c>
      <c r="BJ146" s="1">
        <f t="shared" si="39"/>
        <v>0</v>
      </c>
      <c r="BL146" s="20" t="s">
        <v>731</v>
      </c>
      <c r="BM146" s="1" t="s">
        <v>719</v>
      </c>
      <c r="BO146" s="21" t="str">
        <f t="shared" si="40"/>
        <v>completed</v>
      </c>
      <c r="BP146" s="21">
        <f t="shared" si="41"/>
        <v>0</v>
      </c>
      <c r="BQ146" s="21">
        <f t="shared" si="42"/>
        <v>0</v>
      </c>
      <c r="BR146" s="21">
        <f t="shared" si="43"/>
        <v>0</v>
      </c>
      <c r="BS146" s="21">
        <f t="shared" si="44"/>
        <v>0</v>
      </c>
      <c r="BU146" s="57"/>
    </row>
    <row r="147" spans="1:73" ht="409.5" x14ac:dyDescent="0.25">
      <c r="A147" s="1">
        <v>128</v>
      </c>
      <c r="B147" s="1" t="s">
        <v>80</v>
      </c>
      <c r="C147" s="6" t="s">
        <v>714</v>
      </c>
      <c r="D147" s="2" t="str">
        <f t="shared" si="33"/>
        <v>CalPA_Set WMP-14</v>
      </c>
      <c r="E147" s="1">
        <v>5</v>
      </c>
      <c r="F147" s="2" t="str">
        <f t="shared" si="34"/>
        <v>CalPA_Set WMP-14_Q5</v>
      </c>
      <c r="G147" s="53" t="s">
        <v>732</v>
      </c>
      <c r="H147" s="48" t="s">
        <v>733</v>
      </c>
      <c r="I147" s="1" t="s">
        <v>84</v>
      </c>
      <c r="J147" s="3">
        <v>45027</v>
      </c>
      <c r="K147" s="3">
        <v>45033</v>
      </c>
      <c r="L147" s="3">
        <v>45033</v>
      </c>
      <c r="M147" s="20" t="s">
        <v>717</v>
      </c>
      <c r="N147" s="1">
        <v>0</v>
      </c>
      <c r="O147" s="1" t="s">
        <v>86</v>
      </c>
      <c r="P147" s="1" t="s">
        <v>734</v>
      </c>
      <c r="Q147" s="47" t="s">
        <v>154</v>
      </c>
      <c r="R147" s="47" t="s">
        <v>735</v>
      </c>
      <c r="S147" s="52" t="s">
        <v>86</v>
      </c>
      <c r="U147" s="2" t="str">
        <f t="shared" si="30"/>
        <v>CalPA</v>
      </c>
      <c r="V147" s="2" t="str">
        <f t="shared" si="30"/>
        <v>Set WMP-14</v>
      </c>
      <c r="W147" s="2">
        <f t="shared" si="35"/>
        <v>5</v>
      </c>
      <c r="X147" s="1">
        <v>6</v>
      </c>
      <c r="Y147" s="2" t="s">
        <v>335</v>
      </c>
      <c r="Z147" s="2" t="s">
        <v>512</v>
      </c>
      <c r="AA147" s="2" t="s">
        <v>702</v>
      </c>
      <c r="AB147" s="2" t="s">
        <v>736</v>
      </c>
      <c r="AC147" s="2" t="s">
        <v>116</v>
      </c>
      <c r="AD147" s="2" t="s">
        <v>166</v>
      </c>
      <c r="AE147" s="1" t="s">
        <v>92</v>
      </c>
      <c r="AF147" s="1" t="s">
        <v>92</v>
      </c>
      <c r="AG147" s="1" t="s">
        <v>92</v>
      </c>
      <c r="AH147" s="2" t="s">
        <v>92</v>
      </c>
      <c r="AI147" s="2" t="s">
        <v>92</v>
      </c>
      <c r="AJ147" s="1" t="s">
        <v>92</v>
      </c>
      <c r="AK147" s="2" t="s">
        <v>92</v>
      </c>
      <c r="AL147" s="1" t="s">
        <v>86</v>
      </c>
      <c r="AM147" s="3">
        <f t="shared" si="36"/>
        <v>45033</v>
      </c>
      <c r="BD147" s="1">
        <f t="shared" si="37"/>
        <v>5</v>
      </c>
      <c r="BE147" s="2" t="str">
        <f t="shared" si="31"/>
        <v>Molly Hoyt</v>
      </c>
      <c r="BF147" s="2" t="str">
        <f t="shared" si="31"/>
        <v>Quinn Nakayama</v>
      </c>
      <c r="BG147" s="2" t="str">
        <f t="shared" si="32"/>
        <v>Kim Sackett
Eric Travale</v>
      </c>
      <c r="BH147" s="2" t="str">
        <f t="shared" si="32"/>
        <v>Charlotte Wu</v>
      </c>
      <c r="BI147" s="2" t="str">
        <f t="shared" si="38"/>
        <v>Joel Crane</v>
      </c>
      <c r="BJ147" s="1">
        <f t="shared" si="39"/>
        <v>6</v>
      </c>
      <c r="BL147" s="20" t="s">
        <v>94</v>
      </c>
      <c r="BM147" s="1" t="s">
        <v>719</v>
      </c>
      <c r="BO147" s="21" t="str">
        <f t="shared" si="40"/>
        <v>completed</v>
      </c>
      <c r="BP147" s="21">
        <f t="shared" si="41"/>
        <v>0</v>
      </c>
      <c r="BQ147" s="21">
        <f t="shared" si="42"/>
        <v>0</v>
      </c>
      <c r="BR147" s="21">
        <f t="shared" si="43"/>
        <v>0</v>
      </c>
      <c r="BS147" s="21">
        <f t="shared" si="44"/>
        <v>0</v>
      </c>
      <c r="BU147" s="57"/>
    </row>
    <row r="148" spans="1:73" ht="120" x14ac:dyDescent="0.25">
      <c r="A148" s="1">
        <v>129</v>
      </c>
      <c r="B148" s="1" t="s">
        <v>80</v>
      </c>
      <c r="C148" s="6" t="s">
        <v>714</v>
      </c>
      <c r="D148" s="2" t="str">
        <f t="shared" si="33"/>
        <v>CalPA_Set WMP-14</v>
      </c>
      <c r="E148" s="1">
        <v>6</v>
      </c>
      <c r="F148" s="2" t="str">
        <f t="shared" si="34"/>
        <v>CalPA_Set WMP-14_Q6</v>
      </c>
      <c r="G148" s="53" t="s">
        <v>737</v>
      </c>
      <c r="H148" s="48" t="s">
        <v>738</v>
      </c>
      <c r="I148" s="1" t="s">
        <v>84</v>
      </c>
      <c r="J148" s="3">
        <v>45027</v>
      </c>
      <c r="K148" s="3">
        <v>45033</v>
      </c>
      <c r="L148" s="3">
        <v>45033</v>
      </c>
      <c r="M148" s="20" t="s">
        <v>717</v>
      </c>
      <c r="N148" s="1">
        <v>0</v>
      </c>
      <c r="O148" s="1" t="s">
        <v>86</v>
      </c>
      <c r="P148" s="1" t="s">
        <v>739</v>
      </c>
      <c r="Q148" s="47" t="s">
        <v>154</v>
      </c>
      <c r="R148" s="47" t="s">
        <v>740</v>
      </c>
      <c r="S148" s="52" t="s">
        <v>86</v>
      </c>
      <c r="U148" s="2" t="str">
        <f t="shared" si="30"/>
        <v>CalPA</v>
      </c>
      <c r="V148" s="2" t="str">
        <f t="shared" si="30"/>
        <v>Set WMP-14</v>
      </c>
      <c r="W148" s="2">
        <f t="shared" si="35"/>
        <v>6</v>
      </c>
      <c r="X148" s="1">
        <v>2</v>
      </c>
      <c r="Y148" s="2" t="s">
        <v>335</v>
      </c>
      <c r="Z148" s="2" t="s">
        <v>512</v>
      </c>
      <c r="AA148" s="2" t="s">
        <v>741</v>
      </c>
      <c r="AB148" s="2" t="s">
        <v>736</v>
      </c>
      <c r="AC148" s="2" t="s">
        <v>116</v>
      </c>
      <c r="AD148" s="2" t="s">
        <v>166</v>
      </c>
      <c r="AE148" s="1" t="s">
        <v>92</v>
      </c>
      <c r="AF148" s="1" t="s">
        <v>92</v>
      </c>
      <c r="AG148" s="1" t="s">
        <v>92</v>
      </c>
      <c r="AH148" s="2" t="s">
        <v>92</v>
      </c>
      <c r="AI148" s="2" t="s">
        <v>92</v>
      </c>
      <c r="AJ148" s="1" t="s">
        <v>92</v>
      </c>
      <c r="AK148" s="2" t="s">
        <v>92</v>
      </c>
      <c r="AL148" s="1" t="s">
        <v>86</v>
      </c>
      <c r="AM148" s="3">
        <f t="shared" si="36"/>
        <v>45033</v>
      </c>
      <c r="BD148" s="1">
        <f t="shared" si="37"/>
        <v>6</v>
      </c>
      <c r="BE148" s="2" t="str">
        <f t="shared" si="31"/>
        <v>John Friskel</v>
      </c>
      <c r="BF148" s="2" t="str">
        <f t="shared" si="31"/>
        <v>Quinn Nakayama</v>
      </c>
      <c r="BG148" s="2" t="str">
        <f t="shared" si="32"/>
        <v>Kim Sackett
Eric Travale</v>
      </c>
      <c r="BH148" s="2" t="str">
        <f t="shared" si="32"/>
        <v>Charlotte Wu</v>
      </c>
      <c r="BI148" s="2" t="str">
        <f t="shared" si="38"/>
        <v>Joel Crane</v>
      </c>
      <c r="BJ148" s="1">
        <f t="shared" si="39"/>
        <v>2</v>
      </c>
      <c r="BL148" s="20" t="s">
        <v>94</v>
      </c>
      <c r="BM148" s="1" t="s">
        <v>719</v>
      </c>
      <c r="BO148" s="21" t="str">
        <f t="shared" si="40"/>
        <v>completed</v>
      </c>
      <c r="BP148" s="21">
        <f t="shared" si="41"/>
        <v>0</v>
      </c>
      <c r="BQ148" s="21">
        <f t="shared" si="42"/>
        <v>0</v>
      </c>
      <c r="BR148" s="21">
        <f t="shared" si="43"/>
        <v>0</v>
      </c>
      <c r="BS148" s="21">
        <f t="shared" si="44"/>
        <v>0</v>
      </c>
      <c r="BU148" s="57"/>
    </row>
    <row r="149" spans="1:73" ht="409.5" x14ac:dyDescent="0.25">
      <c r="A149" s="1">
        <v>130</v>
      </c>
      <c r="B149" s="1" t="s">
        <v>80</v>
      </c>
      <c r="C149" s="6" t="s">
        <v>714</v>
      </c>
      <c r="D149" s="2" t="str">
        <f t="shared" si="33"/>
        <v>CalPA_Set WMP-14</v>
      </c>
      <c r="E149" s="1">
        <v>7</v>
      </c>
      <c r="F149" s="2" t="str">
        <f t="shared" si="34"/>
        <v>CalPA_Set WMP-14_Q7</v>
      </c>
      <c r="G149" s="48" t="s">
        <v>742</v>
      </c>
      <c r="H149" s="48" t="s">
        <v>743</v>
      </c>
      <c r="I149" s="1" t="s">
        <v>84</v>
      </c>
      <c r="J149" s="3">
        <v>45027</v>
      </c>
      <c r="K149" s="3">
        <v>45033</v>
      </c>
      <c r="L149" s="3">
        <v>45033</v>
      </c>
      <c r="M149" s="20" t="s">
        <v>717</v>
      </c>
      <c r="N149" s="1">
        <v>4</v>
      </c>
      <c r="O149" s="1" t="s">
        <v>86</v>
      </c>
      <c r="P149" s="1" t="s">
        <v>739</v>
      </c>
      <c r="Q149" s="47" t="s">
        <v>154</v>
      </c>
      <c r="R149" s="47" t="s">
        <v>740</v>
      </c>
      <c r="S149" s="52" t="s">
        <v>86</v>
      </c>
      <c r="U149" s="2" t="str">
        <f t="shared" si="30"/>
        <v>CalPA</v>
      </c>
      <c r="V149" s="2" t="str">
        <f t="shared" si="30"/>
        <v>Set WMP-14</v>
      </c>
      <c r="W149" s="2">
        <f t="shared" si="35"/>
        <v>7</v>
      </c>
      <c r="X149" s="1">
        <v>2</v>
      </c>
      <c r="Y149" s="2" t="s">
        <v>335</v>
      </c>
      <c r="Z149" s="2" t="s">
        <v>512</v>
      </c>
      <c r="AA149" s="2" t="s">
        <v>741</v>
      </c>
      <c r="AB149" s="2" t="s">
        <v>736</v>
      </c>
      <c r="AC149" s="2" t="s">
        <v>116</v>
      </c>
      <c r="AD149" s="2" t="s">
        <v>166</v>
      </c>
      <c r="AE149" s="1" t="s">
        <v>92</v>
      </c>
      <c r="AF149" s="1" t="s">
        <v>92</v>
      </c>
      <c r="AG149" s="1" t="s">
        <v>92</v>
      </c>
      <c r="AH149" s="1" t="s">
        <v>92</v>
      </c>
      <c r="AI149" s="1" t="s">
        <v>92</v>
      </c>
      <c r="AJ149" s="1" t="s">
        <v>92</v>
      </c>
      <c r="AK149" s="2" t="s">
        <v>92</v>
      </c>
      <c r="AL149" s="1" t="s">
        <v>86</v>
      </c>
      <c r="AM149" s="3">
        <f t="shared" si="36"/>
        <v>45033</v>
      </c>
      <c r="BD149" s="1">
        <f t="shared" si="37"/>
        <v>7</v>
      </c>
      <c r="BE149" s="2" t="str">
        <f t="shared" si="31"/>
        <v>John Friskel</v>
      </c>
      <c r="BF149" s="2" t="str">
        <f t="shared" si="31"/>
        <v>Quinn Nakayama</v>
      </c>
      <c r="BG149" s="2" t="str">
        <f t="shared" si="32"/>
        <v>Kim Sackett
Eric Travale</v>
      </c>
      <c r="BH149" s="2" t="str">
        <f t="shared" si="32"/>
        <v>Charlotte Wu</v>
      </c>
      <c r="BI149" s="2" t="str">
        <f t="shared" si="38"/>
        <v>Joel Crane</v>
      </c>
      <c r="BJ149" s="1">
        <f t="shared" si="39"/>
        <v>2</v>
      </c>
      <c r="BL149" s="20" t="s">
        <v>94</v>
      </c>
      <c r="BM149" s="1" t="s">
        <v>719</v>
      </c>
      <c r="BO149" s="21" t="str">
        <f t="shared" si="40"/>
        <v>completed</v>
      </c>
      <c r="BP149" s="21">
        <f t="shared" si="41"/>
        <v>0</v>
      </c>
      <c r="BQ149" s="21">
        <f t="shared" si="42"/>
        <v>0</v>
      </c>
      <c r="BR149" s="21">
        <f t="shared" si="43"/>
        <v>0</v>
      </c>
      <c r="BS149" s="21">
        <f t="shared" si="44"/>
        <v>0</v>
      </c>
      <c r="BU149" s="57"/>
    </row>
    <row r="150" spans="1:73" ht="140.25" x14ac:dyDescent="0.25">
      <c r="A150" s="1">
        <v>131</v>
      </c>
      <c r="B150" s="1" t="s">
        <v>80</v>
      </c>
      <c r="C150" s="6" t="s">
        <v>714</v>
      </c>
      <c r="D150" s="2" t="str">
        <f t="shared" si="33"/>
        <v>CalPA_Set WMP-14</v>
      </c>
      <c r="E150" s="1">
        <v>8</v>
      </c>
      <c r="F150" s="2" t="str">
        <f t="shared" si="34"/>
        <v>CalPA_Set WMP-14_Q8</v>
      </c>
      <c r="G150" s="48" t="s">
        <v>744</v>
      </c>
      <c r="H150" s="48" t="s">
        <v>745</v>
      </c>
      <c r="I150" s="1" t="s">
        <v>84</v>
      </c>
      <c r="J150" s="3">
        <v>45027</v>
      </c>
      <c r="K150" s="3">
        <v>45033</v>
      </c>
      <c r="L150" s="3">
        <v>45033</v>
      </c>
      <c r="M150" s="20" t="s">
        <v>717</v>
      </c>
      <c r="N150" s="1">
        <v>0</v>
      </c>
      <c r="O150" s="1" t="s">
        <v>86</v>
      </c>
      <c r="P150" s="1" t="s">
        <v>746</v>
      </c>
      <c r="Q150" s="47" t="s">
        <v>154</v>
      </c>
      <c r="R150" s="47" t="s">
        <v>747</v>
      </c>
      <c r="S150" s="52" t="s">
        <v>86</v>
      </c>
      <c r="U150" s="2" t="str">
        <f t="shared" si="30"/>
        <v>CalPA</v>
      </c>
      <c r="V150" s="2" t="str">
        <f t="shared" si="30"/>
        <v>Set WMP-14</v>
      </c>
      <c r="W150" s="2">
        <f t="shared" si="35"/>
        <v>8</v>
      </c>
      <c r="X150" s="1">
        <v>2</v>
      </c>
      <c r="Y150" s="2" t="s">
        <v>335</v>
      </c>
      <c r="Z150" s="2" t="s">
        <v>512</v>
      </c>
      <c r="AA150" s="2" t="s">
        <v>748</v>
      </c>
      <c r="AB150" s="2" t="s">
        <v>749</v>
      </c>
      <c r="AC150" s="2" t="s">
        <v>116</v>
      </c>
      <c r="AD150" s="2" t="s">
        <v>166</v>
      </c>
      <c r="AE150" s="1" t="s">
        <v>92</v>
      </c>
      <c r="AF150" s="1" t="s">
        <v>92</v>
      </c>
      <c r="AG150" s="1" t="s">
        <v>92</v>
      </c>
      <c r="AH150" s="2" t="s">
        <v>92</v>
      </c>
      <c r="AI150" s="2" t="s">
        <v>92</v>
      </c>
      <c r="AJ150" s="1" t="s">
        <v>92</v>
      </c>
      <c r="AK150" s="2" t="s">
        <v>92</v>
      </c>
      <c r="AL150" s="1" t="s">
        <v>86</v>
      </c>
      <c r="AM150" s="3">
        <f t="shared" si="36"/>
        <v>45033</v>
      </c>
      <c r="BD150" s="1">
        <f t="shared" si="37"/>
        <v>8</v>
      </c>
      <c r="BE150" s="2" t="str">
        <f t="shared" si="31"/>
        <v>Chris Wadhams 
Mo Chaaito</v>
      </c>
      <c r="BF150" s="2" t="str">
        <f t="shared" si="31"/>
        <v>Hicham Mejjaty</v>
      </c>
      <c r="BG150" s="2" t="str">
        <f t="shared" si="32"/>
        <v>Kim Sackett
Eric Travale</v>
      </c>
      <c r="BH150" s="2" t="str">
        <f t="shared" si="32"/>
        <v>Charlotte Wu</v>
      </c>
      <c r="BI150" s="2" t="str">
        <f t="shared" si="38"/>
        <v>Joel Crane</v>
      </c>
      <c r="BJ150" s="1">
        <f t="shared" si="39"/>
        <v>2</v>
      </c>
      <c r="BL150" s="20" t="s">
        <v>94</v>
      </c>
      <c r="BM150" s="1" t="s">
        <v>719</v>
      </c>
      <c r="BO150" s="21" t="str">
        <f t="shared" si="40"/>
        <v>completed</v>
      </c>
      <c r="BP150" s="21">
        <f t="shared" si="41"/>
        <v>0</v>
      </c>
      <c r="BQ150" s="21">
        <f t="shared" si="42"/>
        <v>0</v>
      </c>
      <c r="BR150" s="21">
        <f t="shared" si="43"/>
        <v>0</v>
      </c>
      <c r="BS150" s="21">
        <f t="shared" si="44"/>
        <v>0</v>
      </c>
      <c r="BU150" s="57"/>
    </row>
    <row r="151" spans="1:73" ht="90" x14ac:dyDescent="0.25">
      <c r="A151" s="1">
        <v>132</v>
      </c>
      <c r="B151" s="1" t="s">
        <v>80</v>
      </c>
      <c r="C151" s="6" t="s">
        <v>714</v>
      </c>
      <c r="D151" s="2" t="str">
        <f t="shared" si="33"/>
        <v>CalPA_Set WMP-14</v>
      </c>
      <c r="E151" s="1">
        <v>9</v>
      </c>
      <c r="F151" s="2" t="str">
        <f t="shared" si="34"/>
        <v>CalPA_Set WMP-14_Q9</v>
      </c>
      <c r="G151" s="48" t="s">
        <v>750</v>
      </c>
      <c r="H151" s="48" t="s">
        <v>751</v>
      </c>
      <c r="I151" s="1" t="s">
        <v>84</v>
      </c>
      <c r="J151" s="3">
        <v>45027</v>
      </c>
      <c r="K151" s="3">
        <v>45033</v>
      </c>
      <c r="L151" s="3">
        <v>45033</v>
      </c>
      <c r="M151" s="20" t="s">
        <v>717</v>
      </c>
      <c r="N151" s="1">
        <v>0</v>
      </c>
      <c r="O151" s="1" t="s">
        <v>86</v>
      </c>
      <c r="P151" s="1" t="s">
        <v>752</v>
      </c>
      <c r="Q151" s="47" t="s">
        <v>154</v>
      </c>
      <c r="R151" s="47" t="s">
        <v>753</v>
      </c>
      <c r="S151" s="52" t="s">
        <v>86</v>
      </c>
      <c r="U151" s="2" t="str">
        <f t="shared" si="30"/>
        <v>CalPA</v>
      </c>
      <c r="V151" s="2" t="str">
        <f t="shared" si="30"/>
        <v>Set WMP-14</v>
      </c>
      <c r="W151" s="2">
        <f t="shared" si="35"/>
        <v>9</v>
      </c>
      <c r="X151" s="1">
        <v>0</v>
      </c>
      <c r="Y151" s="2" t="s">
        <v>335</v>
      </c>
      <c r="Z151" s="2" t="s">
        <v>512</v>
      </c>
      <c r="AA151" s="2" t="s">
        <v>754</v>
      </c>
      <c r="AB151" s="2" t="s">
        <v>165</v>
      </c>
      <c r="AC151" s="2" t="s">
        <v>116</v>
      </c>
      <c r="AD151" s="2" t="s">
        <v>166</v>
      </c>
      <c r="AE151" s="1" t="s">
        <v>92</v>
      </c>
      <c r="AF151" s="1" t="s">
        <v>92</v>
      </c>
      <c r="AG151" s="1" t="s">
        <v>92</v>
      </c>
      <c r="AH151" s="2" t="s">
        <v>92</v>
      </c>
      <c r="AI151" s="2" t="s">
        <v>92</v>
      </c>
      <c r="AJ151" s="1" t="s">
        <v>92</v>
      </c>
      <c r="AK151" s="2" t="s">
        <v>92</v>
      </c>
      <c r="AL151" s="1" t="s">
        <v>86</v>
      </c>
      <c r="AM151" s="3">
        <f t="shared" si="36"/>
        <v>45033</v>
      </c>
      <c r="BD151" s="1">
        <f t="shared" si="37"/>
        <v>9</v>
      </c>
      <c r="BE151" s="2" t="str">
        <f t="shared" si="31"/>
        <v>Daniel Waters</v>
      </c>
      <c r="BF151" s="2" t="str">
        <f t="shared" si="31"/>
        <v>Maria Ly</v>
      </c>
      <c r="BG151" s="2" t="str">
        <f t="shared" si="32"/>
        <v>Kim Sackett
Eric Travale</v>
      </c>
      <c r="BH151" s="2" t="str">
        <f t="shared" si="32"/>
        <v>Charlotte Wu</v>
      </c>
      <c r="BI151" s="2" t="str">
        <f t="shared" si="38"/>
        <v>Joel Crane</v>
      </c>
      <c r="BJ151" s="1">
        <f t="shared" si="39"/>
        <v>0</v>
      </c>
      <c r="BL151" s="20" t="s">
        <v>94</v>
      </c>
      <c r="BM151" s="1" t="s">
        <v>719</v>
      </c>
      <c r="BO151" s="21" t="str">
        <f t="shared" si="40"/>
        <v>completed</v>
      </c>
      <c r="BP151" s="21">
        <f t="shared" si="41"/>
        <v>0</v>
      </c>
      <c r="BQ151" s="21">
        <f t="shared" si="42"/>
        <v>0</v>
      </c>
      <c r="BR151" s="21">
        <f t="shared" si="43"/>
        <v>0</v>
      </c>
      <c r="BS151" s="21">
        <f t="shared" si="44"/>
        <v>0</v>
      </c>
      <c r="BU151" s="57"/>
    </row>
    <row r="152" spans="1:73" ht="90" x14ac:dyDescent="0.25">
      <c r="A152" s="1">
        <v>133</v>
      </c>
      <c r="B152" s="1" t="s">
        <v>80</v>
      </c>
      <c r="C152" s="6" t="s">
        <v>714</v>
      </c>
      <c r="D152" s="2" t="str">
        <f t="shared" si="33"/>
        <v>CalPA_Set WMP-14</v>
      </c>
      <c r="E152" s="1">
        <v>10</v>
      </c>
      <c r="F152" s="2" t="str">
        <f t="shared" si="34"/>
        <v>CalPA_Set WMP-14_Q10</v>
      </c>
      <c r="G152" s="48" t="s">
        <v>755</v>
      </c>
      <c r="H152" s="48" t="s">
        <v>756</v>
      </c>
      <c r="I152" s="1" t="s">
        <v>84</v>
      </c>
      <c r="J152" s="3">
        <v>45027</v>
      </c>
      <c r="K152" s="3">
        <v>45033</v>
      </c>
      <c r="L152" s="3">
        <v>45033</v>
      </c>
      <c r="M152" s="20" t="s">
        <v>717</v>
      </c>
      <c r="N152" s="1">
        <v>0</v>
      </c>
      <c r="O152" s="1" t="s">
        <v>86</v>
      </c>
      <c r="P152" s="1" t="s">
        <v>757</v>
      </c>
      <c r="Q152" s="47" t="s">
        <v>129</v>
      </c>
      <c r="R152" s="47" t="s">
        <v>758</v>
      </c>
      <c r="S152" s="52" t="s">
        <v>86</v>
      </c>
      <c r="U152" s="2" t="str">
        <f t="shared" si="30"/>
        <v>CalPA</v>
      </c>
      <c r="V152" s="2" t="str">
        <f t="shared" si="30"/>
        <v>Set WMP-14</v>
      </c>
      <c r="W152" s="2">
        <f t="shared" si="35"/>
        <v>10</v>
      </c>
      <c r="X152" s="1">
        <v>3</v>
      </c>
      <c r="Y152" s="2" t="s">
        <v>335</v>
      </c>
      <c r="Z152" s="2" t="s">
        <v>520</v>
      </c>
      <c r="AA152" s="2" t="s">
        <v>759</v>
      </c>
      <c r="AB152" s="2" t="s">
        <v>760</v>
      </c>
      <c r="AC152" s="2" t="s">
        <v>91</v>
      </c>
      <c r="AD152" s="2" t="s">
        <v>166</v>
      </c>
      <c r="AE152" s="1" t="s">
        <v>92</v>
      </c>
      <c r="AF152" s="1" t="s">
        <v>92</v>
      </c>
      <c r="AG152" s="1" t="s">
        <v>92</v>
      </c>
      <c r="AH152" s="2" t="s">
        <v>92</v>
      </c>
      <c r="AI152" s="2" t="s">
        <v>92</v>
      </c>
      <c r="AJ152" s="1" t="s">
        <v>92</v>
      </c>
      <c r="AK152" s="2" t="s">
        <v>92</v>
      </c>
      <c r="AL152" s="1" t="s">
        <v>86</v>
      </c>
      <c r="AM152" s="3">
        <f t="shared" si="36"/>
        <v>45033</v>
      </c>
      <c r="BD152" s="1">
        <f t="shared" si="37"/>
        <v>10</v>
      </c>
      <c r="BE152" s="2" t="str">
        <f t="shared" si="31"/>
        <v>Michelle Sakamoto
Matthew Bateman</v>
      </c>
      <c r="BF152" s="2" t="str">
        <f t="shared" si="31"/>
        <v>Maria Ly
Joshua Fredriksson</v>
      </c>
      <c r="BG152" s="2" t="str">
        <f t="shared" si="32"/>
        <v>Kim Sackett
Eric Travale</v>
      </c>
      <c r="BH152" s="2" t="str">
        <f t="shared" si="32"/>
        <v>Nelson Lau</v>
      </c>
      <c r="BI152" s="2" t="str">
        <f t="shared" si="38"/>
        <v>Aaron Shapiro</v>
      </c>
      <c r="BJ152" s="1">
        <f t="shared" si="39"/>
        <v>3</v>
      </c>
      <c r="BL152" s="20" t="s">
        <v>94</v>
      </c>
      <c r="BM152" s="1" t="s">
        <v>719</v>
      </c>
      <c r="BO152" s="21" t="str">
        <f t="shared" si="40"/>
        <v>completed</v>
      </c>
      <c r="BP152" s="21">
        <f t="shared" si="41"/>
        <v>0</v>
      </c>
      <c r="BQ152" s="21">
        <f t="shared" si="42"/>
        <v>0</v>
      </c>
      <c r="BR152" s="21">
        <f t="shared" si="43"/>
        <v>0</v>
      </c>
      <c r="BS152" s="21">
        <f t="shared" si="44"/>
        <v>0</v>
      </c>
      <c r="BU152" s="57"/>
    </row>
    <row r="153" spans="1:73" ht="90" x14ac:dyDescent="0.25">
      <c r="A153" s="1">
        <v>134</v>
      </c>
      <c r="B153" s="1" t="s">
        <v>80</v>
      </c>
      <c r="C153" s="6" t="s">
        <v>714</v>
      </c>
      <c r="D153" s="2" t="str">
        <f t="shared" si="33"/>
        <v>CalPA_Set WMP-14</v>
      </c>
      <c r="E153" s="1">
        <v>11</v>
      </c>
      <c r="F153" s="2" t="str">
        <f t="shared" si="34"/>
        <v>CalPA_Set WMP-14_Q11</v>
      </c>
      <c r="G153" s="48" t="s">
        <v>761</v>
      </c>
      <c r="H153" s="48" t="s">
        <v>762</v>
      </c>
      <c r="I153" s="1" t="s">
        <v>84</v>
      </c>
      <c r="J153" s="3">
        <v>45027</v>
      </c>
      <c r="K153" s="3">
        <v>45033</v>
      </c>
      <c r="L153" s="3">
        <v>45033</v>
      </c>
      <c r="M153" s="20" t="s">
        <v>717</v>
      </c>
      <c r="N153" s="1">
        <v>0</v>
      </c>
      <c r="O153" s="1" t="s">
        <v>86</v>
      </c>
      <c r="P153" s="1" t="s">
        <v>763</v>
      </c>
      <c r="Q153" s="47" t="s">
        <v>129</v>
      </c>
      <c r="R153" s="47" t="s">
        <v>764</v>
      </c>
      <c r="S153" s="91" t="s">
        <v>86</v>
      </c>
      <c r="U153" s="2" t="str">
        <f t="shared" ref="U153:V216" si="45">B153</f>
        <v>CalPA</v>
      </c>
      <c r="V153" s="2" t="str">
        <f t="shared" si="45"/>
        <v>Set WMP-14</v>
      </c>
      <c r="W153" s="2">
        <f t="shared" si="35"/>
        <v>11</v>
      </c>
      <c r="X153" s="1">
        <v>3</v>
      </c>
      <c r="Y153" s="2" t="s">
        <v>335</v>
      </c>
      <c r="Z153" s="2" t="s">
        <v>520</v>
      </c>
      <c r="AA153" s="2" t="s">
        <v>765</v>
      </c>
      <c r="AB153" s="2" t="s">
        <v>766</v>
      </c>
      <c r="AC153" s="2" t="s">
        <v>91</v>
      </c>
      <c r="AD153" s="2" t="s">
        <v>166</v>
      </c>
      <c r="AE153" s="1" t="s">
        <v>92</v>
      </c>
      <c r="AF153" s="1" t="s">
        <v>92</v>
      </c>
      <c r="AG153" s="1" t="s">
        <v>92</v>
      </c>
      <c r="AH153" s="2" t="s">
        <v>92</v>
      </c>
      <c r="AI153" s="2" t="s">
        <v>92</v>
      </c>
      <c r="AJ153" s="1" t="s">
        <v>92</v>
      </c>
      <c r="AK153" s="2" t="s">
        <v>92</v>
      </c>
      <c r="AL153" s="1" t="s">
        <v>86</v>
      </c>
      <c r="AM153" s="3">
        <f t="shared" si="36"/>
        <v>45033</v>
      </c>
      <c r="BD153" s="1">
        <f t="shared" si="37"/>
        <v>11</v>
      </c>
      <c r="BE153" s="2" t="str">
        <f t="shared" ref="BE153:BF216" si="46">AA153</f>
        <v>Joanna Sturges
Jared Leong</v>
      </c>
      <c r="BF153" s="2" t="str">
        <f t="shared" si="46"/>
        <v>Jim Gill
Heather Duncan</v>
      </c>
      <c r="BG153" s="2" t="str">
        <f t="shared" ref="BG153:BH216" si="47">Y153</f>
        <v>Kim Sackett
Eric Travale</v>
      </c>
      <c r="BH153" s="2" t="str">
        <f t="shared" si="47"/>
        <v>Nelson Lau</v>
      </c>
      <c r="BI153" s="2" t="str">
        <f t="shared" si="38"/>
        <v>Aaron Shapiro</v>
      </c>
      <c r="BJ153" s="1">
        <f t="shared" si="39"/>
        <v>3</v>
      </c>
      <c r="BL153" s="20" t="s">
        <v>94</v>
      </c>
      <c r="BM153" s="1" t="s">
        <v>719</v>
      </c>
      <c r="BO153" s="21" t="str">
        <f t="shared" si="40"/>
        <v>completed</v>
      </c>
      <c r="BP153" s="21">
        <f t="shared" si="41"/>
        <v>0</v>
      </c>
      <c r="BQ153" s="21">
        <f t="shared" si="42"/>
        <v>0</v>
      </c>
      <c r="BR153" s="21">
        <f t="shared" si="43"/>
        <v>0</v>
      </c>
      <c r="BS153" s="21">
        <f t="shared" si="44"/>
        <v>0</v>
      </c>
      <c r="BU153" s="57"/>
    </row>
    <row r="154" spans="1:73" ht="280.5" x14ac:dyDescent="0.25">
      <c r="A154" s="1">
        <v>135</v>
      </c>
      <c r="B154" s="1" t="s">
        <v>80</v>
      </c>
      <c r="C154" s="6" t="s">
        <v>714</v>
      </c>
      <c r="D154" s="2" t="str">
        <f t="shared" si="33"/>
        <v>CalPA_Set WMP-14</v>
      </c>
      <c r="E154" s="1">
        <v>12</v>
      </c>
      <c r="F154" s="2" t="str">
        <f t="shared" si="34"/>
        <v>CalPA_Set WMP-14_Q12</v>
      </c>
      <c r="G154" s="48" t="s">
        <v>767</v>
      </c>
      <c r="H154" s="48" t="s">
        <v>768</v>
      </c>
      <c r="I154" s="1" t="s">
        <v>84</v>
      </c>
      <c r="J154" s="3">
        <v>45027</v>
      </c>
      <c r="K154" s="3">
        <v>45033</v>
      </c>
      <c r="L154" s="3">
        <v>45033</v>
      </c>
      <c r="M154" s="20" t="s">
        <v>717</v>
      </c>
      <c r="N154" s="1">
        <v>0</v>
      </c>
      <c r="O154" s="1" t="s">
        <v>86</v>
      </c>
      <c r="P154" s="1" t="s">
        <v>557</v>
      </c>
      <c r="Q154" s="47" t="s">
        <v>420</v>
      </c>
      <c r="R154" s="47" t="s">
        <v>558</v>
      </c>
      <c r="S154" s="52" t="s">
        <v>86</v>
      </c>
      <c r="U154" s="2" t="str">
        <f t="shared" si="45"/>
        <v>CalPA</v>
      </c>
      <c r="V154" s="2" t="str">
        <f t="shared" si="45"/>
        <v>Set WMP-14</v>
      </c>
      <c r="W154" s="2">
        <f t="shared" si="35"/>
        <v>12</v>
      </c>
      <c r="X154" s="1">
        <v>3</v>
      </c>
      <c r="Y154" s="2" t="s">
        <v>335</v>
      </c>
      <c r="Z154" s="2" t="s">
        <v>520</v>
      </c>
      <c r="AA154" s="2" t="s">
        <v>769</v>
      </c>
      <c r="AB154" s="2" t="s">
        <v>563</v>
      </c>
      <c r="AC154" s="2" t="s">
        <v>91</v>
      </c>
      <c r="AD154" s="2" t="s">
        <v>166</v>
      </c>
      <c r="AE154" s="1" t="s">
        <v>92</v>
      </c>
      <c r="AF154" s="1" t="s">
        <v>92</v>
      </c>
      <c r="AG154" s="1" t="s">
        <v>92</v>
      </c>
      <c r="AH154" s="2" t="s">
        <v>92</v>
      </c>
      <c r="AI154" s="2" t="s">
        <v>92</v>
      </c>
      <c r="AJ154" s="1" t="s">
        <v>92</v>
      </c>
      <c r="AK154" s="2" t="s">
        <v>92</v>
      </c>
      <c r="AL154" s="1" t="s">
        <v>86</v>
      </c>
      <c r="AM154" s="3">
        <f t="shared" si="36"/>
        <v>45033</v>
      </c>
      <c r="BD154" s="1">
        <f t="shared" si="37"/>
        <v>12</v>
      </c>
      <c r="BE154" s="2" t="str">
        <f t="shared" si="46"/>
        <v>Ryan Blake
Jenny Beach</v>
      </c>
      <c r="BF154" s="2" t="str">
        <f t="shared" si="46"/>
        <v>Swaran Bhatthal / Hyndhavi Korlakunta / Bryon Winget / Ryan Blake</v>
      </c>
      <c r="BG154" s="2" t="str">
        <f t="shared" si="47"/>
        <v>Kim Sackett
Eric Travale</v>
      </c>
      <c r="BH154" s="2" t="str">
        <f t="shared" si="47"/>
        <v>Nelson Lau</v>
      </c>
      <c r="BI154" s="2" t="str">
        <f t="shared" si="38"/>
        <v>Aaron Shapiro</v>
      </c>
      <c r="BJ154" s="1">
        <f t="shared" si="39"/>
        <v>3</v>
      </c>
      <c r="BL154" s="20" t="s">
        <v>94</v>
      </c>
      <c r="BM154" s="1" t="s">
        <v>719</v>
      </c>
      <c r="BO154" s="21" t="str">
        <f t="shared" si="40"/>
        <v>completed</v>
      </c>
      <c r="BP154" s="21">
        <f t="shared" si="41"/>
        <v>0</v>
      </c>
      <c r="BQ154" s="21">
        <f t="shared" si="42"/>
        <v>0</v>
      </c>
      <c r="BR154" s="21">
        <f t="shared" si="43"/>
        <v>0</v>
      </c>
      <c r="BS154" s="21">
        <f t="shared" si="44"/>
        <v>0</v>
      </c>
      <c r="BU154" s="57"/>
    </row>
    <row r="155" spans="1:73" ht="191.25" x14ac:dyDescent="0.25">
      <c r="A155" s="1">
        <v>136</v>
      </c>
      <c r="B155" s="1" t="s">
        <v>80</v>
      </c>
      <c r="C155" s="6" t="s">
        <v>714</v>
      </c>
      <c r="D155" s="2" t="str">
        <f t="shared" si="33"/>
        <v>CalPA_Set WMP-14</v>
      </c>
      <c r="E155" s="1">
        <v>13</v>
      </c>
      <c r="F155" s="2" t="str">
        <f t="shared" si="34"/>
        <v>CalPA_Set WMP-14_Q13</v>
      </c>
      <c r="G155" s="48" t="s">
        <v>770</v>
      </c>
      <c r="H155" s="48" t="s">
        <v>771</v>
      </c>
      <c r="I155" s="1" t="s">
        <v>84</v>
      </c>
      <c r="J155" s="3">
        <v>45027</v>
      </c>
      <c r="K155" s="3">
        <v>45033</v>
      </c>
      <c r="L155" s="3">
        <v>45033</v>
      </c>
      <c r="M155" s="20" t="s">
        <v>717</v>
      </c>
      <c r="N155" s="1">
        <v>0</v>
      </c>
      <c r="O155" s="1" t="s">
        <v>86</v>
      </c>
      <c r="P155" s="1" t="s">
        <v>535</v>
      </c>
      <c r="Q155" s="47" t="s">
        <v>536</v>
      </c>
      <c r="R155" s="47" t="s">
        <v>665</v>
      </c>
      <c r="S155" s="52" t="s">
        <v>86</v>
      </c>
      <c r="U155" s="2" t="str">
        <f t="shared" si="45"/>
        <v>CalPA</v>
      </c>
      <c r="V155" s="2" t="str">
        <f t="shared" si="45"/>
        <v>Set WMP-14</v>
      </c>
      <c r="W155" s="2">
        <f t="shared" si="35"/>
        <v>13</v>
      </c>
      <c r="X155" s="1">
        <v>0</v>
      </c>
      <c r="Y155" s="2" t="s">
        <v>335</v>
      </c>
      <c r="Z155" s="2" t="s">
        <v>538</v>
      </c>
      <c r="AA155" s="2" t="s">
        <v>666</v>
      </c>
      <c r="AB155" s="2" t="s">
        <v>613</v>
      </c>
      <c r="AC155" s="2" t="s">
        <v>321</v>
      </c>
      <c r="AD155" s="2" t="s">
        <v>124</v>
      </c>
      <c r="AE155" s="1" t="s">
        <v>92</v>
      </c>
      <c r="AF155" s="1" t="s">
        <v>92</v>
      </c>
      <c r="AG155" s="1" t="s">
        <v>92</v>
      </c>
      <c r="AH155" s="2" t="s">
        <v>92</v>
      </c>
      <c r="AI155" s="2" t="s">
        <v>92</v>
      </c>
      <c r="AJ155" s="1" t="s">
        <v>92</v>
      </c>
      <c r="AK155" s="2" t="s">
        <v>92</v>
      </c>
      <c r="AL155" s="1" t="s">
        <v>86</v>
      </c>
      <c r="AM155" s="3">
        <f t="shared" si="36"/>
        <v>45033</v>
      </c>
      <c r="BD155" s="1">
        <f t="shared" si="37"/>
        <v>13</v>
      </c>
      <c r="BE155" s="2" t="str">
        <f t="shared" si="46"/>
        <v>Eric Lamoureux
David Meier</v>
      </c>
      <c r="BF155" s="2" t="str">
        <f t="shared" si="46"/>
        <v>Dave Canny</v>
      </c>
      <c r="BG155" s="2" t="str">
        <f t="shared" si="47"/>
        <v>Kim Sackett
Eric Travale</v>
      </c>
      <c r="BH155" s="2" t="str">
        <f t="shared" si="47"/>
        <v>Hitesh Bhatt</v>
      </c>
      <c r="BI155" s="2" t="str">
        <f t="shared" si="38"/>
        <v>Kenny Lee</v>
      </c>
      <c r="BJ155" s="1">
        <f t="shared" si="39"/>
        <v>0</v>
      </c>
      <c r="BL155" s="20" t="s">
        <v>94</v>
      </c>
      <c r="BM155" s="1" t="s">
        <v>719</v>
      </c>
      <c r="BO155" s="21" t="str">
        <f t="shared" si="40"/>
        <v>completed</v>
      </c>
      <c r="BP155" s="21">
        <f t="shared" si="41"/>
        <v>0</v>
      </c>
      <c r="BQ155" s="21">
        <f t="shared" si="42"/>
        <v>0</v>
      </c>
      <c r="BR155" s="21">
        <f t="shared" si="43"/>
        <v>0</v>
      </c>
      <c r="BS155" s="21">
        <f t="shared" si="44"/>
        <v>0</v>
      </c>
      <c r="BU155" s="57"/>
    </row>
    <row r="156" spans="1:73" ht="90" x14ac:dyDescent="0.25">
      <c r="A156" s="1">
        <v>137</v>
      </c>
      <c r="B156" s="1" t="s">
        <v>80</v>
      </c>
      <c r="C156" s="6" t="s">
        <v>714</v>
      </c>
      <c r="D156" s="2" t="str">
        <f t="shared" si="33"/>
        <v>CalPA_Set WMP-14</v>
      </c>
      <c r="E156" s="1">
        <v>14</v>
      </c>
      <c r="F156" s="2" t="str">
        <f t="shared" si="34"/>
        <v>CalPA_Set WMP-14_Q14</v>
      </c>
      <c r="G156" s="48" t="s">
        <v>772</v>
      </c>
      <c r="H156" s="48" t="s">
        <v>773</v>
      </c>
      <c r="I156" s="1" t="s">
        <v>84</v>
      </c>
      <c r="J156" s="3">
        <v>45027</v>
      </c>
      <c r="K156" s="3">
        <v>45033</v>
      </c>
      <c r="L156" s="3">
        <v>45033</v>
      </c>
      <c r="M156" s="20" t="s">
        <v>717</v>
      </c>
      <c r="N156" s="1">
        <v>0</v>
      </c>
      <c r="O156" s="1" t="s">
        <v>86</v>
      </c>
      <c r="P156" s="1" t="s">
        <v>535</v>
      </c>
      <c r="Q156" s="47" t="s">
        <v>536</v>
      </c>
      <c r="R156" s="47" t="s">
        <v>665</v>
      </c>
      <c r="S156" s="52" t="s">
        <v>86</v>
      </c>
      <c r="U156" s="2" t="str">
        <f t="shared" si="45"/>
        <v>CalPA</v>
      </c>
      <c r="V156" s="2" t="str">
        <f t="shared" si="45"/>
        <v>Set WMP-14</v>
      </c>
      <c r="W156" s="2">
        <f t="shared" si="35"/>
        <v>14</v>
      </c>
      <c r="X156" s="1">
        <v>3</v>
      </c>
      <c r="Y156" s="2" t="s">
        <v>335</v>
      </c>
      <c r="Z156" s="2" t="s">
        <v>538</v>
      </c>
      <c r="AA156" s="2" t="s">
        <v>666</v>
      </c>
      <c r="AB156" s="2" t="s">
        <v>613</v>
      </c>
      <c r="AC156" s="2" t="s">
        <v>321</v>
      </c>
      <c r="AD156" s="2" t="s">
        <v>124</v>
      </c>
      <c r="AE156" s="1" t="s">
        <v>92</v>
      </c>
      <c r="AF156" s="1" t="s">
        <v>92</v>
      </c>
      <c r="AG156" s="1" t="s">
        <v>92</v>
      </c>
      <c r="AH156" s="2" t="s">
        <v>92</v>
      </c>
      <c r="AI156" s="2" t="s">
        <v>92</v>
      </c>
      <c r="AJ156" s="1" t="s">
        <v>92</v>
      </c>
      <c r="AK156" s="2" t="s">
        <v>92</v>
      </c>
      <c r="AL156" s="1" t="s">
        <v>86</v>
      </c>
      <c r="AM156" s="3">
        <f t="shared" si="36"/>
        <v>45033</v>
      </c>
      <c r="BD156" s="1">
        <f t="shared" si="37"/>
        <v>14</v>
      </c>
      <c r="BE156" s="2" t="str">
        <f t="shared" si="46"/>
        <v>Eric Lamoureux
David Meier</v>
      </c>
      <c r="BF156" s="2" t="str">
        <f t="shared" si="46"/>
        <v>Dave Canny</v>
      </c>
      <c r="BG156" s="2" t="str">
        <f t="shared" si="47"/>
        <v>Kim Sackett
Eric Travale</v>
      </c>
      <c r="BH156" s="2" t="str">
        <f t="shared" si="47"/>
        <v>Hitesh Bhatt</v>
      </c>
      <c r="BI156" s="2" t="str">
        <f t="shared" si="38"/>
        <v>Kenny Lee</v>
      </c>
      <c r="BJ156" s="1">
        <f t="shared" si="39"/>
        <v>3</v>
      </c>
      <c r="BL156" s="20" t="s">
        <v>94</v>
      </c>
      <c r="BM156" s="1" t="s">
        <v>719</v>
      </c>
      <c r="BO156" s="21" t="str">
        <f t="shared" si="40"/>
        <v>completed</v>
      </c>
      <c r="BP156" s="21">
        <f t="shared" si="41"/>
        <v>0</v>
      </c>
      <c r="BQ156" s="21">
        <f t="shared" si="42"/>
        <v>0</v>
      </c>
      <c r="BR156" s="21">
        <f t="shared" si="43"/>
        <v>0</v>
      </c>
      <c r="BS156" s="21">
        <f t="shared" si="44"/>
        <v>0</v>
      </c>
      <c r="BU156" s="57"/>
    </row>
    <row r="157" spans="1:73" ht="127.5" x14ac:dyDescent="0.25">
      <c r="A157" s="1">
        <v>138</v>
      </c>
      <c r="B157" s="1" t="s">
        <v>80</v>
      </c>
      <c r="C157" s="6" t="s">
        <v>714</v>
      </c>
      <c r="D157" s="2" t="str">
        <f t="shared" si="33"/>
        <v>CalPA_Set WMP-14</v>
      </c>
      <c r="E157" s="1">
        <v>15</v>
      </c>
      <c r="F157" s="2" t="str">
        <f t="shared" si="34"/>
        <v>CalPA_Set WMP-14_Q15</v>
      </c>
      <c r="G157" s="48" t="s">
        <v>774</v>
      </c>
      <c r="H157" s="48" t="s">
        <v>775</v>
      </c>
      <c r="I157" s="1" t="s">
        <v>84</v>
      </c>
      <c r="J157" s="3">
        <v>45027</v>
      </c>
      <c r="K157" s="3">
        <v>45033</v>
      </c>
      <c r="L157" s="3">
        <v>45033</v>
      </c>
      <c r="M157" s="20" t="s">
        <v>717</v>
      </c>
      <c r="N157" s="1">
        <v>0</v>
      </c>
      <c r="O157" s="1" t="s">
        <v>86</v>
      </c>
      <c r="P157" s="1" t="s">
        <v>535</v>
      </c>
      <c r="Q157" s="47" t="s">
        <v>536</v>
      </c>
      <c r="R157" s="47" t="s">
        <v>665</v>
      </c>
      <c r="S157" s="52" t="s">
        <v>86</v>
      </c>
      <c r="U157" s="2" t="str">
        <f t="shared" si="45"/>
        <v>CalPA</v>
      </c>
      <c r="V157" s="2" t="str">
        <f t="shared" si="45"/>
        <v>Set WMP-14</v>
      </c>
      <c r="W157" s="2">
        <f t="shared" si="35"/>
        <v>15</v>
      </c>
      <c r="X157" s="1">
        <v>3</v>
      </c>
      <c r="Y157" s="2" t="s">
        <v>335</v>
      </c>
      <c r="Z157" s="2" t="s">
        <v>538</v>
      </c>
      <c r="AA157" s="2" t="s">
        <v>666</v>
      </c>
      <c r="AB157" s="2" t="s">
        <v>613</v>
      </c>
      <c r="AC157" s="2" t="s">
        <v>321</v>
      </c>
      <c r="AD157" s="2" t="s">
        <v>124</v>
      </c>
      <c r="AE157" s="1" t="s">
        <v>92</v>
      </c>
      <c r="AF157" s="1" t="s">
        <v>92</v>
      </c>
      <c r="AG157" s="1" t="s">
        <v>92</v>
      </c>
      <c r="AH157" s="2" t="s">
        <v>92</v>
      </c>
      <c r="AI157" s="2" t="s">
        <v>92</v>
      </c>
      <c r="AJ157" s="1" t="s">
        <v>92</v>
      </c>
      <c r="AK157" s="2" t="s">
        <v>92</v>
      </c>
      <c r="AL157" s="1" t="s">
        <v>86</v>
      </c>
      <c r="AM157" s="3">
        <f t="shared" si="36"/>
        <v>45033</v>
      </c>
      <c r="BD157" s="1">
        <f t="shared" si="37"/>
        <v>15</v>
      </c>
      <c r="BE157" s="2" t="str">
        <f t="shared" si="46"/>
        <v>Eric Lamoureux
David Meier</v>
      </c>
      <c r="BF157" s="2" t="str">
        <f t="shared" si="46"/>
        <v>Dave Canny</v>
      </c>
      <c r="BG157" s="2" t="str">
        <f t="shared" si="47"/>
        <v>Kim Sackett
Eric Travale</v>
      </c>
      <c r="BH157" s="2" t="str">
        <f t="shared" si="47"/>
        <v>Hitesh Bhatt</v>
      </c>
      <c r="BI157" s="2" t="str">
        <f t="shared" si="38"/>
        <v>Kenny Lee</v>
      </c>
      <c r="BJ157" s="1">
        <f t="shared" si="39"/>
        <v>3</v>
      </c>
      <c r="BL157" s="20" t="s">
        <v>94</v>
      </c>
      <c r="BM157" s="1" t="s">
        <v>719</v>
      </c>
      <c r="BO157" s="21" t="str">
        <f t="shared" si="40"/>
        <v>completed</v>
      </c>
      <c r="BP157" s="21">
        <f t="shared" si="41"/>
        <v>0</v>
      </c>
      <c r="BQ157" s="21">
        <f t="shared" si="42"/>
        <v>0</v>
      </c>
      <c r="BR157" s="21">
        <f t="shared" si="43"/>
        <v>0</v>
      </c>
      <c r="BS157" s="21">
        <f t="shared" si="44"/>
        <v>0</v>
      </c>
      <c r="BU157" s="57"/>
    </row>
    <row r="158" spans="1:73" ht="102" x14ac:dyDescent="0.25">
      <c r="A158" s="1">
        <v>139</v>
      </c>
      <c r="B158" s="1" t="s">
        <v>80</v>
      </c>
      <c r="C158" s="6" t="s">
        <v>714</v>
      </c>
      <c r="D158" s="2" t="str">
        <f t="shared" si="33"/>
        <v>CalPA_Set WMP-14</v>
      </c>
      <c r="E158" s="1">
        <v>16</v>
      </c>
      <c r="F158" s="2" t="str">
        <f t="shared" si="34"/>
        <v>CalPA_Set WMP-14_Q16</v>
      </c>
      <c r="G158" s="48" t="s">
        <v>776</v>
      </c>
      <c r="H158" s="48" t="s">
        <v>777</v>
      </c>
      <c r="I158" s="1" t="s">
        <v>84</v>
      </c>
      <c r="J158" s="3">
        <v>45027</v>
      </c>
      <c r="K158" s="3">
        <v>45033</v>
      </c>
      <c r="L158" s="3">
        <v>45033</v>
      </c>
      <c r="M158" s="20" t="s">
        <v>717</v>
      </c>
      <c r="N158" s="1">
        <v>0</v>
      </c>
      <c r="O158" s="1" t="s">
        <v>86</v>
      </c>
      <c r="P158" s="1" t="s">
        <v>778</v>
      </c>
      <c r="Q158" s="47" t="s">
        <v>622</v>
      </c>
      <c r="R158" s="47" t="s">
        <v>519</v>
      </c>
      <c r="S158" s="95" t="s">
        <v>86</v>
      </c>
      <c r="U158" s="2" t="str">
        <f t="shared" si="45"/>
        <v>CalPA</v>
      </c>
      <c r="V158" s="2" t="str">
        <f t="shared" si="45"/>
        <v>Set WMP-14</v>
      </c>
      <c r="W158" s="2">
        <f t="shared" si="35"/>
        <v>16</v>
      </c>
      <c r="X158" s="1">
        <v>4</v>
      </c>
      <c r="Y158" s="2" t="s">
        <v>335</v>
      </c>
      <c r="Z158" s="2" t="s">
        <v>538</v>
      </c>
      <c r="AA158" s="2" t="s">
        <v>779</v>
      </c>
      <c r="AB158" s="2" t="s">
        <v>780</v>
      </c>
      <c r="AC158" s="2" t="s">
        <v>321</v>
      </c>
      <c r="AD158" s="2" t="s">
        <v>124</v>
      </c>
      <c r="AE158" s="1" t="s">
        <v>92</v>
      </c>
      <c r="AF158" s="1" t="s">
        <v>92</v>
      </c>
      <c r="AG158" s="1" t="s">
        <v>92</v>
      </c>
      <c r="AH158" s="2" t="s">
        <v>92</v>
      </c>
      <c r="AI158" s="2" t="s">
        <v>92</v>
      </c>
      <c r="AJ158" s="1" t="s">
        <v>92</v>
      </c>
      <c r="AK158" s="2" t="s">
        <v>92</v>
      </c>
      <c r="AL158" s="1" t="s">
        <v>86</v>
      </c>
      <c r="AM158" s="3">
        <f t="shared" si="36"/>
        <v>45033</v>
      </c>
      <c r="BD158" s="1">
        <f t="shared" si="37"/>
        <v>16</v>
      </c>
      <c r="BE158" s="2" t="str">
        <f t="shared" si="46"/>
        <v>Tommy Van
Gareth Stamp</v>
      </c>
      <c r="BF158" s="2" t="str">
        <f t="shared" si="46"/>
        <v>Shawn Holder 
Scott Strenfel</v>
      </c>
      <c r="BG158" s="2" t="str">
        <f t="shared" si="47"/>
        <v>Kim Sackett
Eric Travale</v>
      </c>
      <c r="BH158" s="2" t="str">
        <f t="shared" si="47"/>
        <v>Hitesh Bhatt</v>
      </c>
      <c r="BI158" s="2" t="str">
        <f t="shared" si="38"/>
        <v>Kenny Lee</v>
      </c>
      <c r="BJ158" s="1">
        <f t="shared" si="39"/>
        <v>4</v>
      </c>
      <c r="BL158" s="20" t="s">
        <v>94</v>
      </c>
      <c r="BM158" s="1" t="s">
        <v>719</v>
      </c>
      <c r="BO158" s="21" t="str">
        <f t="shared" si="40"/>
        <v>completed</v>
      </c>
      <c r="BP158" s="21">
        <f t="shared" si="41"/>
        <v>0</v>
      </c>
      <c r="BQ158" s="21">
        <f t="shared" si="42"/>
        <v>0</v>
      </c>
      <c r="BR158" s="21">
        <f t="shared" si="43"/>
        <v>0</v>
      </c>
      <c r="BS158" s="21">
        <f t="shared" si="44"/>
        <v>0</v>
      </c>
      <c r="BU158" s="57"/>
    </row>
    <row r="159" spans="1:73" ht="90" x14ac:dyDescent="0.25">
      <c r="A159" s="1">
        <v>140</v>
      </c>
      <c r="B159" s="1" t="s">
        <v>80</v>
      </c>
      <c r="C159" s="6" t="s">
        <v>714</v>
      </c>
      <c r="D159" s="2" t="str">
        <f t="shared" si="33"/>
        <v>CalPA_Set WMP-14</v>
      </c>
      <c r="E159" s="1">
        <v>17</v>
      </c>
      <c r="F159" s="2" t="str">
        <f t="shared" si="34"/>
        <v>CalPA_Set WMP-14_Q17</v>
      </c>
      <c r="G159" s="48" t="s">
        <v>781</v>
      </c>
      <c r="H159" s="48" t="s">
        <v>782</v>
      </c>
      <c r="I159" s="1" t="s">
        <v>84</v>
      </c>
      <c r="J159" s="3">
        <v>45027</v>
      </c>
      <c r="K159" s="3">
        <v>45033</v>
      </c>
      <c r="L159" s="3">
        <v>45033</v>
      </c>
      <c r="M159" s="20" t="s">
        <v>717</v>
      </c>
      <c r="N159" s="1">
        <v>0</v>
      </c>
      <c r="O159" s="1" t="s">
        <v>86</v>
      </c>
      <c r="P159" s="1" t="s">
        <v>778</v>
      </c>
      <c r="Q159" s="47" t="s">
        <v>622</v>
      </c>
      <c r="R159" s="47" t="s">
        <v>519</v>
      </c>
      <c r="S159" s="95" t="s">
        <v>86</v>
      </c>
      <c r="U159" s="2" t="str">
        <f t="shared" si="45"/>
        <v>CalPA</v>
      </c>
      <c r="V159" s="2" t="str">
        <f t="shared" si="45"/>
        <v>Set WMP-14</v>
      </c>
      <c r="W159" s="2">
        <f t="shared" si="35"/>
        <v>17</v>
      </c>
      <c r="X159" s="1">
        <v>3</v>
      </c>
      <c r="Y159" s="2" t="s">
        <v>335</v>
      </c>
      <c r="Z159" s="2" t="s">
        <v>538</v>
      </c>
      <c r="AA159" s="2" t="s">
        <v>779</v>
      </c>
      <c r="AB159" s="2" t="s">
        <v>780</v>
      </c>
      <c r="AC159" s="2" t="s">
        <v>321</v>
      </c>
      <c r="AD159" s="2" t="s">
        <v>124</v>
      </c>
      <c r="AE159" s="1" t="s">
        <v>92</v>
      </c>
      <c r="AF159" s="1" t="s">
        <v>92</v>
      </c>
      <c r="AG159" s="1" t="s">
        <v>92</v>
      </c>
      <c r="AH159" s="2" t="s">
        <v>92</v>
      </c>
      <c r="AI159" s="2" t="s">
        <v>92</v>
      </c>
      <c r="AJ159" s="1" t="s">
        <v>92</v>
      </c>
      <c r="AK159" s="2" t="s">
        <v>92</v>
      </c>
      <c r="AL159" s="1" t="s">
        <v>86</v>
      </c>
      <c r="AM159" s="3">
        <f t="shared" si="36"/>
        <v>45033</v>
      </c>
      <c r="BD159" s="1">
        <f t="shared" si="37"/>
        <v>17</v>
      </c>
      <c r="BE159" s="2" t="str">
        <f t="shared" si="46"/>
        <v>Tommy Van
Gareth Stamp</v>
      </c>
      <c r="BF159" s="2" t="str">
        <f t="shared" si="46"/>
        <v>Shawn Holder 
Scott Strenfel</v>
      </c>
      <c r="BG159" s="2" t="str">
        <f t="shared" si="47"/>
        <v>Kim Sackett
Eric Travale</v>
      </c>
      <c r="BH159" s="2" t="str">
        <f t="shared" si="47"/>
        <v>Hitesh Bhatt</v>
      </c>
      <c r="BI159" s="2" t="str">
        <f t="shared" si="38"/>
        <v>Kenny Lee</v>
      </c>
      <c r="BJ159" s="1">
        <f t="shared" si="39"/>
        <v>3</v>
      </c>
      <c r="BL159" s="20" t="s">
        <v>94</v>
      </c>
      <c r="BM159" s="1" t="s">
        <v>719</v>
      </c>
      <c r="BO159" s="21" t="str">
        <f t="shared" si="40"/>
        <v>completed</v>
      </c>
      <c r="BP159" s="21">
        <f t="shared" si="41"/>
        <v>0</v>
      </c>
      <c r="BQ159" s="21">
        <f t="shared" si="42"/>
        <v>0</v>
      </c>
      <c r="BR159" s="21">
        <f t="shared" si="43"/>
        <v>0</v>
      </c>
      <c r="BS159" s="21">
        <f t="shared" si="44"/>
        <v>0</v>
      </c>
      <c r="BU159" s="57"/>
    </row>
    <row r="160" spans="1:73" ht="102" x14ac:dyDescent="0.25">
      <c r="A160" s="1">
        <v>141</v>
      </c>
      <c r="B160" s="1" t="s">
        <v>80</v>
      </c>
      <c r="C160" s="6" t="s">
        <v>714</v>
      </c>
      <c r="D160" s="2" t="str">
        <f t="shared" si="33"/>
        <v>CalPA_Set WMP-14</v>
      </c>
      <c r="E160" s="1">
        <v>18</v>
      </c>
      <c r="F160" s="2" t="str">
        <f t="shared" si="34"/>
        <v>CalPA_Set WMP-14_Q18</v>
      </c>
      <c r="G160" s="48" t="s">
        <v>783</v>
      </c>
      <c r="H160" s="48" t="s">
        <v>784</v>
      </c>
      <c r="I160" s="1" t="s">
        <v>84</v>
      </c>
      <c r="J160" s="3">
        <v>45027</v>
      </c>
      <c r="K160" s="3">
        <v>45033</v>
      </c>
      <c r="L160" s="3">
        <v>45033</v>
      </c>
      <c r="M160" s="20" t="s">
        <v>717</v>
      </c>
      <c r="N160" s="1">
        <v>0</v>
      </c>
      <c r="O160" s="1" t="s">
        <v>86</v>
      </c>
      <c r="P160" s="1" t="s">
        <v>535</v>
      </c>
      <c r="Q160" s="47" t="s">
        <v>536</v>
      </c>
      <c r="R160" s="47" t="s">
        <v>665</v>
      </c>
      <c r="S160" s="95" t="s">
        <v>86</v>
      </c>
      <c r="U160" s="2" t="str">
        <f t="shared" si="45"/>
        <v>CalPA</v>
      </c>
      <c r="V160" s="2" t="str">
        <f t="shared" si="45"/>
        <v>Set WMP-14</v>
      </c>
      <c r="W160" s="2">
        <f t="shared" si="35"/>
        <v>18</v>
      </c>
      <c r="X160" s="1">
        <v>3</v>
      </c>
      <c r="Y160" s="2" t="s">
        <v>335</v>
      </c>
      <c r="Z160" s="2" t="s">
        <v>538</v>
      </c>
      <c r="AA160" s="2" t="s">
        <v>666</v>
      </c>
      <c r="AB160" s="2" t="s">
        <v>613</v>
      </c>
      <c r="AC160" s="2" t="s">
        <v>321</v>
      </c>
      <c r="AD160" s="2" t="s">
        <v>124</v>
      </c>
      <c r="AE160" s="1" t="s">
        <v>92</v>
      </c>
      <c r="AF160" s="1" t="s">
        <v>92</v>
      </c>
      <c r="AG160" s="1" t="s">
        <v>92</v>
      </c>
      <c r="AH160" s="2" t="s">
        <v>92</v>
      </c>
      <c r="AI160" s="2" t="s">
        <v>92</v>
      </c>
      <c r="AJ160" s="1" t="s">
        <v>92</v>
      </c>
      <c r="AK160" s="2" t="s">
        <v>92</v>
      </c>
      <c r="AL160" s="1" t="s">
        <v>86</v>
      </c>
      <c r="AM160" s="3">
        <f t="shared" si="36"/>
        <v>45033</v>
      </c>
      <c r="BD160" s="1">
        <f t="shared" si="37"/>
        <v>18</v>
      </c>
      <c r="BE160" s="2" t="str">
        <f t="shared" si="46"/>
        <v>Eric Lamoureux
David Meier</v>
      </c>
      <c r="BF160" s="2" t="str">
        <f t="shared" si="46"/>
        <v>Dave Canny</v>
      </c>
      <c r="BG160" s="2" t="str">
        <f t="shared" si="47"/>
        <v>Kim Sackett
Eric Travale</v>
      </c>
      <c r="BH160" s="2" t="str">
        <f t="shared" si="47"/>
        <v>Hitesh Bhatt</v>
      </c>
      <c r="BI160" s="2" t="str">
        <f t="shared" si="38"/>
        <v>Kenny Lee</v>
      </c>
      <c r="BJ160" s="1">
        <f t="shared" si="39"/>
        <v>3</v>
      </c>
      <c r="BL160" s="20" t="s">
        <v>94</v>
      </c>
      <c r="BM160" s="1" t="s">
        <v>719</v>
      </c>
      <c r="BO160" s="21" t="str">
        <f t="shared" si="40"/>
        <v>completed</v>
      </c>
      <c r="BP160" s="21">
        <f t="shared" si="41"/>
        <v>0</v>
      </c>
      <c r="BQ160" s="21">
        <f t="shared" si="42"/>
        <v>0</v>
      </c>
      <c r="BR160" s="21">
        <f t="shared" si="43"/>
        <v>0</v>
      </c>
      <c r="BS160" s="21">
        <f t="shared" si="44"/>
        <v>0</v>
      </c>
      <c r="BU160" s="57"/>
    </row>
    <row r="161" spans="1:73" ht="229.5" x14ac:dyDescent="0.25">
      <c r="A161" s="1">
        <v>142</v>
      </c>
      <c r="B161" s="1" t="s">
        <v>80</v>
      </c>
      <c r="C161" s="6" t="s">
        <v>714</v>
      </c>
      <c r="D161" s="2" t="str">
        <f t="shared" si="33"/>
        <v>CalPA_Set WMP-14</v>
      </c>
      <c r="E161" s="1">
        <v>19</v>
      </c>
      <c r="F161" s="2" t="str">
        <f t="shared" si="34"/>
        <v>CalPA_Set WMP-14_Q19</v>
      </c>
      <c r="G161" s="48" t="s">
        <v>785</v>
      </c>
      <c r="H161" s="48" t="s">
        <v>786</v>
      </c>
      <c r="I161" s="1" t="s">
        <v>84</v>
      </c>
      <c r="J161" s="3">
        <v>45027</v>
      </c>
      <c r="K161" s="3">
        <v>45044</v>
      </c>
      <c r="L161" s="3">
        <v>45044</v>
      </c>
      <c r="M161" s="20" t="s">
        <v>717</v>
      </c>
      <c r="N161" s="1">
        <v>1</v>
      </c>
      <c r="O161" s="1" t="s">
        <v>86</v>
      </c>
      <c r="P161" s="1" t="s">
        <v>787</v>
      </c>
      <c r="Q161" s="87" t="s">
        <v>788</v>
      </c>
      <c r="R161" s="47" t="s">
        <v>789</v>
      </c>
      <c r="S161" s="95" t="s">
        <v>86</v>
      </c>
      <c r="U161" s="2" t="str">
        <f t="shared" si="45"/>
        <v>CalPA</v>
      </c>
      <c r="V161" s="2" t="str">
        <f t="shared" si="45"/>
        <v>Set WMP-14</v>
      </c>
      <c r="W161" s="2">
        <f t="shared" si="35"/>
        <v>19</v>
      </c>
      <c r="X161" s="1">
        <v>6</v>
      </c>
      <c r="Y161" s="2" t="s">
        <v>335</v>
      </c>
      <c r="Z161" s="2" t="s">
        <v>538</v>
      </c>
      <c r="AA161" s="2" t="s">
        <v>790</v>
      </c>
      <c r="AB161" s="2" t="s">
        <v>529</v>
      </c>
      <c r="AC161" s="2" t="s">
        <v>91</v>
      </c>
      <c r="AD161" s="2" t="s">
        <v>791</v>
      </c>
      <c r="AE161" s="1" t="s">
        <v>92</v>
      </c>
      <c r="AF161" s="1" t="s">
        <v>92</v>
      </c>
      <c r="AG161" s="1" t="s">
        <v>92</v>
      </c>
      <c r="AH161" s="1" t="s">
        <v>92</v>
      </c>
      <c r="AI161" s="1" t="s">
        <v>92</v>
      </c>
      <c r="AJ161" s="1" t="s">
        <v>92</v>
      </c>
      <c r="AK161" s="1" t="s">
        <v>92</v>
      </c>
      <c r="AL161" s="1" t="s">
        <v>86</v>
      </c>
      <c r="AM161" s="3">
        <f t="shared" si="36"/>
        <v>45044</v>
      </c>
      <c r="AP161" s="10" t="s">
        <v>792</v>
      </c>
      <c r="BD161" s="1">
        <f t="shared" si="37"/>
        <v>19</v>
      </c>
      <c r="BE161" s="2" t="str">
        <f t="shared" si="46"/>
        <v>Tom Huynh</v>
      </c>
      <c r="BF161" s="2" t="str">
        <f t="shared" si="46"/>
        <v>Satvir Nagra</v>
      </c>
      <c r="BG161" s="2" t="str">
        <f t="shared" si="47"/>
        <v>Kim Sackett
Eric Travale</v>
      </c>
      <c r="BH161" s="2" t="str">
        <f t="shared" si="47"/>
        <v>Hitesh Bhatt</v>
      </c>
      <c r="BI161" s="2" t="str">
        <f t="shared" si="38"/>
        <v>Aaron Shapiro</v>
      </c>
      <c r="BJ161" s="1">
        <f t="shared" si="39"/>
        <v>6</v>
      </c>
      <c r="BL161" s="20" t="s">
        <v>94</v>
      </c>
      <c r="BM161" s="1" t="s">
        <v>719</v>
      </c>
      <c r="BO161" s="21" t="str">
        <f t="shared" si="40"/>
        <v>completed</v>
      </c>
      <c r="BP161" s="21">
        <f t="shared" si="41"/>
        <v>0</v>
      </c>
      <c r="BQ161" s="21">
        <f t="shared" si="42"/>
        <v>0</v>
      </c>
      <c r="BR161" s="21">
        <f t="shared" si="43"/>
        <v>0</v>
      </c>
      <c r="BS161" s="21">
        <f t="shared" si="44"/>
        <v>0</v>
      </c>
      <c r="BU161" s="57"/>
    </row>
    <row r="162" spans="1:73" ht="90" x14ac:dyDescent="0.25">
      <c r="A162" s="1">
        <v>143</v>
      </c>
      <c r="B162" s="1" t="s">
        <v>80</v>
      </c>
      <c r="C162" s="6" t="s">
        <v>714</v>
      </c>
      <c r="D162" s="2" t="str">
        <f t="shared" si="33"/>
        <v>CalPA_Set WMP-14</v>
      </c>
      <c r="E162" s="1">
        <v>20</v>
      </c>
      <c r="F162" s="2" t="str">
        <f t="shared" si="34"/>
        <v>CalPA_Set WMP-14_Q20</v>
      </c>
      <c r="G162" s="48" t="s">
        <v>793</v>
      </c>
      <c r="H162" s="48" t="s">
        <v>794</v>
      </c>
      <c r="I162" s="1" t="s">
        <v>84</v>
      </c>
      <c r="J162" s="3">
        <v>45027</v>
      </c>
      <c r="K162" s="3">
        <v>45033</v>
      </c>
      <c r="L162" s="3">
        <v>45033</v>
      </c>
      <c r="M162" s="20" t="s">
        <v>717</v>
      </c>
      <c r="N162" s="1">
        <v>0</v>
      </c>
      <c r="O162" s="1" t="s">
        <v>86</v>
      </c>
      <c r="P162" s="1" t="s">
        <v>795</v>
      </c>
      <c r="Q162" s="47" t="s">
        <v>154</v>
      </c>
      <c r="R162" s="47" t="s">
        <v>796</v>
      </c>
      <c r="S162" s="52" t="s">
        <v>86</v>
      </c>
      <c r="U162" s="2" t="str">
        <f t="shared" si="45"/>
        <v>CalPA</v>
      </c>
      <c r="V162" s="2" t="str">
        <f t="shared" si="45"/>
        <v>Set WMP-14</v>
      </c>
      <c r="W162" s="2">
        <f t="shared" si="35"/>
        <v>20</v>
      </c>
      <c r="X162" s="1">
        <v>3</v>
      </c>
      <c r="Y162" s="2" t="s">
        <v>335</v>
      </c>
      <c r="Z162" s="2" t="s">
        <v>156</v>
      </c>
      <c r="AA162" s="2" t="s">
        <v>490</v>
      </c>
      <c r="AB162" s="2" t="s">
        <v>236</v>
      </c>
      <c r="AC162" s="2" t="s">
        <v>91</v>
      </c>
      <c r="AD162" s="2" t="s">
        <v>166</v>
      </c>
      <c r="AE162" s="1" t="s">
        <v>92</v>
      </c>
      <c r="AF162" s="1" t="s">
        <v>92</v>
      </c>
      <c r="AG162" s="1" t="s">
        <v>92</v>
      </c>
      <c r="AH162" s="2" t="s">
        <v>92</v>
      </c>
      <c r="AI162" s="2" t="s">
        <v>92</v>
      </c>
      <c r="AJ162" s="1" t="s">
        <v>92</v>
      </c>
      <c r="AK162" s="2" t="s">
        <v>92</v>
      </c>
      <c r="AL162" s="1" t="s">
        <v>86</v>
      </c>
      <c r="AM162" s="3">
        <f t="shared" si="36"/>
        <v>45033</v>
      </c>
      <c r="BD162" s="1">
        <f t="shared" si="37"/>
        <v>20</v>
      </c>
      <c r="BE162" s="2" t="str">
        <f t="shared" si="46"/>
        <v>Arvind Simhadri</v>
      </c>
      <c r="BF162" s="2" t="str">
        <f t="shared" si="46"/>
        <v>Jim Gill</v>
      </c>
      <c r="BG162" s="2" t="str">
        <f t="shared" si="47"/>
        <v>Kim Sackett
Eric Travale</v>
      </c>
      <c r="BH162" s="2" t="str">
        <f t="shared" si="47"/>
        <v>Carmen Fewless</v>
      </c>
      <c r="BI162" s="2" t="str">
        <f t="shared" si="38"/>
        <v>Aaron Shapiro</v>
      </c>
      <c r="BJ162" s="1">
        <f t="shared" si="39"/>
        <v>3</v>
      </c>
      <c r="BL162" s="20" t="s">
        <v>94</v>
      </c>
      <c r="BM162" s="1" t="s">
        <v>719</v>
      </c>
      <c r="BO162" s="21" t="str">
        <f t="shared" si="40"/>
        <v>completed</v>
      </c>
      <c r="BP162" s="21">
        <f t="shared" si="41"/>
        <v>0</v>
      </c>
      <c r="BQ162" s="21">
        <f t="shared" si="42"/>
        <v>0</v>
      </c>
      <c r="BR162" s="21">
        <f t="shared" si="43"/>
        <v>0</v>
      </c>
      <c r="BS162" s="21">
        <f t="shared" si="44"/>
        <v>0</v>
      </c>
      <c r="BU162" s="57"/>
    </row>
    <row r="163" spans="1:73" ht="102" x14ac:dyDescent="0.25">
      <c r="A163" s="1">
        <v>144</v>
      </c>
      <c r="B163" s="1" t="s">
        <v>80</v>
      </c>
      <c r="C163" s="6" t="s">
        <v>714</v>
      </c>
      <c r="D163" s="2" t="str">
        <f t="shared" si="33"/>
        <v>CalPA_Set WMP-14</v>
      </c>
      <c r="E163" s="1">
        <v>21</v>
      </c>
      <c r="F163" s="2" t="str">
        <f t="shared" si="34"/>
        <v>CalPA_Set WMP-14_Q21</v>
      </c>
      <c r="G163" s="48" t="s">
        <v>797</v>
      </c>
      <c r="H163" s="48" t="s">
        <v>798</v>
      </c>
      <c r="I163" s="1" t="s">
        <v>84</v>
      </c>
      <c r="J163" s="3">
        <v>45027</v>
      </c>
      <c r="K163" s="3">
        <v>45033</v>
      </c>
      <c r="L163" s="3">
        <v>45033</v>
      </c>
      <c r="M163" s="20" t="s">
        <v>717</v>
      </c>
      <c r="N163" s="1">
        <v>0</v>
      </c>
      <c r="O163" s="1" t="s">
        <v>86</v>
      </c>
      <c r="P163" s="1" t="s">
        <v>799</v>
      </c>
      <c r="Q163" s="47" t="s">
        <v>154</v>
      </c>
      <c r="R163" s="47" t="s">
        <v>800</v>
      </c>
      <c r="S163" s="95" t="s">
        <v>86</v>
      </c>
      <c r="U163" s="2" t="str">
        <f t="shared" si="45"/>
        <v>CalPA</v>
      </c>
      <c r="V163" s="2" t="str">
        <f t="shared" si="45"/>
        <v>Set WMP-14</v>
      </c>
      <c r="W163" s="2">
        <f t="shared" si="35"/>
        <v>21</v>
      </c>
      <c r="X163" s="1">
        <v>3</v>
      </c>
      <c r="Y163" s="2" t="s">
        <v>335</v>
      </c>
      <c r="Z163" s="2" t="s">
        <v>156</v>
      </c>
      <c r="AA163" s="2" t="s">
        <v>490</v>
      </c>
      <c r="AB163" s="2" t="s">
        <v>236</v>
      </c>
      <c r="AC163" s="2" t="s">
        <v>91</v>
      </c>
      <c r="AD163" s="2" t="s">
        <v>166</v>
      </c>
      <c r="AE163" s="1" t="s">
        <v>92</v>
      </c>
      <c r="AF163" s="1" t="s">
        <v>92</v>
      </c>
      <c r="AG163" s="1" t="s">
        <v>92</v>
      </c>
      <c r="AH163" s="2" t="s">
        <v>92</v>
      </c>
      <c r="AI163" s="2" t="s">
        <v>92</v>
      </c>
      <c r="AJ163" s="1" t="s">
        <v>92</v>
      </c>
      <c r="AK163" s="2" t="s">
        <v>92</v>
      </c>
      <c r="AL163" s="1" t="s">
        <v>86</v>
      </c>
      <c r="AM163" s="3">
        <f t="shared" si="36"/>
        <v>45033</v>
      </c>
      <c r="BD163" s="1">
        <f t="shared" si="37"/>
        <v>21</v>
      </c>
      <c r="BE163" s="2" t="str">
        <f t="shared" si="46"/>
        <v>Arvind Simhadri</v>
      </c>
      <c r="BF163" s="2" t="str">
        <f t="shared" si="46"/>
        <v>Jim Gill</v>
      </c>
      <c r="BG163" s="2" t="str">
        <f t="shared" si="47"/>
        <v>Kim Sackett
Eric Travale</v>
      </c>
      <c r="BH163" s="2" t="str">
        <f t="shared" si="47"/>
        <v>Carmen Fewless</v>
      </c>
      <c r="BI163" s="2" t="str">
        <f t="shared" si="38"/>
        <v>Aaron Shapiro</v>
      </c>
      <c r="BJ163" s="1">
        <f t="shared" si="39"/>
        <v>3</v>
      </c>
      <c r="BL163" s="20" t="s">
        <v>94</v>
      </c>
      <c r="BM163" s="1" t="s">
        <v>719</v>
      </c>
      <c r="BO163" s="21" t="str">
        <f t="shared" si="40"/>
        <v>completed</v>
      </c>
      <c r="BP163" s="21">
        <f t="shared" si="41"/>
        <v>0</v>
      </c>
      <c r="BQ163" s="21">
        <f t="shared" si="42"/>
        <v>0</v>
      </c>
      <c r="BR163" s="21">
        <f t="shared" si="43"/>
        <v>0</v>
      </c>
      <c r="BS163" s="21">
        <f t="shared" si="44"/>
        <v>0</v>
      </c>
      <c r="BU163" s="57"/>
    </row>
    <row r="164" spans="1:73" ht="90" x14ac:dyDescent="0.25">
      <c r="A164" s="1">
        <v>145</v>
      </c>
      <c r="B164" s="1" t="s">
        <v>80</v>
      </c>
      <c r="C164" s="6" t="s">
        <v>714</v>
      </c>
      <c r="D164" s="2" t="str">
        <f t="shared" si="33"/>
        <v>CalPA_Set WMP-14</v>
      </c>
      <c r="E164" s="1">
        <v>22</v>
      </c>
      <c r="F164" s="2" t="str">
        <f t="shared" si="34"/>
        <v>CalPA_Set WMP-14_Q22</v>
      </c>
      <c r="G164" s="48" t="s">
        <v>801</v>
      </c>
      <c r="H164" s="48" t="s">
        <v>794</v>
      </c>
      <c r="I164" s="1" t="s">
        <v>84</v>
      </c>
      <c r="J164" s="3">
        <v>45027</v>
      </c>
      <c r="K164" s="3">
        <v>45033</v>
      </c>
      <c r="L164" s="3">
        <v>45033</v>
      </c>
      <c r="M164" s="20" t="s">
        <v>717</v>
      </c>
      <c r="N164" s="1">
        <v>0</v>
      </c>
      <c r="O164" s="1" t="s">
        <v>86</v>
      </c>
      <c r="P164" s="1" t="s">
        <v>802</v>
      </c>
      <c r="Q164" s="47" t="s">
        <v>803</v>
      </c>
      <c r="R164" s="47" t="s">
        <v>804</v>
      </c>
      <c r="S164" s="52" t="s">
        <v>86</v>
      </c>
      <c r="U164" s="2" t="str">
        <f t="shared" si="45"/>
        <v>CalPA</v>
      </c>
      <c r="V164" s="2" t="str">
        <f t="shared" si="45"/>
        <v>Set WMP-14</v>
      </c>
      <c r="W164" s="2">
        <f t="shared" si="35"/>
        <v>22</v>
      </c>
      <c r="X164" s="1">
        <v>3</v>
      </c>
      <c r="Y164" s="2" t="s">
        <v>335</v>
      </c>
      <c r="Z164" s="2" t="s">
        <v>520</v>
      </c>
      <c r="AA164" s="2" t="s">
        <v>490</v>
      </c>
      <c r="AB164" s="2" t="s">
        <v>805</v>
      </c>
      <c r="AC164" s="2" t="s">
        <v>91</v>
      </c>
      <c r="AD164" s="2" t="s">
        <v>166</v>
      </c>
      <c r="AE164" s="1" t="s">
        <v>92</v>
      </c>
      <c r="AF164" s="1" t="s">
        <v>92</v>
      </c>
      <c r="AG164" s="1" t="s">
        <v>92</v>
      </c>
      <c r="AH164" s="2" t="s">
        <v>92</v>
      </c>
      <c r="AI164" s="2" t="s">
        <v>92</v>
      </c>
      <c r="AJ164" s="1" t="s">
        <v>92</v>
      </c>
      <c r="AK164" s="2" t="s">
        <v>92</v>
      </c>
      <c r="AL164" s="1" t="s">
        <v>86</v>
      </c>
      <c r="AM164" s="3">
        <f t="shared" si="36"/>
        <v>45033</v>
      </c>
      <c r="BD164" s="1">
        <f t="shared" si="37"/>
        <v>22</v>
      </c>
      <c r="BE164" s="2" t="str">
        <f t="shared" si="46"/>
        <v>Arvind Simhadri</v>
      </c>
      <c r="BF164" s="2" t="str">
        <f t="shared" si="46"/>
        <v xml:space="preserve">Jim Gill
</v>
      </c>
      <c r="BG164" s="2" t="str">
        <f t="shared" si="47"/>
        <v>Kim Sackett
Eric Travale</v>
      </c>
      <c r="BH164" s="2" t="str">
        <f t="shared" si="47"/>
        <v>Nelson Lau</v>
      </c>
      <c r="BI164" s="2" t="str">
        <f t="shared" si="38"/>
        <v>Aaron Shapiro</v>
      </c>
      <c r="BJ164" s="1">
        <f t="shared" si="39"/>
        <v>3</v>
      </c>
      <c r="BL164" s="20" t="s">
        <v>94</v>
      </c>
      <c r="BM164" s="1" t="s">
        <v>719</v>
      </c>
      <c r="BO164" s="21" t="str">
        <f t="shared" si="40"/>
        <v>completed</v>
      </c>
      <c r="BP164" s="21">
        <f t="shared" si="41"/>
        <v>0</v>
      </c>
      <c r="BQ164" s="21">
        <f t="shared" si="42"/>
        <v>0</v>
      </c>
      <c r="BR164" s="21">
        <f t="shared" si="43"/>
        <v>0</v>
      </c>
      <c r="BS164" s="21">
        <f t="shared" si="44"/>
        <v>0</v>
      </c>
      <c r="BU164" s="63"/>
    </row>
    <row r="165" spans="1:73" ht="90" x14ac:dyDescent="0.25">
      <c r="A165" s="1">
        <v>146</v>
      </c>
      <c r="B165" s="1" t="s">
        <v>80</v>
      </c>
      <c r="C165" s="6" t="s">
        <v>714</v>
      </c>
      <c r="D165" s="2" t="str">
        <f t="shared" si="33"/>
        <v>CalPA_Set WMP-14</v>
      </c>
      <c r="E165" s="1">
        <v>23</v>
      </c>
      <c r="F165" s="2" t="str">
        <f t="shared" si="34"/>
        <v>CalPA_Set WMP-14_Q23</v>
      </c>
      <c r="G165" s="48" t="s">
        <v>806</v>
      </c>
      <c r="H165" s="48" t="s">
        <v>807</v>
      </c>
      <c r="I165" s="1" t="s">
        <v>84</v>
      </c>
      <c r="J165" s="3">
        <v>45027</v>
      </c>
      <c r="K165" s="3">
        <v>45033</v>
      </c>
      <c r="L165" s="3">
        <v>45033</v>
      </c>
      <c r="M165" s="20" t="s">
        <v>717</v>
      </c>
      <c r="N165" s="1">
        <v>0</v>
      </c>
      <c r="O165" s="1" t="s">
        <v>86</v>
      </c>
      <c r="P165" s="1" t="s">
        <v>482</v>
      </c>
      <c r="Q165" s="47" t="s">
        <v>483</v>
      </c>
      <c r="R165" s="47" t="s">
        <v>808</v>
      </c>
      <c r="S165" s="95" t="s">
        <v>86</v>
      </c>
      <c r="U165" s="2" t="str">
        <f t="shared" si="45"/>
        <v>CalPA</v>
      </c>
      <c r="V165" s="2" t="str">
        <f t="shared" si="45"/>
        <v>Set WMP-14</v>
      </c>
      <c r="W165" s="2">
        <f t="shared" si="35"/>
        <v>23</v>
      </c>
      <c r="X165" s="1">
        <v>3</v>
      </c>
      <c r="Y165" s="2" t="s">
        <v>335</v>
      </c>
      <c r="Z165" s="2" t="s">
        <v>336</v>
      </c>
      <c r="AA165" s="2" t="s">
        <v>301</v>
      </c>
      <c r="AB165" s="2" t="s">
        <v>124</v>
      </c>
      <c r="AC165" s="2" t="s">
        <v>116</v>
      </c>
      <c r="AD165" s="2" t="s">
        <v>124</v>
      </c>
      <c r="AE165" s="1" t="s">
        <v>92</v>
      </c>
      <c r="AF165" s="1" t="s">
        <v>92</v>
      </c>
      <c r="AG165" s="1" t="s">
        <v>92</v>
      </c>
      <c r="AH165" s="2" t="s">
        <v>92</v>
      </c>
      <c r="AI165" s="2" t="s">
        <v>92</v>
      </c>
      <c r="AJ165" s="1" t="s">
        <v>92</v>
      </c>
      <c r="AK165" s="2" t="s">
        <v>92</v>
      </c>
      <c r="AL165" s="1" t="s">
        <v>86</v>
      </c>
      <c r="AM165" s="3">
        <f t="shared" si="36"/>
        <v>45033</v>
      </c>
      <c r="BD165" s="1">
        <f t="shared" si="37"/>
        <v>23</v>
      </c>
      <c r="BE165" s="2" t="str">
        <f t="shared" si="46"/>
        <v>Nick Babb</v>
      </c>
      <c r="BF165" s="2" t="str">
        <f t="shared" si="46"/>
        <v>Andy Abranches</v>
      </c>
      <c r="BG165" s="2" t="str">
        <f t="shared" si="47"/>
        <v>Kim Sackett
Eric Travale</v>
      </c>
      <c r="BH165" s="2" t="str">
        <f t="shared" si="47"/>
        <v>Mandy Knockaert</v>
      </c>
      <c r="BI165" s="2" t="str">
        <f t="shared" si="38"/>
        <v>Joel Crane</v>
      </c>
      <c r="BJ165" s="1">
        <f t="shared" si="39"/>
        <v>3</v>
      </c>
      <c r="BL165" s="20" t="s">
        <v>94</v>
      </c>
      <c r="BM165" s="1" t="s">
        <v>719</v>
      </c>
      <c r="BO165" s="21" t="str">
        <f t="shared" si="40"/>
        <v>completed</v>
      </c>
      <c r="BP165" s="21">
        <f t="shared" si="41"/>
        <v>0</v>
      </c>
      <c r="BQ165" s="21">
        <f t="shared" si="42"/>
        <v>0</v>
      </c>
      <c r="BR165" s="21">
        <f t="shared" si="43"/>
        <v>0</v>
      </c>
      <c r="BS165" s="21">
        <f t="shared" si="44"/>
        <v>0</v>
      </c>
      <c r="BU165" s="57"/>
    </row>
    <row r="166" spans="1:73" ht="90" x14ac:dyDescent="0.25">
      <c r="A166" s="1">
        <v>147</v>
      </c>
      <c r="B166" s="1" t="s">
        <v>80</v>
      </c>
      <c r="C166" s="6" t="s">
        <v>714</v>
      </c>
      <c r="D166" s="2" t="str">
        <f t="shared" si="33"/>
        <v>CalPA_Set WMP-14</v>
      </c>
      <c r="E166" s="1">
        <v>24</v>
      </c>
      <c r="F166" s="2" t="str">
        <f t="shared" si="34"/>
        <v>CalPA_Set WMP-14_Q24</v>
      </c>
      <c r="G166" s="48" t="s">
        <v>809</v>
      </c>
      <c r="H166" s="48" t="s">
        <v>810</v>
      </c>
      <c r="I166" s="1" t="s">
        <v>84</v>
      </c>
      <c r="J166" s="3">
        <v>45027</v>
      </c>
      <c r="K166" s="3">
        <v>45033</v>
      </c>
      <c r="L166" s="3">
        <v>45033</v>
      </c>
      <c r="M166" s="20" t="s">
        <v>717</v>
      </c>
      <c r="N166" s="1">
        <v>0</v>
      </c>
      <c r="O166" s="1" t="s">
        <v>86</v>
      </c>
      <c r="P166" s="1" t="s">
        <v>482</v>
      </c>
      <c r="Q166" s="47" t="s">
        <v>483</v>
      </c>
      <c r="R166" s="47" t="s">
        <v>808</v>
      </c>
      <c r="S166" s="52" t="s">
        <v>86</v>
      </c>
      <c r="U166" s="2" t="str">
        <f t="shared" si="45"/>
        <v>CalPA</v>
      </c>
      <c r="V166" s="2" t="str">
        <f t="shared" si="45"/>
        <v>Set WMP-14</v>
      </c>
      <c r="W166" s="2">
        <f t="shared" si="35"/>
        <v>24</v>
      </c>
      <c r="X166" s="1">
        <v>2</v>
      </c>
      <c r="Y166" s="2" t="s">
        <v>335</v>
      </c>
      <c r="Z166" s="2" t="s">
        <v>336</v>
      </c>
      <c r="AA166" s="2" t="s">
        <v>301</v>
      </c>
      <c r="AB166" s="2" t="s">
        <v>124</v>
      </c>
      <c r="AC166" s="2" t="s">
        <v>116</v>
      </c>
      <c r="AD166" s="2" t="s">
        <v>124</v>
      </c>
      <c r="AE166" s="1" t="s">
        <v>92</v>
      </c>
      <c r="AF166" s="1" t="s">
        <v>92</v>
      </c>
      <c r="AG166" s="1" t="s">
        <v>92</v>
      </c>
      <c r="AH166" s="2" t="s">
        <v>92</v>
      </c>
      <c r="AI166" s="2" t="s">
        <v>92</v>
      </c>
      <c r="AJ166" s="1" t="s">
        <v>92</v>
      </c>
      <c r="AK166" s="2" t="s">
        <v>92</v>
      </c>
      <c r="AL166" s="1" t="s">
        <v>86</v>
      </c>
      <c r="AM166" s="3">
        <f t="shared" si="36"/>
        <v>45033</v>
      </c>
      <c r="BD166" s="1">
        <f t="shared" si="37"/>
        <v>24</v>
      </c>
      <c r="BE166" s="2" t="str">
        <f t="shared" si="46"/>
        <v>Nick Babb</v>
      </c>
      <c r="BF166" s="2" t="str">
        <f t="shared" si="46"/>
        <v>Andy Abranches</v>
      </c>
      <c r="BG166" s="2" t="str">
        <f t="shared" si="47"/>
        <v>Kim Sackett
Eric Travale</v>
      </c>
      <c r="BH166" s="2" t="str">
        <f t="shared" si="47"/>
        <v>Mandy Knockaert</v>
      </c>
      <c r="BI166" s="2" t="str">
        <f t="shared" si="38"/>
        <v>Joel Crane</v>
      </c>
      <c r="BJ166" s="1">
        <f t="shared" si="39"/>
        <v>2</v>
      </c>
      <c r="BL166" s="20" t="s">
        <v>94</v>
      </c>
      <c r="BM166" s="1" t="s">
        <v>719</v>
      </c>
      <c r="BO166" s="21" t="str">
        <f t="shared" si="40"/>
        <v>completed</v>
      </c>
      <c r="BP166" s="21">
        <f t="shared" si="41"/>
        <v>0</v>
      </c>
      <c r="BQ166" s="21">
        <f t="shared" si="42"/>
        <v>0</v>
      </c>
      <c r="BR166" s="21">
        <f t="shared" si="43"/>
        <v>0</v>
      </c>
      <c r="BS166" s="21">
        <f t="shared" si="44"/>
        <v>0</v>
      </c>
      <c r="BU166" s="57"/>
    </row>
    <row r="167" spans="1:73" ht="153" x14ac:dyDescent="0.25">
      <c r="A167" s="1">
        <v>148</v>
      </c>
      <c r="B167" s="1" t="s">
        <v>80</v>
      </c>
      <c r="C167" s="6" t="s">
        <v>714</v>
      </c>
      <c r="D167" s="2" t="str">
        <f t="shared" si="33"/>
        <v>CalPA_Set WMP-14</v>
      </c>
      <c r="E167" s="1">
        <v>25</v>
      </c>
      <c r="F167" s="2" t="str">
        <f t="shared" si="34"/>
        <v>CalPA_Set WMP-14_Q25</v>
      </c>
      <c r="G167" s="48" t="s">
        <v>811</v>
      </c>
      <c r="H167" s="48" t="s">
        <v>812</v>
      </c>
      <c r="I167" s="1" t="s">
        <v>84</v>
      </c>
      <c r="J167" s="3">
        <v>45027</v>
      </c>
      <c r="K167" s="3">
        <v>45033</v>
      </c>
      <c r="L167" s="3">
        <v>45033</v>
      </c>
      <c r="M167" s="20" t="s">
        <v>717</v>
      </c>
      <c r="N167" s="1">
        <v>1</v>
      </c>
      <c r="O167" s="1" t="s">
        <v>86</v>
      </c>
      <c r="P167" s="1" t="s">
        <v>795</v>
      </c>
      <c r="Q167" s="47" t="s">
        <v>154</v>
      </c>
      <c r="R167" s="47" t="s">
        <v>796</v>
      </c>
      <c r="S167" s="52" t="s">
        <v>86</v>
      </c>
      <c r="U167" s="2" t="str">
        <f t="shared" si="45"/>
        <v>CalPA</v>
      </c>
      <c r="V167" s="2" t="str">
        <f t="shared" si="45"/>
        <v>Set WMP-14</v>
      </c>
      <c r="W167" s="2">
        <f t="shared" si="35"/>
        <v>25</v>
      </c>
      <c r="X167" s="1">
        <v>4</v>
      </c>
      <c r="Y167" s="2" t="s">
        <v>335</v>
      </c>
      <c r="Z167" s="2" t="s">
        <v>156</v>
      </c>
      <c r="AA167" s="2" t="s">
        <v>813</v>
      </c>
      <c r="AB167" s="2" t="s">
        <v>236</v>
      </c>
      <c r="AC167" s="2" t="s">
        <v>91</v>
      </c>
      <c r="AD167" s="2" t="s">
        <v>166</v>
      </c>
      <c r="AE167" s="1" t="s">
        <v>92</v>
      </c>
      <c r="AF167" s="1" t="s">
        <v>92</v>
      </c>
      <c r="AG167" s="1" t="s">
        <v>92</v>
      </c>
      <c r="AH167" s="2" t="s">
        <v>92</v>
      </c>
      <c r="AI167" s="2" t="s">
        <v>92</v>
      </c>
      <c r="AJ167" s="1" t="s">
        <v>92</v>
      </c>
      <c r="AK167" s="2" t="s">
        <v>92</v>
      </c>
      <c r="AL167" s="1" t="s">
        <v>86</v>
      </c>
      <c r="AM167" s="3">
        <f t="shared" si="36"/>
        <v>45033</v>
      </c>
      <c r="BD167" s="1">
        <f t="shared" si="37"/>
        <v>25</v>
      </c>
      <c r="BE167" s="2" t="str">
        <f t="shared" si="46"/>
        <v>Arvind Simhadri
Tiffany Pazdan</v>
      </c>
      <c r="BF167" s="2" t="str">
        <f t="shared" si="46"/>
        <v>Jim Gill</v>
      </c>
      <c r="BG167" s="2" t="str">
        <f t="shared" si="47"/>
        <v>Kim Sackett
Eric Travale</v>
      </c>
      <c r="BH167" s="2" t="str">
        <f t="shared" si="47"/>
        <v>Carmen Fewless</v>
      </c>
      <c r="BI167" s="2" t="str">
        <f t="shared" si="38"/>
        <v>Aaron Shapiro</v>
      </c>
      <c r="BJ167" s="1">
        <f t="shared" si="39"/>
        <v>4</v>
      </c>
      <c r="BL167" s="20" t="s">
        <v>94</v>
      </c>
      <c r="BM167" s="1" t="s">
        <v>719</v>
      </c>
      <c r="BO167" s="21" t="str">
        <f t="shared" si="40"/>
        <v>completed</v>
      </c>
      <c r="BP167" s="21">
        <f t="shared" si="41"/>
        <v>0</v>
      </c>
      <c r="BQ167" s="21">
        <f t="shared" si="42"/>
        <v>0</v>
      </c>
      <c r="BR167" s="21">
        <f t="shared" si="43"/>
        <v>0</v>
      </c>
      <c r="BS167" s="21">
        <f t="shared" si="44"/>
        <v>0</v>
      </c>
      <c r="BU167" s="57"/>
    </row>
    <row r="168" spans="1:73" ht="153" x14ac:dyDescent="0.25">
      <c r="A168" s="1">
        <v>149</v>
      </c>
      <c r="B168" s="1" t="s">
        <v>80</v>
      </c>
      <c r="C168" s="6" t="s">
        <v>714</v>
      </c>
      <c r="D168" s="2" t="str">
        <f t="shared" si="33"/>
        <v>CalPA_Set WMP-14</v>
      </c>
      <c r="E168" s="1">
        <v>26</v>
      </c>
      <c r="F168" s="2" t="str">
        <f t="shared" si="34"/>
        <v>CalPA_Set WMP-14_Q26</v>
      </c>
      <c r="G168" s="48" t="s">
        <v>814</v>
      </c>
      <c r="H168" s="48" t="s">
        <v>815</v>
      </c>
      <c r="I168" s="1" t="s">
        <v>84</v>
      </c>
      <c r="J168" s="3">
        <v>45027</v>
      </c>
      <c r="K168" s="3">
        <v>45033</v>
      </c>
      <c r="L168" s="3">
        <v>45033</v>
      </c>
      <c r="M168" s="20" t="s">
        <v>717</v>
      </c>
      <c r="N168" s="1">
        <v>1</v>
      </c>
      <c r="O168" s="1" t="s">
        <v>86</v>
      </c>
      <c r="P168" s="1" t="s">
        <v>795</v>
      </c>
      <c r="Q168" s="47" t="s">
        <v>154</v>
      </c>
      <c r="R168" s="47" t="s">
        <v>796</v>
      </c>
      <c r="S168" s="52" t="s">
        <v>86</v>
      </c>
      <c r="U168" s="2" t="str">
        <f t="shared" si="45"/>
        <v>CalPA</v>
      </c>
      <c r="V168" s="2" t="str">
        <f t="shared" si="45"/>
        <v>Set WMP-14</v>
      </c>
      <c r="W168" s="2">
        <f t="shared" si="35"/>
        <v>26</v>
      </c>
      <c r="X168" s="1">
        <v>5</v>
      </c>
      <c r="Y168" s="2" t="s">
        <v>335</v>
      </c>
      <c r="Z168" s="2" t="s">
        <v>156</v>
      </c>
      <c r="AA168" s="2" t="s">
        <v>813</v>
      </c>
      <c r="AB168" s="2" t="s">
        <v>236</v>
      </c>
      <c r="AC168" s="2" t="s">
        <v>91</v>
      </c>
      <c r="AD168" s="2" t="s">
        <v>166</v>
      </c>
      <c r="AE168" s="1" t="s">
        <v>92</v>
      </c>
      <c r="AF168" s="1" t="s">
        <v>92</v>
      </c>
      <c r="AG168" s="1" t="s">
        <v>92</v>
      </c>
      <c r="AH168" s="2" t="s">
        <v>92</v>
      </c>
      <c r="AI168" s="2" t="s">
        <v>92</v>
      </c>
      <c r="AJ168" s="1" t="s">
        <v>92</v>
      </c>
      <c r="AK168" s="2" t="s">
        <v>92</v>
      </c>
      <c r="AL168" s="1" t="s">
        <v>86</v>
      </c>
      <c r="AM168" s="3">
        <f t="shared" si="36"/>
        <v>45033</v>
      </c>
      <c r="BD168" s="1">
        <f t="shared" si="37"/>
        <v>26</v>
      </c>
      <c r="BE168" s="2" t="str">
        <f t="shared" si="46"/>
        <v>Arvind Simhadri
Tiffany Pazdan</v>
      </c>
      <c r="BF168" s="2" t="str">
        <f t="shared" si="46"/>
        <v>Jim Gill</v>
      </c>
      <c r="BG168" s="2" t="str">
        <f t="shared" si="47"/>
        <v>Kim Sackett
Eric Travale</v>
      </c>
      <c r="BH168" s="2" t="str">
        <f t="shared" si="47"/>
        <v>Carmen Fewless</v>
      </c>
      <c r="BI168" s="2" t="str">
        <f t="shared" si="38"/>
        <v>Aaron Shapiro</v>
      </c>
      <c r="BJ168" s="1">
        <f t="shared" si="39"/>
        <v>5</v>
      </c>
      <c r="BL168" s="20" t="s">
        <v>94</v>
      </c>
      <c r="BM168" s="1" t="s">
        <v>719</v>
      </c>
      <c r="BO168" s="21" t="str">
        <f t="shared" si="40"/>
        <v>completed</v>
      </c>
      <c r="BP168" s="21">
        <f t="shared" si="41"/>
        <v>0</v>
      </c>
      <c r="BQ168" s="21">
        <f t="shared" si="42"/>
        <v>0</v>
      </c>
      <c r="BR168" s="21">
        <f t="shared" si="43"/>
        <v>0</v>
      </c>
      <c r="BS168" s="21">
        <f t="shared" si="44"/>
        <v>0</v>
      </c>
      <c r="BU168" s="57"/>
    </row>
    <row r="169" spans="1:73" ht="409.5" x14ac:dyDescent="0.25">
      <c r="A169" s="1">
        <v>363</v>
      </c>
      <c r="B169" s="1" t="s">
        <v>1430</v>
      </c>
      <c r="C169" s="6" t="s">
        <v>1431</v>
      </c>
      <c r="D169" s="2" t="str">
        <f t="shared" si="33"/>
        <v>Green Power Institute (GPI)_002</v>
      </c>
      <c r="E169" s="1">
        <v>1</v>
      </c>
      <c r="F169" s="2" t="str">
        <f t="shared" si="34"/>
        <v>Green Power Institute (GPI)_002_Q1</v>
      </c>
      <c r="G169" s="48" t="s">
        <v>2118</v>
      </c>
      <c r="H169" s="48" t="s">
        <v>2119</v>
      </c>
      <c r="I169" s="2" t="s">
        <v>1435</v>
      </c>
      <c r="J169" s="3">
        <v>45057</v>
      </c>
      <c r="K169" s="3">
        <v>45062</v>
      </c>
      <c r="L169" s="3">
        <v>45062</v>
      </c>
      <c r="M169" s="20" t="s">
        <v>2120</v>
      </c>
      <c r="N169" s="1">
        <v>0</v>
      </c>
      <c r="O169" s="1" t="s">
        <v>86</v>
      </c>
      <c r="P169" s="1" t="s">
        <v>356</v>
      </c>
      <c r="Q169" s="47" t="s">
        <v>266</v>
      </c>
      <c r="R169" s="47" t="s">
        <v>357</v>
      </c>
      <c r="S169" s="105" t="s">
        <v>86</v>
      </c>
      <c r="U169" s="2" t="str">
        <f t="shared" si="45"/>
        <v>Green Power Institute (GPI)</v>
      </c>
      <c r="V169" s="2" t="str">
        <f t="shared" si="45"/>
        <v>002</v>
      </c>
      <c r="W169" s="2">
        <f t="shared" si="35"/>
        <v>1</v>
      </c>
      <c r="X169" s="1">
        <v>3</v>
      </c>
      <c r="Y169" s="2" t="s">
        <v>1159</v>
      </c>
      <c r="Z169" s="2" t="s">
        <v>348</v>
      </c>
      <c r="AA169" s="2" t="s">
        <v>349</v>
      </c>
      <c r="AB169" s="2" t="s">
        <v>936</v>
      </c>
      <c r="AC169" s="2" t="s">
        <v>351</v>
      </c>
      <c r="AD169" s="2" t="s">
        <v>352</v>
      </c>
      <c r="AE169" s="2" t="s">
        <v>92</v>
      </c>
      <c r="AF169" s="1" t="s">
        <v>92</v>
      </c>
      <c r="AG169" s="1" t="s">
        <v>92</v>
      </c>
      <c r="AH169" s="2" t="s">
        <v>92</v>
      </c>
      <c r="AI169" s="2" t="s">
        <v>92</v>
      </c>
      <c r="AJ169" s="1" t="s">
        <v>92</v>
      </c>
      <c r="AK169" s="1" t="s">
        <v>92</v>
      </c>
      <c r="AL169" s="1" t="s">
        <v>86</v>
      </c>
      <c r="AM169" s="3">
        <f t="shared" si="36"/>
        <v>45062</v>
      </c>
      <c r="AO169" s="2"/>
      <c r="BD169" s="1">
        <f t="shared" si="37"/>
        <v>1</v>
      </c>
      <c r="BE169" s="2" t="str">
        <f t="shared" si="46"/>
        <v>VM Data Requests
April Schneider</v>
      </c>
      <c r="BF169" s="2" t="str">
        <f t="shared" si="46"/>
        <v>Kamran Rasheed</v>
      </c>
      <c r="BG169" s="2" t="str">
        <f t="shared" si="47"/>
        <v>Mona Hedin</v>
      </c>
      <c r="BH169" s="2" t="str">
        <f t="shared" si="47"/>
        <v>Andrew Trombley</v>
      </c>
      <c r="BI169" s="2" t="str">
        <f t="shared" si="38"/>
        <v>Jessica  Basilio</v>
      </c>
      <c r="BJ169" s="1">
        <f t="shared" si="39"/>
        <v>3</v>
      </c>
      <c r="BL169" s="20" t="s">
        <v>94</v>
      </c>
      <c r="BM169" s="1" t="s">
        <v>2121</v>
      </c>
      <c r="BO169" s="21" t="str">
        <f t="shared" si="40"/>
        <v>completed</v>
      </c>
      <c r="BP169" s="21">
        <f t="shared" si="41"/>
        <v>0</v>
      </c>
      <c r="BQ169" s="21">
        <f t="shared" si="42"/>
        <v>0</v>
      </c>
      <c r="BR169" s="21">
        <f t="shared" si="43"/>
        <v>0</v>
      </c>
      <c r="BS169" s="21">
        <f t="shared" si="44"/>
        <v>0</v>
      </c>
      <c r="BU169" s="57"/>
    </row>
    <row r="170" spans="1:73" ht="127.5" x14ac:dyDescent="0.25">
      <c r="A170" s="1">
        <v>364</v>
      </c>
      <c r="B170" s="1" t="s">
        <v>1430</v>
      </c>
      <c r="C170" s="6" t="s">
        <v>1431</v>
      </c>
      <c r="D170" s="2" t="str">
        <f t="shared" si="33"/>
        <v>Green Power Institute (GPI)_002</v>
      </c>
      <c r="E170" s="1" t="s">
        <v>1432</v>
      </c>
      <c r="F170" s="2" t="str">
        <f t="shared" si="34"/>
        <v>Green Power Institute (GPI)_002_Q2(a)</v>
      </c>
      <c r="G170" s="48" t="s">
        <v>1433</v>
      </c>
      <c r="H170" s="48" t="s">
        <v>1434</v>
      </c>
      <c r="I170" s="2" t="s">
        <v>1435</v>
      </c>
      <c r="J170" s="3">
        <v>45324</v>
      </c>
      <c r="K170" s="3">
        <v>45387</v>
      </c>
      <c r="L170" s="3">
        <v>45385</v>
      </c>
      <c r="M170" s="20" t="s">
        <v>1436</v>
      </c>
      <c r="N170" s="1">
        <v>0</v>
      </c>
      <c r="O170" s="1" t="s">
        <v>86</v>
      </c>
      <c r="P170" s="1" t="s">
        <v>1437</v>
      </c>
      <c r="Q170" s="47" t="s">
        <v>266</v>
      </c>
      <c r="R170" s="47" t="s">
        <v>1438</v>
      </c>
      <c r="S170" s="106" t="s">
        <v>1439</v>
      </c>
      <c r="U170" s="2" t="str">
        <f t="shared" si="45"/>
        <v>Green Power Institute (GPI)</v>
      </c>
      <c r="V170" s="2" t="str">
        <f t="shared" si="45"/>
        <v>002</v>
      </c>
      <c r="W170" s="2" t="str">
        <f t="shared" si="35"/>
        <v>2(a)</v>
      </c>
      <c r="X170" s="1">
        <v>0</v>
      </c>
      <c r="Y170" s="2" t="s">
        <v>1159</v>
      </c>
      <c r="Z170" s="2" t="s">
        <v>348</v>
      </c>
      <c r="AA170" s="2" t="s">
        <v>349</v>
      </c>
      <c r="AB170" s="2" t="s">
        <v>1079</v>
      </c>
      <c r="AC170" s="2" t="s">
        <v>1426</v>
      </c>
      <c r="AD170" s="2" t="s">
        <v>352</v>
      </c>
      <c r="AE170" s="2" t="s">
        <v>92</v>
      </c>
      <c r="AF170" s="1" t="s">
        <v>92</v>
      </c>
      <c r="AG170" s="1" t="s">
        <v>92</v>
      </c>
      <c r="AH170" s="1" t="s">
        <v>92</v>
      </c>
      <c r="AI170" s="1" t="s">
        <v>92</v>
      </c>
      <c r="AJ170" s="1" t="s">
        <v>92</v>
      </c>
      <c r="AK170" s="2" t="s">
        <v>92</v>
      </c>
      <c r="AL170" s="1" t="s">
        <v>86</v>
      </c>
      <c r="AM170" s="3">
        <f t="shared" si="36"/>
        <v>45387</v>
      </c>
      <c r="AN170" s="1" t="s">
        <v>93</v>
      </c>
      <c r="AO170" s="2"/>
      <c r="AP170" s="9" t="s">
        <v>1440</v>
      </c>
      <c r="BD170" s="1" t="str">
        <f t="shared" si="37"/>
        <v>2(a)</v>
      </c>
      <c r="BE170" s="2" t="str">
        <f t="shared" si="46"/>
        <v>VM Data Requests
April Schneider</v>
      </c>
      <c r="BF170" s="2" t="str">
        <f t="shared" si="46"/>
        <v>Kamran Rasheed
Sarah Carlson</v>
      </c>
      <c r="BG170" s="2" t="str">
        <f t="shared" si="47"/>
        <v>Mona Hedin</v>
      </c>
      <c r="BH170" s="2" t="str">
        <f t="shared" si="47"/>
        <v>Andrew Trombley</v>
      </c>
      <c r="BI170" s="2" t="str">
        <f t="shared" si="38"/>
        <v>Lauren Ruby</v>
      </c>
      <c r="BJ170" s="1">
        <f t="shared" si="39"/>
        <v>0</v>
      </c>
      <c r="BL170" s="20"/>
      <c r="BO170" s="21" t="str">
        <f t="shared" si="40"/>
        <v>completed</v>
      </c>
      <c r="BP170" s="21">
        <f t="shared" si="41"/>
        <v>0</v>
      </c>
      <c r="BQ170" s="21">
        <f t="shared" si="42"/>
        <v>0</v>
      </c>
      <c r="BR170" s="21">
        <f t="shared" si="43"/>
        <v>0</v>
      </c>
      <c r="BS170" s="21">
        <f t="shared" si="44"/>
        <v>0</v>
      </c>
      <c r="BT170" s="12" t="s">
        <v>96</v>
      </c>
      <c r="BU170" s="57"/>
    </row>
    <row r="171" spans="1:73" ht="75" x14ac:dyDescent="0.25">
      <c r="A171" s="1">
        <v>364</v>
      </c>
      <c r="B171" s="1" t="s">
        <v>1430</v>
      </c>
      <c r="C171" s="6" t="s">
        <v>1431</v>
      </c>
      <c r="D171" s="2" t="str">
        <f t="shared" si="33"/>
        <v>Green Power Institute (GPI)_002</v>
      </c>
      <c r="E171" s="1">
        <v>2</v>
      </c>
      <c r="F171" s="2" t="str">
        <f t="shared" si="34"/>
        <v>Green Power Institute (GPI)_002_Q2</v>
      </c>
      <c r="G171" s="48" t="s">
        <v>1433</v>
      </c>
      <c r="H171" s="48" t="s">
        <v>2122</v>
      </c>
      <c r="I171" s="2" t="s">
        <v>1435</v>
      </c>
      <c r="J171" s="3">
        <v>45057</v>
      </c>
      <c r="K171" s="3">
        <v>45062</v>
      </c>
      <c r="L171" s="3">
        <v>45062</v>
      </c>
      <c r="M171" s="20" t="s">
        <v>2120</v>
      </c>
      <c r="N171" s="1">
        <v>0</v>
      </c>
      <c r="O171" s="1" t="s">
        <v>86</v>
      </c>
      <c r="P171" s="1" t="s">
        <v>1437</v>
      </c>
      <c r="Q171" s="47" t="s">
        <v>266</v>
      </c>
      <c r="R171" s="47" t="s">
        <v>1438</v>
      </c>
      <c r="S171" s="105" t="s">
        <v>86</v>
      </c>
      <c r="U171" s="2" t="str">
        <f t="shared" si="45"/>
        <v>Green Power Institute (GPI)</v>
      </c>
      <c r="V171" s="2" t="str">
        <f t="shared" si="45"/>
        <v>002</v>
      </c>
      <c r="W171" s="2">
        <f t="shared" si="35"/>
        <v>2</v>
      </c>
      <c r="X171" s="1">
        <v>0</v>
      </c>
      <c r="Y171" s="2" t="s">
        <v>1159</v>
      </c>
      <c r="Z171" s="2" t="s">
        <v>348</v>
      </c>
      <c r="AA171" s="2" t="s">
        <v>349</v>
      </c>
      <c r="AB171" s="2" t="s">
        <v>936</v>
      </c>
      <c r="AC171" s="2" t="s">
        <v>351</v>
      </c>
      <c r="AD171" s="2" t="s">
        <v>352</v>
      </c>
      <c r="AE171" s="2" t="s">
        <v>92</v>
      </c>
      <c r="AF171" s="1" t="s">
        <v>92</v>
      </c>
      <c r="AG171" s="1" t="s">
        <v>92</v>
      </c>
      <c r="AH171" s="2" t="s">
        <v>92</v>
      </c>
      <c r="AI171" s="2" t="s">
        <v>92</v>
      </c>
      <c r="AJ171" s="1" t="s">
        <v>92</v>
      </c>
      <c r="AK171" s="1" t="s">
        <v>92</v>
      </c>
      <c r="AL171" s="1" t="s">
        <v>86</v>
      </c>
      <c r="AM171" s="3">
        <f t="shared" si="36"/>
        <v>45062</v>
      </c>
      <c r="AO171" s="2"/>
      <c r="BD171" s="1">
        <f t="shared" si="37"/>
        <v>2</v>
      </c>
      <c r="BE171" s="2" t="str">
        <f t="shared" si="46"/>
        <v>VM Data Requests
April Schneider</v>
      </c>
      <c r="BF171" s="2" t="str">
        <f t="shared" si="46"/>
        <v>Kamran Rasheed</v>
      </c>
      <c r="BG171" s="2" t="str">
        <f t="shared" si="47"/>
        <v>Mona Hedin</v>
      </c>
      <c r="BH171" s="2" t="str">
        <f t="shared" si="47"/>
        <v>Andrew Trombley</v>
      </c>
      <c r="BI171" s="2" t="str">
        <f t="shared" si="38"/>
        <v>Jessica  Basilio</v>
      </c>
      <c r="BJ171" s="1">
        <f t="shared" si="39"/>
        <v>0</v>
      </c>
      <c r="BL171" s="20" t="s">
        <v>94</v>
      </c>
      <c r="BM171" s="1" t="s">
        <v>2121</v>
      </c>
      <c r="BO171" s="21" t="str">
        <f t="shared" si="40"/>
        <v>completed</v>
      </c>
      <c r="BP171" s="21">
        <f t="shared" si="41"/>
        <v>0</v>
      </c>
      <c r="BQ171" s="21">
        <f t="shared" si="42"/>
        <v>0</v>
      </c>
      <c r="BR171" s="21">
        <f t="shared" si="43"/>
        <v>0</v>
      </c>
      <c r="BS171" s="21">
        <f t="shared" si="44"/>
        <v>0</v>
      </c>
      <c r="BU171" s="57"/>
    </row>
    <row r="172" spans="1:73" ht="114.75" x14ac:dyDescent="0.25">
      <c r="A172" s="1">
        <v>367</v>
      </c>
      <c r="B172" s="1" t="s">
        <v>1430</v>
      </c>
      <c r="C172" s="6" t="s">
        <v>1431</v>
      </c>
      <c r="D172" s="2" t="str">
        <f t="shared" si="33"/>
        <v>Green Power Institute (GPI)_002</v>
      </c>
      <c r="E172" s="1">
        <v>5</v>
      </c>
      <c r="F172" s="2" t="str">
        <f t="shared" si="34"/>
        <v>Green Power Institute (GPI)_002_Q5</v>
      </c>
      <c r="G172" s="48" t="s">
        <v>2131</v>
      </c>
      <c r="H172" s="48" t="s">
        <v>2132</v>
      </c>
      <c r="I172" s="2" t="s">
        <v>1435</v>
      </c>
      <c r="J172" s="3">
        <v>45057</v>
      </c>
      <c r="K172" s="3">
        <v>45062</v>
      </c>
      <c r="L172" s="3">
        <v>45062</v>
      </c>
      <c r="M172" s="20" t="s">
        <v>2120</v>
      </c>
      <c r="N172" s="1">
        <v>0</v>
      </c>
      <c r="O172" s="1" t="s">
        <v>86</v>
      </c>
      <c r="P172" s="2" t="s">
        <v>407</v>
      </c>
      <c r="Q172" s="47" t="s">
        <v>266</v>
      </c>
      <c r="R172" s="47" t="s">
        <v>408</v>
      </c>
      <c r="S172" s="105" t="s">
        <v>86</v>
      </c>
      <c r="U172" s="2" t="str">
        <f t="shared" si="45"/>
        <v>Green Power Institute (GPI)</v>
      </c>
      <c r="V172" s="2" t="str">
        <f t="shared" si="45"/>
        <v>002</v>
      </c>
      <c r="W172" s="2">
        <f t="shared" si="35"/>
        <v>5</v>
      </c>
      <c r="X172" s="1">
        <v>0</v>
      </c>
      <c r="Y172" s="2" t="s">
        <v>1159</v>
      </c>
      <c r="Z172" s="2" t="s">
        <v>348</v>
      </c>
      <c r="AA172" s="2" t="s">
        <v>349</v>
      </c>
      <c r="AB172" s="2" t="s">
        <v>936</v>
      </c>
      <c r="AC172" s="2" t="s">
        <v>351</v>
      </c>
      <c r="AD172" s="2" t="s">
        <v>352</v>
      </c>
      <c r="AE172" s="2" t="s">
        <v>92</v>
      </c>
      <c r="AF172" s="1" t="s">
        <v>92</v>
      </c>
      <c r="AG172" s="1" t="s">
        <v>92</v>
      </c>
      <c r="AH172" s="2" t="s">
        <v>92</v>
      </c>
      <c r="AI172" s="2" t="s">
        <v>92</v>
      </c>
      <c r="AJ172" s="1" t="s">
        <v>92</v>
      </c>
      <c r="AK172" s="1" t="s">
        <v>92</v>
      </c>
      <c r="AL172" s="1" t="s">
        <v>86</v>
      </c>
      <c r="AM172" s="3">
        <f t="shared" si="36"/>
        <v>45062</v>
      </c>
      <c r="AO172" s="2"/>
      <c r="BD172" s="1">
        <f t="shared" si="37"/>
        <v>5</v>
      </c>
      <c r="BE172" s="2" t="str">
        <f t="shared" si="46"/>
        <v>VM Data Requests
April Schneider</v>
      </c>
      <c r="BF172" s="2" t="str">
        <f t="shared" si="46"/>
        <v>Kamran Rasheed</v>
      </c>
      <c r="BG172" s="2" t="str">
        <f t="shared" si="47"/>
        <v>Mona Hedin</v>
      </c>
      <c r="BH172" s="2" t="str">
        <f t="shared" si="47"/>
        <v>Andrew Trombley</v>
      </c>
      <c r="BI172" s="2" t="str">
        <f t="shared" si="38"/>
        <v>Jessica  Basilio</v>
      </c>
      <c r="BJ172" s="1">
        <f t="shared" si="39"/>
        <v>0</v>
      </c>
      <c r="BL172" s="20" t="s">
        <v>94</v>
      </c>
      <c r="BM172" s="1" t="s">
        <v>2121</v>
      </c>
      <c r="BO172" s="21" t="str">
        <f t="shared" si="40"/>
        <v>completed</v>
      </c>
      <c r="BP172" s="21">
        <f t="shared" si="41"/>
        <v>0</v>
      </c>
      <c r="BQ172" s="21">
        <f t="shared" si="42"/>
        <v>0</v>
      </c>
      <c r="BR172" s="21">
        <f t="shared" si="43"/>
        <v>0</v>
      </c>
      <c r="BS172" s="21">
        <f t="shared" si="44"/>
        <v>0</v>
      </c>
      <c r="BU172" s="65"/>
    </row>
    <row r="173" spans="1:73" ht="153" x14ac:dyDescent="0.25">
      <c r="A173" s="1">
        <v>415</v>
      </c>
      <c r="B173" s="1" t="s">
        <v>80</v>
      </c>
      <c r="C173" s="6" t="s">
        <v>1201</v>
      </c>
      <c r="D173" s="2" t="str">
        <f t="shared" si="33"/>
        <v>CalPA_Set WMP-27</v>
      </c>
      <c r="E173" s="1">
        <v>1</v>
      </c>
      <c r="F173" s="2" t="str">
        <f t="shared" si="34"/>
        <v>CalPA_Set WMP-27_Q1</v>
      </c>
      <c r="G173" s="48" t="s">
        <v>1202</v>
      </c>
      <c r="H173" s="48" t="s">
        <v>1203</v>
      </c>
      <c r="I173" s="1" t="s">
        <v>84</v>
      </c>
      <c r="J173" s="3">
        <v>45142</v>
      </c>
      <c r="K173" s="3">
        <v>45156</v>
      </c>
      <c r="L173" s="3">
        <v>45156</v>
      </c>
      <c r="M173" s="20" t="s">
        <v>1204</v>
      </c>
      <c r="N173" s="1">
        <v>1</v>
      </c>
      <c r="O173" s="1" t="s">
        <v>86</v>
      </c>
      <c r="P173" s="1" t="s">
        <v>364</v>
      </c>
      <c r="Q173" s="47" t="s">
        <v>266</v>
      </c>
      <c r="R173" s="47" t="s">
        <v>365</v>
      </c>
      <c r="S173" s="105" t="s">
        <v>86</v>
      </c>
      <c r="U173" s="2" t="str">
        <f t="shared" si="45"/>
        <v>CalPA</v>
      </c>
      <c r="V173" s="2" t="str">
        <f t="shared" si="45"/>
        <v>Set WMP-27</v>
      </c>
      <c r="W173" s="2">
        <f t="shared" si="35"/>
        <v>1</v>
      </c>
      <c r="X173" s="1">
        <v>5</v>
      </c>
      <c r="Y173" s="2" t="s">
        <v>1166</v>
      </c>
      <c r="Z173" s="2" t="s">
        <v>348</v>
      </c>
      <c r="AA173" s="2" t="s">
        <v>256</v>
      </c>
      <c r="AB173" s="2" t="s">
        <v>1205</v>
      </c>
      <c r="AC173" s="2" t="s">
        <v>258</v>
      </c>
      <c r="AD173" s="2" t="s">
        <v>1206</v>
      </c>
      <c r="AE173" s="1" t="s">
        <v>92</v>
      </c>
      <c r="AF173" s="1" t="s">
        <v>92</v>
      </c>
      <c r="AG173" s="1" t="s">
        <v>92</v>
      </c>
      <c r="AH173" s="1" t="s">
        <v>92</v>
      </c>
      <c r="AI173" s="1" t="s">
        <v>92</v>
      </c>
      <c r="AJ173" s="1" t="s">
        <v>92</v>
      </c>
      <c r="AK173" s="1" t="s">
        <v>92</v>
      </c>
      <c r="AL173" s="1" t="s">
        <v>86</v>
      </c>
      <c r="AM173" s="3">
        <f t="shared" si="36"/>
        <v>45156</v>
      </c>
      <c r="BD173" s="1">
        <f t="shared" si="37"/>
        <v>1</v>
      </c>
      <c r="BE173" s="2" t="str">
        <f t="shared" si="46"/>
        <v>VM Team</v>
      </c>
      <c r="BF173" s="2" t="str">
        <f t="shared" si="46"/>
        <v>Sarah Carlson
Andy Abranches
Joe Echols</v>
      </c>
      <c r="BG173" s="2" t="str">
        <f t="shared" si="47"/>
        <v>Eric Travale</v>
      </c>
      <c r="BH173" s="2" t="str">
        <f t="shared" si="47"/>
        <v>Andrew Trombley</v>
      </c>
      <c r="BI173" s="2" t="str">
        <f t="shared" si="38"/>
        <v>Jessica Basilio</v>
      </c>
      <c r="BJ173" s="1">
        <f t="shared" si="39"/>
        <v>5</v>
      </c>
      <c r="BL173" s="50" t="s">
        <v>94</v>
      </c>
      <c r="BM173" s="1" t="s">
        <v>1207</v>
      </c>
      <c r="BO173" s="21" t="str">
        <f t="shared" si="40"/>
        <v>completed</v>
      </c>
      <c r="BP173" s="21">
        <f t="shared" si="41"/>
        <v>0</v>
      </c>
      <c r="BQ173" s="21">
        <f t="shared" si="42"/>
        <v>0</v>
      </c>
      <c r="BR173" s="21">
        <f t="shared" si="43"/>
        <v>0</v>
      </c>
      <c r="BS173" s="21">
        <f t="shared" si="44"/>
        <v>0</v>
      </c>
      <c r="BU173" s="57"/>
    </row>
    <row r="174" spans="1:73" ht="140.25" x14ac:dyDescent="0.25">
      <c r="A174" s="1">
        <v>416</v>
      </c>
      <c r="B174" s="1" t="s">
        <v>80</v>
      </c>
      <c r="C174" s="6" t="s">
        <v>1201</v>
      </c>
      <c r="D174" s="2" t="str">
        <f t="shared" si="33"/>
        <v>CalPA_Set WMP-27</v>
      </c>
      <c r="E174" s="1">
        <v>2</v>
      </c>
      <c r="F174" s="2" t="str">
        <f t="shared" si="34"/>
        <v>CalPA_Set WMP-27_Q2</v>
      </c>
      <c r="G174" s="48" t="s">
        <v>1208</v>
      </c>
      <c r="H174" s="48" t="s">
        <v>1209</v>
      </c>
      <c r="I174" s="1" t="s">
        <v>84</v>
      </c>
      <c r="J174" s="3">
        <v>45142</v>
      </c>
      <c r="K174" s="3">
        <v>45156</v>
      </c>
      <c r="L174" s="3">
        <v>45156</v>
      </c>
      <c r="M174" s="20" t="s">
        <v>1204</v>
      </c>
      <c r="N174" s="1">
        <v>1</v>
      </c>
      <c r="O174" s="1" t="s">
        <v>86</v>
      </c>
      <c r="P174" s="1" t="s">
        <v>364</v>
      </c>
      <c r="Q174" s="47" t="s">
        <v>266</v>
      </c>
      <c r="R174" s="47" t="s">
        <v>365</v>
      </c>
      <c r="S174" s="105" t="s">
        <v>86</v>
      </c>
      <c r="U174" s="2" t="str">
        <f t="shared" si="45"/>
        <v>CalPA</v>
      </c>
      <c r="V174" s="2" t="str">
        <f t="shared" si="45"/>
        <v>Set WMP-27</v>
      </c>
      <c r="W174" s="2">
        <f t="shared" si="35"/>
        <v>2</v>
      </c>
      <c r="X174" s="1">
        <v>3</v>
      </c>
      <c r="Y174" s="2" t="s">
        <v>1166</v>
      </c>
      <c r="Z174" s="2" t="s">
        <v>348</v>
      </c>
      <c r="AA174" s="2" t="s">
        <v>256</v>
      </c>
      <c r="AB174" s="2" t="s">
        <v>1205</v>
      </c>
      <c r="AC174" s="2" t="s">
        <v>258</v>
      </c>
      <c r="AD174" s="2" t="s">
        <v>1206</v>
      </c>
      <c r="AE174" s="1" t="s">
        <v>92</v>
      </c>
      <c r="AF174" s="1" t="s">
        <v>92</v>
      </c>
      <c r="AG174" s="1" t="s">
        <v>92</v>
      </c>
      <c r="AH174" s="1" t="s">
        <v>92</v>
      </c>
      <c r="AI174" s="1" t="s">
        <v>92</v>
      </c>
      <c r="AJ174" s="1" t="s">
        <v>92</v>
      </c>
      <c r="AK174" s="1" t="s">
        <v>92</v>
      </c>
      <c r="AL174" s="1" t="s">
        <v>86</v>
      </c>
      <c r="AM174" s="3">
        <f t="shared" si="36"/>
        <v>45156</v>
      </c>
      <c r="BD174" s="1">
        <f t="shared" si="37"/>
        <v>2</v>
      </c>
      <c r="BE174" s="2" t="str">
        <f t="shared" si="46"/>
        <v>VM Team</v>
      </c>
      <c r="BF174" s="2" t="str">
        <f t="shared" si="46"/>
        <v>Sarah Carlson
Andy Abranches
Joe Echols</v>
      </c>
      <c r="BG174" s="2" t="str">
        <f t="shared" si="47"/>
        <v>Eric Travale</v>
      </c>
      <c r="BH174" s="2" t="str">
        <f t="shared" si="47"/>
        <v>Andrew Trombley</v>
      </c>
      <c r="BI174" s="2" t="str">
        <f t="shared" si="38"/>
        <v>Jessica Basilio</v>
      </c>
      <c r="BJ174" s="1">
        <f t="shared" si="39"/>
        <v>3</v>
      </c>
      <c r="BL174" s="49" t="s">
        <v>94</v>
      </c>
      <c r="BM174" s="1" t="s">
        <v>1207</v>
      </c>
      <c r="BO174" s="21" t="str">
        <f t="shared" si="40"/>
        <v>completed</v>
      </c>
      <c r="BP174" s="21">
        <f t="shared" si="41"/>
        <v>0</v>
      </c>
      <c r="BQ174" s="21">
        <f t="shared" si="42"/>
        <v>0</v>
      </c>
      <c r="BR174" s="21">
        <f t="shared" si="43"/>
        <v>0</v>
      </c>
      <c r="BS174" s="21">
        <f t="shared" si="44"/>
        <v>0</v>
      </c>
      <c r="BU174" s="57"/>
    </row>
    <row r="175" spans="1:73" ht="90" x14ac:dyDescent="0.25">
      <c r="A175" s="1">
        <v>417</v>
      </c>
      <c r="B175" s="1" t="s">
        <v>80</v>
      </c>
      <c r="C175" s="6" t="s">
        <v>1201</v>
      </c>
      <c r="D175" s="2" t="str">
        <f t="shared" si="33"/>
        <v>CalPA_Set WMP-27</v>
      </c>
      <c r="E175" s="1">
        <v>3</v>
      </c>
      <c r="F175" s="2" t="str">
        <f t="shared" si="34"/>
        <v>CalPA_Set WMP-27_Q3</v>
      </c>
      <c r="G175" s="48" t="s">
        <v>1210</v>
      </c>
      <c r="H175" s="48" t="s">
        <v>1211</v>
      </c>
      <c r="I175" s="1" t="s">
        <v>84</v>
      </c>
      <c r="J175" s="3">
        <v>45142</v>
      </c>
      <c r="K175" s="3">
        <v>45156</v>
      </c>
      <c r="L175" s="3">
        <v>45156</v>
      </c>
      <c r="M175" s="20" t="s">
        <v>1204</v>
      </c>
      <c r="N175" s="1">
        <v>0</v>
      </c>
      <c r="O175" s="1" t="s">
        <v>86</v>
      </c>
      <c r="P175" s="1" t="s">
        <v>364</v>
      </c>
      <c r="Q175" s="47" t="s">
        <v>266</v>
      </c>
      <c r="R175" s="47" t="s">
        <v>365</v>
      </c>
      <c r="S175" s="105" t="s">
        <v>86</v>
      </c>
      <c r="U175" s="2" t="str">
        <f t="shared" si="45"/>
        <v>CalPA</v>
      </c>
      <c r="V175" s="2" t="str">
        <f t="shared" si="45"/>
        <v>Set WMP-27</v>
      </c>
      <c r="W175" s="2">
        <f t="shared" si="35"/>
        <v>3</v>
      </c>
      <c r="X175" s="1">
        <v>2</v>
      </c>
      <c r="Y175" s="2" t="s">
        <v>1166</v>
      </c>
      <c r="Z175" s="2" t="s">
        <v>348</v>
      </c>
      <c r="AA175" s="2" t="s">
        <v>256</v>
      </c>
      <c r="AB175" s="2" t="s">
        <v>1205</v>
      </c>
      <c r="AC175" s="2" t="s">
        <v>258</v>
      </c>
      <c r="AD175" s="2" t="s">
        <v>1206</v>
      </c>
      <c r="AE175" s="1" t="s">
        <v>92</v>
      </c>
      <c r="AF175" s="1" t="s">
        <v>92</v>
      </c>
      <c r="AG175" s="1" t="s">
        <v>92</v>
      </c>
      <c r="AH175" s="1" t="s">
        <v>92</v>
      </c>
      <c r="AI175" s="1" t="s">
        <v>92</v>
      </c>
      <c r="AJ175" s="1" t="s">
        <v>92</v>
      </c>
      <c r="AK175" s="1" t="s">
        <v>92</v>
      </c>
      <c r="AL175" s="1" t="s">
        <v>86</v>
      </c>
      <c r="AM175" s="3">
        <f t="shared" si="36"/>
        <v>45156</v>
      </c>
      <c r="BD175" s="1">
        <f t="shared" si="37"/>
        <v>3</v>
      </c>
      <c r="BE175" s="2" t="str">
        <f t="shared" si="46"/>
        <v>VM Team</v>
      </c>
      <c r="BF175" s="2" t="str">
        <f t="shared" si="46"/>
        <v>Sarah Carlson
Andy Abranches
Joe Echols</v>
      </c>
      <c r="BG175" s="2" t="str">
        <f t="shared" si="47"/>
        <v>Eric Travale</v>
      </c>
      <c r="BH175" s="2" t="str">
        <f t="shared" si="47"/>
        <v>Andrew Trombley</v>
      </c>
      <c r="BI175" s="2" t="str">
        <f t="shared" si="38"/>
        <v>Jessica Basilio</v>
      </c>
      <c r="BJ175" s="1">
        <f t="shared" si="39"/>
        <v>2</v>
      </c>
      <c r="BL175" s="49" t="s">
        <v>94</v>
      </c>
      <c r="BM175" s="1" t="s">
        <v>1207</v>
      </c>
      <c r="BO175" s="21" t="str">
        <f t="shared" si="40"/>
        <v>completed</v>
      </c>
      <c r="BP175" s="21">
        <f t="shared" si="41"/>
        <v>0</v>
      </c>
      <c r="BQ175" s="21">
        <f t="shared" si="42"/>
        <v>0</v>
      </c>
      <c r="BR175" s="21">
        <f t="shared" si="43"/>
        <v>0</v>
      </c>
      <c r="BS175" s="21">
        <f t="shared" si="44"/>
        <v>0</v>
      </c>
      <c r="BU175" s="57"/>
    </row>
    <row r="176" spans="1:73" ht="409.5" x14ac:dyDescent="0.25">
      <c r="A176" s="1">
        <v>418</v>
      </c>
      <c r="B176" s="1" t="s">
        <v>80</v>
      </c>
      <c r="C176" s="6" t="s">
        <v>1201</v>
      </c>
      <c r="D176" s="2" t="str">
        <f t="shared" si="33"/>
        <v>CalPA_Set WMP-27</v>
      </c>
      <c r="E176" s="1">
        <v>4</v>
      </c>
      <c r="F176" s="2" t="str">
        <f t="shared" si="34"/>
        <v>CalPA_Set WMP-27_Q4</v>
      </c>
      <c r="G176" s="48" t="s">
        <v>1212</v>
      </c>
      <c r="H176" s="48" t="s">
        <v>1213</v>
      </c>
      <c r="I176" s="1" t="s">
        <v>84</v>
      </c>
      <c r="J176" s="3">
        <v>45142</v>
      </c>
      <c r="K176" s="3">
        <v>45156</v>
      </c>
      <c r="L176" s="3">
        <v>45156</v>
      </c>
      <c r="M176" s="20" t="s">
        <v>1204</v>
      </c>
      <c r="N176" s="1">
        <v>2</v>
      </c>
      <c r="O176" s="1" t="s">
        <v>86</v>
      </c>
      <c r="P176" s="1" t="s">
        <v>364</v>
      </c>
      <c r="Q176" s="47" t="s">
        <v>266</v>
      </c>
      <c r="R176" s="47" t="s">
        <v>365</v>
      </c>
      <c r="S176" s="105" t="s">
        <v>86</v>
      </c>
      <c r="U176" s="2" t="str">
        <f t="shared" si="45"/>
        <v>CalPA</v>
      </c>
      <c r="V176" s="2" t="str">
        <f t="shared" si="45"/>
        <v>Set WMP-27</v>
      </c>
      <c r="W176" s="2">
        <f t="shared" si="35"/>
        <v>4</v>
      </c>
      <c r="X176" s="1">
        <v>2</v>
      </c>
      <c r="Y176" s="2" t="s">
        <v>1166</v>
      </c>
      <c r="Z176" s="2" t="s">
        <v>348</v>
      </c>
      <c r="AA176" s="2" t="s">
        <v>256</v>
      </c>
      <c r="AB176" s="2" t="s">
        <v>1205</v>
      </c>
      <c r="AC176" s="2" t="s">
        <v>258</v>
      </c>
      <c r="AD176" s="2" t="s">
        <v>1206</v>
      </c>
      <c r="AE176" s="1" t="s">
        <v>92</v>
      </c>
      <c r="AF176" s="1" t="s">
        <v>92</v>
      </c>
      <c r="AG176" s="1" t="s">
        <v>92</v>
      </c>
      <c r="AH176" s="1" t="s">
        <v>92</v>
      </c>
      <c r="AI176" s="1" t="s">
        <v>92</v>
      </c>
      <c r="AJ176" s="1" t="s">
        <v>92</v>
      </c>
      <c r="AK176" s="1" t="s">
        <v>92</v>
      </c>
      <c r="AL176" s="1" t="s">
        <v>86</v>
      </c>
      <c r="AM176" s="3">
        <f t="shared" si="36"/>
        <v>45156</v>
      </c>
      <c r="BD176" s="1">
        <f t="shared" si="37"/>
        <v>4</v>
      </c>
      <c r="BE176" s="2" t="str">
        <f t="shared" si="46"/>
        <v>VM Team</v>
      </c>
      <c r="BF176" s="2" t="str">
        <f t="shared" si="46"/>
        <v>Sarah Carlson
Andy Abranches
Joe Echols</v>
      </c>
      <c r="BG176" s="2" t="str">
        <f t="shared" si="47"/>
        <v>Eric Travale</v>
      </c>
      <c r="BH176" s="2" t="str">
        <f t="shared" si="47"/>
        <v>Andrew Trombley</v>
      </c>
      <c r="BI176" s="2" t="str">
        <f t="shared" si="38"/>
        <v>Jessica Basilio</v>
      </c>
      <c r="BJ176" s="1">
        <f t="shared" si="39"/>
        <v>2</v>
      </c>
      <c r="BL176" s="49" t="s">
        <v>94</v>
      </c>
      <c r="BM176" s="1" t="s">
        <v>1207</v>
      </c>
      <c r="BO176" s="21" t="str">
        <f t="shared" si="40"/>
        <v>completed</v>
      </c>
      <c r="BP176" s="21">
        <f t="shared" si="41"/>
        <v>0</v>
      </c>
      <c r="BQ176" s="21">
        <f t="shared" si="42"/>
        <v>0</v>
      </c>
      <c r="BR176" s="21">
        <f t="shared" si="43"/>
        <v>0</v>
      </c>
      <c r="BS176" s="21">
        <f t="shared" si="44"/>
        <v>0</v>
      </c>
      <c r="BU176" s="57"/>
    </row>
    <row r="177" spans="1:73" ht="102" x14ac:dyDescent="0.25">
      <c r="A177" s="1">
        <v>441</v>
      </c>
      <c r="B177" s="1" t="s">
        <v>80</v>
      </c>
      <c r="C177" s="6" t="s">
        <v>1220</v>
      </c>
      <c r="D177" s="2" t="str">
        <f t="shared" si="33"/>
        <v>CalPA_Set WMP-28</v>
      </c>
      <c r="E177" s="1">
        <v>20</v>
      </c>
      <c r="F177" s="2" t="str">
        <f t="shared" si="34"/>
        <v>CalPA_Set WMP-28_Q20</v>
      </c>
      <c r="G177" s="48" t="s">
        <v>1275</v>
      </c>
      <c r="H177" s="48" t="s">
        <v>1276</v>
      </c>
      <c r="I177" s="1" t="s">
        <v>84</v>
      </c>
      <c r="J177" s="3">
        <v>45148</v>
      </c>
      <c r="K177" s="3">
        <v>45153</v>
      </c>
      <c r="L177" s="3">
        <v>45153</v>
      </c>
      <c r="M177" s="20" t="s">
        <v>1223</v>
      </c>
      <c r="N177" s="1">
        <v>0</v>
      </c>
      <c r="O177" s="1" t="s">
        <v>86</v>
      </c>
      <c r="P177" s="1" t="s">
        <v>1270</v>
      </c>
      <c r="Q177" s="47" t="s">
        <v>266</v>
      </c>
      <c r="R177" s="47" t="s">
        <v>1271</v>
      </c>
      <c r="S177" s="105" t="s">
        <v>86</v>
      </c>
      <c r="U177" s="2" t="str">
        <f t="shared" si="45"/>
        <v>CalPA</v>
      </c>
      <c r="V177" s="2" t="str">
        <f t="shared" si="45"/>
        <v>Set WMP-28</v>
      </c>
      <c r="W177" s="2">
        <f t="shared" si="35"/>
        <v>20</v>
      </c>
      <c r="X177" s="1">
        <v>3</v>
      </c>
      <c r="Y177" s="2" t="s">
        <v>1225</v>
      </c>
      <c r="Z177" s="2" t="s">
        <v>348</v>
      </c>
      <c r="AA177" s="2" t="s">
        <v>1274</v>
      </c>
      <c r="AB177" s="2" t="s">
        <v>936</v>
      </c>
      <c r="AC177" s="2" t="s">
        <v>258</v>
      </c>
      <c r="AD177" s="2" t="s">
        <v>124</v>
      </c>
      <c r="AE177" s="1" t="s">
        <v>92</v>
      </c>
      <c r="AF177" s="1" t="s">
        <v>92</v>
      </c>
      <c r="AG177" s="1" t="s">
        <v>92</v>
      </c>
      <c r="AH177" s="1" t="s">
        <v>92</v>
      </c>
      <c r="AI177" s="1" t="s">
        <v>92</v>
      </c>
      <c r="AJ177" s="1" t="s">
        <v>92</v>
      </c>
      <c r="AK177" s="1" t="s">
        <v>92</v>
      </c>
      <c r="AL177" s="1" t="s">
        <v>86</v>
      </c>
      <c r="AM177" s="3">
        <f t="shared" si="36"/>
        <v>45153</v>
      </c>
      <c r="BD177" s="1">
        <f t="shared" si="37"/>
        <v>20</v>
      </c>
      <c r="BE177" s="2" t="str">
        <f t="shared" si="46"/>
        <v>April Schneider
VM Data Requests</v>
      </c>
      <c r="BF177" s="2" t="str">
        <f t="shared" si="46"/>
        <v>Kamran Rasheed</v>
      </c>
      <c r="BG177" s="2" t="str">
        <f t="shared" si="47"/>
        <v>Eric Travale
Kim Sackett</v>
      </c>
      <c r="BH177" s="2" t="str">
        <f t="shared" si="47"/>
        <v>Andrew Trombley</v>
      </c>
      <c r="BI177" s="2" t="str">
        <f t="shared" si="38"/>
        <v>Jessica Basilio</v>
      </c>
      <c r="BJ177" s="1">
        <f t="shared" si="39"/>
        <v>3</v>
      </c>
      <c r="BL177" s="49" t="s">
        <v>94</v>
      </c>
      <c r="BM177" s="1" t="s">
        <v>1228</v>
      </c>
      <c r="BO177" s="21" t="str">
        <f t="shared" si="40"/>
        <v>completed</v>
      </c>
      <c r="BP177" s="21">
        <f t="shared" si="41"/>
        <v>0</v>
      </c>
      <c r="BQ177" s="21">
        <f t="shared" si="42"/>
        <v>0</v>
      </c>
      <c r="BR177" s="21">
        <f t="shared" si="43"/>
        <v>0</v>
      </c>
      <c r="BS177" s="21">
        <f t="shared" si="44"/>
        <v>0</v>
      </c>
      <c r="BU177" s="57"/>
    </row>
    <row r="178" spans="1:73" ht="178.5" x14ac:dyDescent="0.25">
      <c r="A178" s="1">
        <v>455</v>
      </c>
      <c r="B178" s="1" t="s">
        <v>80</v>
      </c>
      <c r="C178" s="6" t="s">
        <v>1277</v>
      </c>
      <c r="D178" s="2" t="str">
        <f t="shared" si="33"/>
        <v>CalPA_Set WMP-29</v>
      </c>
      <c r="E178" s="1">
        <v>6</v>
      </c>
      <c r="F178" s="2" t="str">
        <f t="shared" si="34"/>
        <v>CalPA_Set WMP-29_Q6</v>
      </c>
      <c r="G178" s="48" t="s">
        <v>1296</v>
      </c>
      <c r="H178" s="48" t="s">
        <v>1297</v>
      </c>
      <c r="I178" s="1" t="s">
        <v>84</v>
      </c>
      <c r="J178" s="3">
        <v>45176</v>
      </c>
      <c r="K178" s="3">
        <v>45196</v>
      </c>
      <c r="L178" s="3">
        <v>45196</v>
      </c>
      <c r="M178" s="20" t="s">
        <v>1280</v>
      </c>
      <c r="N178" s="1">
        <v>0</v>
      </c>
      <c r="O178" s="1" t="s">
        <v>86</v>
      </c>
      <c r="P178" s="1" t="s">
        <v>368</v>
      </c>
      <c r="Q178" s="47" t="s">
        <v>266</v>
      </c>
      <c r="R178" s="47" t="s">
        <v>369</v>
      </c>
      <c r="S178" s="105" t="s">
        <v>86</v>
      </c>
      <c r="T178" s="1"/>
      <c r="U178" s="2" t="str">
        <f t="shared" si="45"/>
        <v>CalPA</v>
      </c>
      <c r="V178" s="2" t="str">
        <f t="shared" si="45"/>
        <v>Set WMP-29</v>
      </c>
      <c r="W178" s="2">
        <f t="shared" si="35"/>
        <v>6</v>
      </c>
      <c r="X178" s="1">
        <v>5</v>
      </c>
      <c r="Y178" s="1" t="s">
        <v>88</v>
      </c>
      <c r="Z178" s="2" t="s">
        <v>538</v>
      </c>
      <c r="AA178" s="2" t="s">
        <v>1298</v>
      </c>
      <c r="AB178" s="2" t="s">
        <v>613</v>
      </c>
      <c r="AC178" s="2" t="s">
        <v>321</v>
      </c>
      <c r="AD178" s="2" t="s">
        <v>166</v>
      </c>
      <c r="AE178" s="1" t="s">
        <v>92</v>
      </c>
      <c r="AF178" s="1" t="s">
        <v>92</v>
      </c>
      <c r="AG178" s="1" t="s">
        <v>92</v>
      </c>
      <c r="AH178" s="1" t="s">
        <v>92</v>
      </c>
      <c r="AI178" s="1" t="s">
        <v>92</v>
      </c>
      <c r="AJ178" s="1" t="s">
        <v>92</v>
      </c>
      <c r="AK178" s="1" t="s">
        <v>92</v>
      </c>
      <c r="AL178" s="1" t="s">
        <v>86</v>
      </c>
      <c r="AM178" s="3">
        <f t="shared" si="36"/>
        <v>45196</v>
      </c>
      <c r="AO178" s="1" t="s">
        <v>1283</v>
      </c>
      <c r="AP178" s="1"/>
      <c r="AQ178" s="1"/>
      <c r="AR178" s="1"/>
      <c r="AS178" s="1"/>
      <c r="AT178" s="1"/>
      <c r="AU178" s="1"/>
      <c r="AV178" s="1"/>
      <c r="AW178" s="2"/>
      <c r="AX178" s="1"/>
      <c r="AY178" s="1"/>
      <c r="AZ178" s="1"/>
      <c r="BA178" s="1"/>
      <c r="BB178" s="1"/>
      <c r="BC178" s="1"/>
      <c r="BD178" s="1">
        <f t="shared" si="37"/>
        <v>6</v>
      </c>
      <c r="BE178" s="2" t="str">
        <f t="shared" si="46"/>
        <v>Franz Stadtmueller
James Tuccillo
Kim Vu
Eric Lamoureux
Matt Bowser</v>
      </c>
      <c r="BF178" s="2" t="str">
        <f t="shared" si="46"/>
        <v>Dave Canny</v>
      </c>
      <c r="BG178" s="2" t="str">
        <f t="shared" si="47"/>
        <v>Kim Sackett</v>
      </c>
      <c r="BH178" s="2" t="str">
        <f t="shared" si="47"/>
        <v>Hitesh Bhatt</v>
      </c>
      <c r="BI178" s="2" t="str">
        <f t="shared" si="38"/>
        <v>Kenny Lee</v>
      </c>
      <c r="BJ178" s="1">
        <f t="shared" si="39"/>
        <v>5</v>
      </c>
      <c r="BK178" s="2"/>
      <c r="BL178" s="49" t="s">
        <v>94</v>
      </c>
      <c r="BM178" s="1" t="s">
        <v>1284</v>
      </c>
      <c r="BO178" s="21" t="str">
        <f t="shared" si="40"/>
        <v>completed</v>
      </c>
      <c r="BP178" s="21">
        <f t="shared" si="41"/>
        <v>0</v>
      </c>
      <c r="BQ178" s="21">
        <f t="shared" si="42"/>
        <v>0</v>
      </c>
      <c r="BR178" s="21">
        <f t="shared" si="43"/>
        <v>0</v>
      </c>
      <c r="BS178" s="21">
        <f t="shared" si="44"/>
        <v>0</v>
      </c>
      <c r="BT178" s="1"/>
      <c r="BU178" s="57"/>
    </row>
    <row r="179" spans="1:73" ht="409.5" x14ac:dyDescent="0.25">
      <c r="A179" s="1">
        <v>603</v>
      </c>
      <c r="B179" s="1" t="s">
        <v>1430</v>
      </c>
      <c r="C179" s="6" t="s">
        <v>1831</v>
      </c>
      <c r="D179" s="2" t="str">
        <f t="shared" si="33"/>
        <v>Green Power Institute (GPI)_003</v>
      </c>
      <c r="E179" s="1">
        <v>2</v>
      </c>
      <c r="F179" s="2" t="str">
        <f t="shared" si="34"/>
        <v>Green Power Institute (GPI)_003_Q2</v>
      </c>
      <c r="G179" s="16" t="s">
        <v>1840</v>
      </c>
      <c r="H179" s="16" t="s">
        <v>1841</v>
      </c>
      <c r="I179" s="1" t="s">
        <v>1435</v>
      </c>
      <c r="J179" s="3">
        <v>45408</v>
      </c>
      <c r="K179" s="3">
        <v>45413</v>
      </c>
      <c r="L179" s="3">
        <v>45413</v>
      </c>
      <c r="M179" s="20" t="s">
        <v>1834</v>
      </c>
      <c r="N179" s="1">
        <v>8</v>
      </c>
      <c r="O179" s="1" t="s">
        <v>86</v>
      </c>
      <c r="P179" s="59">
        <v>8</v>
      </c>
      <c r="Q179" s="60" t="s">
        <v>1835</v>
      </c>
      <c r="R179" s="60" t="s">
        <v>1836</v>
      </c>
      <c r="S179" s="106" t="s">
        <v>86</v>
      </c>
      <c r="U179" s="2" t="str">
        <f t="shared" si="45"/>
        <v>Green Power Institute (GPI)</v>
      </c>
      <c r="V179" s="2" t="str">
        <f t="shared" si="45"/>
        <v>003</v>
      </c>
      <c r="W179" s="2">
        <f t="shared" si="35"/>
        <v>2</v>
      </c>
      <c r="X179" s="1">
        <v>0</v>
      </c>
      <c r="Y179" s="1" t="s">
        <v>1159</v>
      </c>
      <c r="Z179" s="2" t="s">
        <v>1354</v>
      </c>
      <c r="AA179" s="2" t="s">
        <v>1837</v>
      </c>
      <c r="AB179" s="2" t="s">
        <v>1838</v>
      </c>
      <c r="AC179" s="2" t="s">
        <v>1426</v>
      </c>
      <c r="AD179" s="2" t="s">
        <v>1839</v>
      </c>
      <c r="AE179" s="1" t="s">
        <v>92</v>
      </c>
      <c r="AF179" s="1" t="s">
        <v>92</v>
      </c>
      <c r="AG179" s="1" t="s">
        <v>92</v>
      </c>
      <c r="AH179" s="1" t="s">
        <v>92</v>
      </c>
      <c r="AI179" s="1" t="s">
        <v>92</v>
      </c>
      <c r="AJ179" s="1" t="s">
        <v>92</v>
      </c>
      <c r="AK179" s="1" t="s">
        <v>92</v>
      </c>
      <c r="AL179" s="1" t="s">
        <v>86</v>
      </c>
      <c r="AM179" s="3">
        <f t="shared" si="36"/>
        <v>45413</v>
      </c>
      <c r="AO179" s="1"/>
      <c r="AP179" s="1"/>
      <c r="BD179" s="1">
        <f t="shared" si="37"/>
        <v>2</v>
      </c>
      <c r="BE179" s="2" t="str">
        <f t="shared" si="46"/>
        <v>VMDR
April Schneider</v>
      </c>
      <c r="BF179" s="2" t="str">
        <f t="shared" si="46"/>
        <v>John Fiske</v>
      </c>
      <c r="BG179" s="2" t="str">
        <f t="shared" si="47"/>
        <v>Mona Hedin</v>
      </c>
      <c r="BH179" s="2" t="str">
        <f t="shared" si="47"/>
        <v>Cherimae Vail</v>
      </c>
      <c r="BI179" s="2" t="str">
        <f t="shared" si="38"/>
        <v>Lauren Ruby</v>
      </c>
      <c r="BJ179" s="1">
        <f t="shared" si="39"/>
        <v>0</v>
      </c>
      <c r="BO179" s="21" t="str">
        <f t="shared" si="40"/>
        <v>completed</v>
      </c>
      <c r="BP179" s="21">
        <f t="shared" si="41"/>
        <v>0</v>
      </c>
      <c r="BQ179" s="21">
        <f t="shared" si="42"/>
        <v>0</v>
      </c>
      <c r="BR179" s="21">
        <f t="shared" si="43"/>
        <v>0</v>
      </c>
      <c r="BS179" s="21">
        <f t="shared" si="44"/>
        <v>0</v>
      </c>
      <c r="BU179" s="57"/>
    </row>
    <row r="180" spans="1:73" ht="51" x14ac:dyDescent="0.25">
      <c r="A180" s="1">
        <v>604</v>
      </c>
      <c r="B180" s="1" t="s">
        <v>1430</v>
      </c>
      <c r="C180" s="6" t="s">
        <v>1831</v>
      </c>
      <c r="D180" s="2" t="str">
        <f t="shared" si="33"/>
        <v>Green Power Institute (GPI)_003</v>
      </c>
      <c r="E180" s="1">
        <v>3</v>
      </c>
      <c r="F180" s="2" t="str">
        <f t="shared" si="34"/>
        <v>Green Power Institute (GPI)_003_Q3</v>
      </c>
      <c r="G180" s="16" t="s">
        <v>1842</v>
      </c>
      <c r="H180" s="16" t="s">
        <v>1843</v>
      </c>
      <c r="I180" s="1" t="s">
        <v>1435</v>
      </c>
      <c r="J180" s="3">
        <v>45408</v>
      </c>
      <c r="K180" s="3">
        <v>45413</v>
      </c>
      <c r="L180" s="3">
        <v>45413</v>
      </c>
      <c r="M180" s="20" t="s">
        <v>1834</v>
      </c>
      <c r="N180" s="1">
        <v>0</v>
      </c>
      <c r="O180" s="1" t="s">
        <v>86</v>
      </c>
      <c r="P180" s="59">
        <v>8</v>
      </c>
      <c r="Q180" s="60" t="s">
        <v>1835</v>
      </c>
      <c r="R180" s="60" t="s">
        <v>1836</v>
      </c>
      <c r="S180" s="106" t="s">
        <v>86</v>
      </c>
      <c r="U180" s="2" t="str">
        <f t="shared" si="45"/>
        <v>Green Power Institute (GPI)</v>
      </c>
      <c r="V180" s="2" t="str">
        <f t="shared" si="45"/>
        <v>003</v>
      </c>
      <c r="W180" s="2">
        <f t="shared" si="35"/>
        <v>3</v>
      </c>
      <c r="X180" s="1">
        <v>0</v>
      </c>
      <c r="Y180" s="1" t="s">
        <v>1159</v>
      </c>
      <c r="Z180" s="2" t="s">
        <v>1354</v>
      </c>
      <c r="AA180" s="2" t="s">
        <v>1837</v>
      </c>
      <c r="AB180" s="2" t="s">
        <v>1838</v>
      </c>
      <c r="AC180" s="2" t="s">
        <v>1426</v>
      </c>
      <c r="AD180" s="2" t="s">
        <v>1839</v>
      </c>
      <c r="AE180" s="1" t="s">
        <v>92</v>
      </c>
      <c r="AF180" s="1" t="s">
        <v>92</v>
      </c>
      <c r="AG180" s="1" t="s">
        <v>92</v>
      </c>
      <c r="AH180" s="1" t="s">
        <v>92</v>
      </c>
      <c r="AI180" s="1" t="s">
        <v>92</v>
      </c>
      <c r="AJ180" s="1" t="s">
        <v>92</v>
      </c>
      <c r="AK180" s="1" t="s">
        <v>92</v>
      </c>
      <c r="AL180" s="1" t="s">
        <v>86</v>
      </c>
      <c r="AM180" s="3">
        <f t="shared" si="36"/>
        <v>45413</v>
      </c>
      <c r="AO180" s="1"/>
      <c r="AP180" s="1"/>
      <c r="BD180" s="1">
        <f t="shared" si="37"/>
        <v>3</v>
      </c>
      <c r="BE180" s="2" t="str">
        <f t="shared" si="46"/>
        <v>VMDR
April Schneider</v>
      </c>
      <c r="BF180" s="2" t="str">
        <f t="shared" si="46"/>
        <v>John Fiske</v>
      </c>
      <c r="BG180" s="2" t="str">
        <f t="shared" si="47"/>
        <v>Mona Hedin</v>
      </c>
      <c r="BH180" s="2" t="str">
        <f t="shared" si="47"/>
        <v>Cherimae Vail</v>
      </c>
      <c r="BI180" s="2" t="str">
        <f t="shared" si="38"/>
        <v>Lauren Ruby</v>
      </c>
      <c r="BJ180" s="1">
        <f t="shared" si="39"/>
        <v>0</v>
      </c>
      <c r="BO180" s="21" t="str">
        <f t="shared" si="40"/>
        <v>completed</v>
      </c>
      <c r="BP180" s="21">
        <f t="shared" si="41"/>
        <v>0</v>
      </c>
      <c r="BQ180" s="21">
        <f t="shared" si="42"/>
        <v>0</v>
      </c>
      <c r="BR180" s="21">
        <f t="shared" si="43"/>
        <v>0</v>
      </c>
      <c r="BS180" s="21">
        <f t="shared" si="44"/>
        <v>0</v>
      </c>
      <c r="BU180" s="57"/>
    </row>
    <row r="181" spans="1:73" ht="267.75" x14ac:dyDescent="0.25">
      <c r="A181" s="1">
        <v>704</v>
      </c>
      <c r="B181" s="1" t="s">
        <v>1884</v>
      </c>
      <c r="C181" s="6" t="s">
        <v>2183</v>
      </c>
      <c r="D181" s="2" t="str">
        <f t="shared" si="33"/>
        <v>CPUC - SPD (Safety Policy Division)_019</v>
      </c>
      <c r="E181" s="1">
        <v>12</v>
      </c>
      <c r="F181" s="2" t="str">
        <f t="shared" si="34"/>
        <v>CPUC - SPD (Safety Policy Division)_019_Q12</v>
      </c>
      <c r="G181" s="16" t="s">
        <v>3308</v>
      </c>
      <c r="H181" s="16" t="s">
        <v>3309</v>
      </c>
      <c r="I181" s="1" t="s">
        <v>1940</v>
      </c>
      <c r="J181" s="3">
        <v>45533</v>
      </c>
      <c r="K181" s="3">
        <v>45547</v>
      </c>
      <c r="L181" s="3">
        <v>45547</v>
      </c>
      <c r="M181" s="20" t="s">
        <v>3275</v>
      </c>
      <c r="N181" s="1">
        <v>0</v>
      </c>
      <c r="O181" s="1" t="s">
        <v>86</v>
      </c>
      <c r="P181" s="1" t="s">
        <v>364</v>
      </c>
      <c r="Q181" s="47" t="s">
        <v>266</v>
      </c>
      <c r="R181" s="47" t="s">
        <v>365</v>
      </c>
      <c r="S181" s="105" t="s">
        <v>86</v>
      </c>
      <c r="U181" s="2" t="str">
        <f t="shared" si="45"/>
        <v>CPUC - SPD (Safety Policy Division)</v>
      </c>
      <c r="V181" s="2" t="str">
        <f t="shared" si="45"/>
        <v>019</v>
      </c>
      <c r="W181" s="2">
        <f t="shared" si="35"/>
        <v>12</v>
      </c>
      <c r="X181" s="1">
        <v>11</v>
      </c>
      <c r="Y181" s="1" t="s">
        <v>1159</v>
      </c>
      <c r="Z181" s="1" t="s">
        <v>1354</v>
      </c>
      <c r="AA181" s="2" t="s">
        <v>1741</v>
      </c>
      <c r="AB181" s="2" t="s">
        <v>3310</v>
      </c>
      <c r="AC181" s="2" t="s">
        <v>1426</v>
      </c>
      <c r="AD181" s="2" t="s">
        <v>1206</v>
      </c>
      <c r="AE181" s="1" t="s">
        <v>92</v>
      </c>
      <c r="AF181" s="1" t="s">
        <v>92</v>
      </c>
      <c r="AG181" s="1" t="s">
        <v>92</v>
      </c>
      <c r="AH181" s="1" t="s">
        <v>92</v>
      </c>
      <c r="AI181" s="1" t="s">
        <v>92</v>
      </c>
      <c r="AJ181" s="1" t="s">
        <v>92</v>
      </c>
      <c r="AK181" s="1" t="s">
        <v>92</v>
      </c>
      <c r="AL181" s="1" t="s">
        <v>86</v>
      </c>
      <c r="AM181" s="3">
        <f t="shared" si="36"/>
        <v>45547</v>
      </c>
      <c r="BD181" s="1">
        <f t="shared" si="37"/>
        <v>12</v>
      </c>
      <c r="BE181" s="2" t="str">
        <f t="shared" si="46"/>
        <v>VMDR</v>
      </c>
      <c r="BF181" s="2" t="str">
        <f t="shared" si="46"/>
        <v>Eva Miller</v>
      </c>
      <c r="BG181" s="2" t="str">
        <f t="shared" si="47"/>
        <v>Mona Hedin</v>
      </c>
      <c r="BH181" s="2" t="str">
        <f t="shared" si="47"/>
        <v>Cherimae Vail</v>
      </c>
      <c r="BI181" s="2" t="str">
        <f t="shared" si="38"/>
        <v>Lauren Ruby</v>
      </c>
      <c r="BJ181" s="1">
        <f t="shared" si="39"/>
        <v>11</v>
      </c>
      <c r="BO181" s="21" t="str">
        <f t="shared" si="40"/>
        <v>completed</v>
      </c>
      <c r="BP181" s="21">
        <f t="shared" si="41"/>
        <v>0</v>
      </c>
      <c r="BQ181" s="21">
        <f t="shared" si="42"/>
        <v>0</v>
      </c>
      <c r="BR181" s="21">
        <f t="shared" si="43"/>
        <v>0</v>
      </c>
      <c r="BS181" s="21">
        <f t="shared" si="44"/>
        <v>0</v>
      </c>
      <c r="BU181" s="57"/>
    </row>
    <row r="182" spans="1:73" ht="409.5" x14ac:dyDescent="0.25">
      <c r="A182" s="1">
        <v>704</v>
      </c>
      <c r="B182" s="1" t="s">
        <v>1884</v>
      </c>
      <c r="C182" s="6" t="s">
        <v>2183</v>
      </c>
      <c r="D182" s="2" t="str">
        <f t="shared" si="33"/>
        <v>CPUC - SPD (Safety Policy Division)_019</v>
      </c>
      <c r="E182" s="1" t="s">
        <v>3311</v>
      </c>
      <c r="F182" s="2" t="str">
        <f t="shared" si="34"/>
        <v>CPUC - SPD (Safety Policy Division)_019_Q12(a)</v>
      </c>
      <c r="G182" s="16" t="s">
        <v>3312</v>
      </c>
      <c r="H182" s="16" t="s">
        <v>3313</v>
      </c>
      <c r="I182" s="1" t="s">
        <v>1940</v>
      </c>
      <c r="J182" s="3">
        <v>45555</v>
      </c>
      <c r="K182" s="3">
        <v>45567</v>
      </c>
      <c r="L182" s="3">
        <v>45566</v>
      </c>
      <c r="M182" s="20" t="s">
        <v>3275</v>
      </c>
      <c r="N182" s="1">
        <v>0</v>
      </c>
      <c r="O182" s="1" t="s">
        <v>86</v>
      </c>
      <c r="P182" s="1" t="s">
        <v>364</v>
      </c>
      <c r="Q182" s="47" t="s">
        <v>266</v>
      </c>
      <c r="R182" s="47" t="s">
        <v>365</v>
      </c>
      <c r="S182" s="105" t="s">
        <v>86</v>
      </c>
      <c r="U182" s="2" t="str">
        <f t="shared" si="45"/>
        <v>CPUC - SPD (Safety Policy Division)</v>
      </c>
      <c r="V182" s="2" t="str">
        <f t="shared" si="45"/>
        <v>019</v>
      </c>
      <c r="W182" s="2" t="str">
        <f t="shared" si="35"/>
        <v>12(a)</v>
      </c>
      <c r="X182" s="1">
        <v>0</v>
      </c>
      <c r="Y182" s="1" t="s">
        <v>1159</v>
      </c>
      <c r="Z182" s="1" t="s">
        <v>1354</v>
      </c>
      <c r="AA182" s="2" t="s">
        <v>1741</v>
      </c>
      <c r="AB182" s="2" t="s">
        <v>3310</v>
      </c>
      <c r="AC182" s="2" t="s">
        <v>1426</v>
      </c>
      <c r="AD182" s="2" t="s">
        <v>1206</v>
      </c>
      <c r="AE182" s="1" t="s">
        <v>92</v>
      </c>
      <c r="AF182" s="1" t="s">
        <v>92</v>
      </c>
      <c r="AG182" s="1" t="s">
        <v>92</v>
      </c>
      <c r="AH182" s="1" t="s">
        <v>92</v>
      </c>
      <c r="AI182" s="1" t="s">
        <v>92</v>
      </c>
      <c r="AJ182" s="1" t="s">
        <v>92</v>
      </c>
      <c r="AK182" s="1" t="s">
        <v>92</v>
      </c>
      <c r="AL182" s="1" t="s">
        <v>86</v>
      </c>
      <c r="AM182" s="3">
        <f t="shared" si="36"/>
        <v>45567</v>
      </c>
      <c r="AP182" s="9" t="s">
        <v>3283</v>
      </c>
      <c r="BD182" s="1" t="str">
        <f t="shared" si="37"/>
        <v>12(a)</v>
      </c>
      <c r="BE182" s="2" t="str">
        <f t="shared" si="46"/>
        <v>VMDR</v>
      </c>
      <c r="BF182" s="2" t="str">
        <f t="shared" si="46"/>
        <v>Eva Miller</v>
      </c>
      <c r="BG182" s="2" t="str">
        <f t="shared" si="47"/>
        <v>Mona Hedin</v>
      </c>
      <c r="BH182" s="2" t="str">
        <f t="shared" si="47"/>
        <v>Cherimae Vail</v>
      </c>
      <c r="BI182" s="2" t="str">
        <f t="shared" si="38"/>
        <v>Lauren Ruby</v>
      </c>
      <c r="BJ182" s="1">
        <f t="shared" si="39"/>
        <v>0</v>
      </c>
      <c r="BO182" s="21" t="str">
        <f t="shared" si="40"/>
        <v>completed</v>
      </c>
      <c r="BP182" s="21">
        <f t="shared" si="41"/>
        <v>0</v>
      </c>
      <c r="BQ182" s="21">
        <f t="shared" si="42"/>
        <v>0</v>
      </c>
      <c r="BR182" s="21">
        <f t="shared" si="43"/>
        <v>0</v>
      </c>
      <c r="BS182" s="21">
        <f t="shared" si="44"/>
        <v>0</v>
      </c>
      <c r="BT182" s="12" t="s">
        <v>629</v>
      </c>
      <c r="BU182" s="57"/>
    </row>
    <row r="183" spans="1:73" ht="127.5" x14ac:dyDescent="0.25">
      <c r="A183" s="1" t="s">
        <v>3252</v>
      </c>
      <c r="B183" s="1" t="s">
        <v>80</v>
      </c>
      <c r="C183" s="6" t="s">
        <v>3138</v>
      </c>
      <c r="D183" s="2" t="str">
        <f t="shared" si="33"/>
        <v>CalPA_Set WMP-39</v>
      </c>
      <c r="E183" s="1">
        <v>20</v>
      </c>
      <c r="F183" s="2" t="str">
        <f t="shared" si="34"/>
        <v>CalPA_Set WMP-39_Q20</v>
      </c>
      <c r="G183" s="10" t="s">
        <v>3253</v>
      </c>
      <c r="H183" s="10" t="s">
        <v>3254</v>
      </c>
      <c r="I183" s="1" t="s">
        <v>84</v>
      </c>
      <c r="J183" s="3">
        <v>45373</v>
      </c>
      <c r="K183" s="3">
        <v>45387</v>
      </c>
      <c r="L183" s="3">
        <v>45387</v>
      </c>
      <c r="M183" s="20" t="s">
        <v>3141</v>
      </c>
      <c r="N183" s="1">
        <v>0</v>
      </c>
      <c r="O183" s="1" t="s">
        <v>86</v>
      </c>
      <c r="P183" s="42" t="s">
        <v>368</v>
      </c>
      <c r="Q183" s="47" t="s">
        <v>266</v>
      </c>
      <c r="R183" s="47" t="s">
        <v>369</v>
      </c>
      <c r="S183" s="106" t="s">
        <v>1439</v>
      </c>
      <c r="U183" s="2" t="str">
        <f t="shared" si="45"/>
        <v>CalPA</v>
      </c>
      <c r="V183" s="2" t="str">
        <f t="shared" si="45"/>
        <v>Set WMP-39</v>
      </c>
      <c r="W183" s="2">
        <f t="shared" si="35"/>
        <v>20</v>
      </c>
      <c r="X183" s="1">
        <v>5</v>
      </c>
      <c r="Y183" s="2" t="s">
        <v>3090</v>
      </c>
      <c r="Z183" s="1" t="s">
        <v>1772</v>
      </c>
      <c r="AA183" s="2" t="s">
        <v>1546</v>
      </c>
      <c r="AB183" s="2" t="s">
        <v>539</v>
      </c>
      <c r="AC183" s="2" t="s">
        <v>321</v>
      </c>
      <c r="AD183" s="2" t="s">
        <v>166</v>
      </c>
      <c r="AE183" s="1" t="s">
        <v>92</v>
      </c>
      <c r="AF183" s="1" t="s">
        <v>92</v>
      </c>
      <c r="AG183" s="1" t="s">
        <v>92</v>
      </c>
      <c r="AH183" s="1" t="s">
        <v>92</v>
      </c>
      <c r="AI183" s="1" t="s">
        <v>92</v>
      </c>
      <c r="AJ183" s="1" t="s">
        <v>92</v>
      </c>
      <c r="AK183" s="1" t="s">
        <v>92</v>
      </c>
      <c r="AL183" s="1" t="s">
        <v>86</v>
      </c>
      <c r="AM183" s="3">
        <f t="shared" si="36"/>
        <v>45387</v>
      </c>
      <c r="AO183" s="1"/>
      <c r="AP183" s="1"/>
      <c r="BD183" s="1">
        <f t="shared" si="37"/>
        <v>20</v>
      </c>
      <c r="BE183" s="2" t="str">
        <f t="shared" si="46"/>
        <v>Katherine Hee</v>
      </c>
      <c r="BF183" s="2" t="str">
        <f t="shared" si="46"/>
        <v>Eric Lamoureux</v>
      </c>
      <c r="BG183" s="2" t="str">
        <f t="shared" si="47"/>
        <v>Kim Sackett
Mona Hedin
Kevin Laxalt-Nomura</v>
      </c>
      <c r="BH183" s="2" t="str">
        <f t="shared" si="47"/>
        <v>Hema Sukumar</v>
      </c>
      <c r="BI183" s="2" t="str">
        <f t="shared" si="38"/>
        <v>Kenny Lee</v>
      </c>
      <c r="BJ183" s="1">
        <f t="shared" si="39"/>
        <v>5</v>
      </c>
      <c r="BO183" s="21" t="str">
        <f t="shared" si="40"/>
        <v>completed</v>
      </c>
      <c r="BP183" s="21">
        <f t="shared" si="41"/>
        <v>0</v>
      </c>
      <c r="BQ183" s="21">
        <f t="shared" si="42"/>
        <v>0</v>
      </c>
      <c r="BR183" s="21">
        <f t="shared" si="43"/>
        <v>0</v>
      </c>
      <c r="BS183" s="21">
        <f t="shared" si="44"/>
        <v>0</v>
      </c>
      <c r="BT183" s="12" t="s">
        <v>96</v>
      </c>
      <c r="BU183" s="57"/>
    </row>
    <row r="184" spans="1:73" ht="331.5" x14ac:dyDescent="0.25">
      <c r="A184" s="1">
        <v>13</v>
      </c>
      <c r="B184" s="1" t="s">
        <v>80</v>
      </c>
      <c r="C184" s="6" t="s">
        <v>342</v>
      </c>
      <c r="D184" s="2" t="str">
        <f t="shared" si="33"/>
        <v>CalPA_Set WMP-08</v>
      </c>
      <c r="E184" s="1">
        <v>1</v>
      </c>
      <c r="F184" s="2" t="str">
        <f t="shared" si="34"/>
        <v>CalPA_Set WMP-08_Q1</v>
      </c>
      <c r="G184" s="48" t="s">
        <v>343</v>
      </c>
      <c r="H184" s="48" t="s">
        <v>344</v>
      </c>
      <c r="I184" s="2" t="s">
        <v>84</v>
      </c>
      <c r="J184" s="3">
        <v>45015</v>
      </c>
      <c r="K184" s="3">
        <v>45021</v>
      </c>
      <c r="L184" s="3">
        <v>45021</v>
      </c>
      <c r="M184" s="17" t="s">
        <v>345</v>
      </c>
      <c r="N184" s="1">
        <v>0</v>
      </c>
      <c r="O184" s="1" t="s">
        <v>86</v>
      </c>
      <c r="P184" s="1" t="s">
        <v>346</v>
      </c>
      <c r="Q184" s="47" t="s">
        <v>266</v>
      </c>
      <c r="R184" s="47" t="s">
        <v>347</v>
      </c>
      <c r="S184" s="105" t="s">
        <v>86</v>
      </c>
      <c r="U184" s="2" t="str">
        <f t="shared" si="45"/>
        <v>CalPA</v>
      </c>
      <c r="V184" s="2" t="str">
        <f t="shared" si="45"/>
        <v>Set WMP-08</v>
      </c>
      <c r="W184" s="2">
        <f t="shared" si="35"/>
        <v>1</v>
      </c>
      <c r="X184" s="1">
        <v>7</v>
      </c>
      <c r="Y184" s="2" t="s">
        <v>335</v>
      </c>
      <c r="Z184" s="2" t="s">
        <v>348</v>
      </c>
      <c r="AA184" s="2" t="s">
        <v>349</v>
      </c>
      <c r="AB184" s="2" t="s">
        <v>350</v>
      </c>
      <c r="AC184" s="2" t="s">
        <v>351</v>
      </c>
      <c r="AD184" s="2" t="s">
        <v>352</v>
      </c>
      <c r="AE184" s="1" t="s">
        <v>92</v>
      </c>
      <c r="AF184" s="1" t="s">
        <v>92</v>
      </c>
      <c r="AG184" s="1" t="s">
        <v>92</v>
      </c>
      <c r="AH184" s="1" t="s">
        <v>92</v>
      </c>
      <c r="AI184" s="1" t="s">
        <v>92</v>
      </c>
      <c r="AJ184" s="1" t="s">
        <v>92</v>
      </c>
      <c r="AK184" s="1" t="s">
        <v>92</v>
      </c>
      <c r="AL184" s="1" t="s">
        <v>86</v>
      </c>
      <c r="AM184" s="3">
        <f t="shared" si="36"/>
        <v>45021</v>
      </c>
      <c r="AN184" s="1" t="s">
        <v>93</v>
      </c>
      <c r="BD184" s="1">
        <f t="shared" si="37"/>
        <v>1</v>
      </c>
      <c r="BE184" s="2" t="str">
        <f t="shared" si="46"/>
        <v>VM Data Requests
April Schneider</v>
      </c>
      <c r="BF184" s="2" t="str">
        <f t="shared" si="46"/>
        <v>Kamran Rasheed
Tyson McCartney</v>
      </c>
      <c r="BG184" s="2" t="str">
        <f t="shared" si="47"/>
        <v>Kim Sackett
Eric Travale</v>
      </c>
      <c r="BH184" s="2" t="str">
        <f t="shared" si="47"/>
        <v>Andrew Trombley</v>
      </c>
      <c r="BI184" s="2" t="str">
        <f t="shared" si="38"/>
        <v>Jessica  Basilio</v>
      </c>
      <c r="BJ184" s="1">
        <f t="shared" si="39"/>
        <v>7</v>
      </c>
      <c r="BL184" s="20" t="s">
        <v>94</v>
      </c>
      <c r="BM184" s="1" t="s">
        <v>353</v>
      </c>
      <c r="BO184" s="21" t="str">
        <f t="shared" si="40"/>
        <v>completed</v>
      </c>
      <c r="BP184" s="21">
        <f t="shared" si="41"/>
        <v>0</v>
      </c>
      <c r="BQ184" s="21">
        <f t="shared" si="42"/>
        <v>0</v>
      </c>
      <c r="BR184" s="21">
        <f t="shared" si="43"/>
        <v>0</v>
      </c>
      <c r="BS184" s="21">
        <f t="shared" si="44"/>
        <v>0</v>
      </c>
      <c r="BU184" s="57"/>
    </row>
    <row r="185" spans="1:73" ht="409.5" x14ac:dyDescent="0.25">
      <c r="A185" s="1">
        <v>14</v>
      </c>
      <c r="B185" s="1" t="s">
        <v>80</v>
      </c>
      <c r="C185" s="6" t="s">
        <v>342</v>
      </c>
      <c r="D185" s="2" t="str">
        <f t="shared" si="33"/>
        <v>CalPA_Set WMP-08</v>
      </c>
      <c r="E185" s="1">
        <v>2</v>
      </c>
      <c r="F185" s="2" t="str">
        <f t="shared" si="34"/>
        <v>CalPA_Set WMP-08_Q2</v>
      </c>
      <c r="G185" s="48" t="s">
        <v>354</v>
      </c>
      <c r="H185" s="48" t="s">
        <v>355</v>
      </c>
      <c r="I185" s="2" t="s">
        <v>84</v>
      </c>
      <c r="J185" s="3">
        <v>45015</v>
      </c>
      <c r="K185" s="3">
        <v>45021</v>
      </c>
      <c r="L185" s="3">
        <v>45021</v>
      </c>
      <c r="M185" s="17" t="s">
        <v>345</v>
      </c>
      <c r="N185" s="1">
        <v>0</v>
      </c>
      <c r="O185" s="1" t="s">
        <v>86</v>
      </c>
      <c r="P185" s="1" t="s">
        <v>356</v>
      </c>
      <c r="Q185" s="47" t="s">
        <v>266</v>
      </c>
      <c r="R185" s="47" t="s">
        <v>357</v>
      </c>
      <c r="S185" s="105" t="s">
        <v>86</v>
      </c>
      <c r="U185" s="2" t="str">
        <f t="shared" si="45"/>
        <v>CalPA</v>
      </c>
      <c r="V185" s="2" t="str">
        <f t="shared" si="45"/>
        <v>Set WMP-08</v>
      </c>
      <c r="W185" s="2">
        <f t="shared" si="35"/>
        <v>2</v>
      </c>
      <c r="X185" s="1">
        <v>12</v>
      </c>
      <c r="Y185" s="2" t="s">
        <v>335</v>
      </c>
      <c r="Z185" s="2" t="s">
        <v>348</v>
      </c>
      <c r="AA185" s="2" t="s">
        <v>349</v>
      </c>
      <c r="AB185" s="2" t="s">
        <v>350</v>
      </c>
      <c r="AC185" s="2" t="s">
        <v>351</v>
      </c>
      <c r="AD185" s="2" t="s">
        <v>352</v>
      </c>
      <c r="AE185" s="1" t="s">
        <v>92</v>
      </c>
      <c r="AF185" s="1" t="s">
        <v>92</v>
      </c>
      <c r="AG185" s="1" t="s">
        <v>92</v>
      </c>
      <c r="AH185" s="1" t="s">
        <v>92</v>
      </c>
      <c r="AI185" s="1" t="s">
        <v>92</v>
      </c>
      <c r="AJ185" s="1" t="s">
        <v>92</v>
      </c>
      <c r="AK185" s="1" t="s">
        <v>92</v>
      </c>
      <c r="AL185" s="1" t="s">
        <v>86</v>
      </c>
      <c r="AM185" s="3">
        <f t="shared" si="36"/>
        <v>45021</v>
      </c>
      <c r="AN185" s="1" t="s">
        <v>93</v>
      </c>
      <c r="BD185" s="1">
        <f t="shared" si="37"/>
        <v>2</v>
      </c>
      <c r="BE185" s="2" t="str">
        <f t="shared" si="46"/>
        <v>VM Data Requests
April Schneider</v>
      </c>
      <c r="BF185" s="2" t="str">
        <f t="shared" si="46"/>
        <v>Kamran Rasheed
Tyson McCartney</v>
      </c>
      <c r="BG185" s="2" t="str">
        <f t="shared" si="47"/>
        <v>Kim Sackett
Eric Travale</v>
      </c>
      <c r="BH185" s="2" t="str">
        <f t="shared" si="47"/>
        <v>Andrew Trombley</v>
      </c>
      <c r="BI185" s="2" t="str">
        <f t="shared" si="38"/>
        <v>Jessica  Basilio</v>
      </c>
      <c r="BJ185" s="1">
        <f t="shared" si="39"/>
        <v>12</v>
      </c>
      <c r="BL185" s="20" t="s">
        <v>94</v>
      </c>
      <c r="BM185" s="1" t="s">
        <v>353</v>
      </c>
      <c r="BO185" s="21" t="str">
        <f t="shared" si="40"/>
        <v>completed</v>
      </c>
      <c r="BP185" s="21">
        <f t="shared" si="41"/>
        <v>0</v>
      </c>
      <c r="BQ185" s="21">
        <f t="shared" si="42"/>
        <v>0</v>
      </c>
      <c r="BR185" s="21">
        <f t="shared" si="43"/>
        <v>0</v>
      </c>
      <c r="BS185" s="21">
        <f t="shared" si="44"/>
        <v>0</v>
      </c>
      <c r="BU185" s="57"/>
    </row>
    <row r="186" spans="1:73" ht="267.75" x14ac:dyDescent="0.25">
      <c r="A186" s="1">
        <v>15</v>
      </c>
      <c r="B186" s="1" t="s">
        <v>80</v>
      </c>
      <c r="C186" s="6" t="s">
        <v>342</v>
      </c>
      <c r="D186" s="2" t="str">
        <f t="shared" si="33"/>
        <v>CalPA_Set WMP-08</v>
      </c>
      <c r="E186" s="1">
        <v>3</v>
      </c>
      <c r="F186" s="2" t="str">
        <f t="shared" si="34"/>
        <v>CalPA_Set WMP-08_Q3</v>
      </c>
      <c r="G186" s="48" t="s">
        <v>358</v>
      </c>
      <c r="H186" s="48" t="s">
        <v>359</v>
      </c>
      <c r="I186" s="2" t="s">
        <v>84</v>
      </c>
      <c r="J186" s="3">
        <v>45015</v>
      </c>
      <c r="K186" s="3">
        <v>45021</v>
      </c>
      <c r="L186" s="3">
        <v>45021</v>
      </c>
      <c r="M186" s="17" t="s">
        <v>345</v>
      </c>
      <c r="N186" s="1">
        <v>0</v>
      </c>
      <c r="O186" s="1" t="s">
        <v>86</v>
      </c>
      <c r="P186" s="1" t="s">
        <v>360</v>
      </c>
      <c r="Q186" s="47" t="s">
        <v>266</v>
      </c>
      <c r="R186" s="47" t="s">
        <v>361</v>
      </c>
      <c r="S186" s="105" t="s">
        <v>86</v>
      </c>
      <c r="U186" s="2" t="str">
        <f t="shared" si="45"/>
        <v>CalPA</v>
      </c>
      <c r="V186" s="2" t="str">
        <f t="shared" si="45"/>
        <v>Set WMP-08</v>
      </c>
      <c r="W186" s="2">
        <f t="shared" si="35"/>
        <v>3</v>
      </c>
      <c r="X186" s="1">
        <v>8</v>
      </c>
      <c r="Y186" s="2" t="s">
        <v>335</v>
      </c>
      <c r="Z186" s="2" t="s">
        <v>348</v>
      </c>
      <c r="AA186" s="2" t="s">
        <v>349</v>
      </c>
      <c r="AB186" s="2" t="s">
        <v>350</v>
      </c>
      <c r="AC186" s="2" t="s">
        <v>351</v>
      </c>
      <c r="AD186" s="2" t="s">
        <v>352</v>
      </c>
      <c r="AE186" s="1" t="s">
        <v>92</v>
      </c>
      <c r="AF186" s="1" t="s">
        <v>92</v>
      </c>
      <c r="AG186" s="1" t="s">
        <v>92</v>
      </c>
      <c r="AH186" s="1" t="s">
        <v>92</v>
      </c>
      <c r="AI186" s="1" t="s">
        <v>92</v>
      </c>
      <c r="AJ186" s="1" t="s">
        <v>92</v>
      </c>
      <c r="AK186" s="1" t="s">
        <v>92</v>
      </c>
      <c r="AL186" s="1" t="s">
        <v>86</v>
      </c>
      <c r="AM186" s="3">
        <f t="shared" si="36"/>
        <v>45021</v>
      </c>
      <c r="AN186" s="1" t="s">
        <v>93</v>
      </c>
      <c r="BD186" s="1">
        <f t="shared" si="37"/>
        <v>3</v>
      </c>
      <c r="BE186" s="2" t="str">
        <f t="shared" si="46"/>
        <v>VM Data Requests
April Schneider</v>
      </c>
      <c r="BF186" s="2" t="str">
        <f t="shared" si="46"/>
        <v>Kamran Rasheed
Tyson McCartney</v>
      </c>
      <c r="BG186" s="2" t="str">
        <f t="shared" si="47"/>
        <v>Kim Sackett
Eric Travale</v>
      </c>
      <c r="BH186" s="2" t="str">
        <f t="shared" si="47"/>
        <v>Andrew Trombley</v>
      </c>
      <c r="BI186" s="2" t="str">
        <f t="shared" si="38"/>
        <v>Jessica  Basilio</v>
      </c>
      <c r="BJ186" s="1">
        <f t="shared" si="39"/>
        <v>8</v>
      </c>
      <c r="BL186" s="20" t="s">
        <v>94</v>
      </c>
      <c r="BM186" s="1" t="s">
        <v>353</v>
      </c>
      <c r="BO186" s="21" t="str">
        <f t="shared" si="40"/>
        <v>completed</v>
      </c>
      <c r="BP186" s="21">
        <f t="shared" si="41"/>
        <v>0</v>
      </c>
      <c r="BQ186" s="21">
        <f t="shared" si="42"/>
        <v>0</v>
      </c>
      <c r="BR186" s="21">
        <f t="shared" si="43"/>
        <v>0</v>
      </c>
      <c r="BS186" s="21">
        <f t="shared" si="44"/>
        <v>0</v>
      </c>
      <c r="BU186" s="57"/>
    </row>
    <row r="187" spans="1:73" ht="409.5" x14ac:dyDescent="0.25">
      <c r="A187" s="1">
        <v>16</v>
      </c>
      <c r="B187" s="1" t="s">
        <v>80</v>
      </c>
      <c r="C187" s="6" t="s">
        <v>342</v>
      </c>
      <c r="D187" s="2" t="str">
        <f t="shared" si="33"/>
        <v>CalPA_Set WMP-08</v>
      </c>
      <c r="E187" s="1">
        <v>4</v>
      </c>
      <c r="F187" s="2" t="str">
        <f t="shared" si="34"/>
        <v>CalPA_Set WMP-08_Q4</v>
      </c>
      <c r="G187" s="48" t="s">
        <v>362</v>
      </c>
      <c r="H187" s="48" t="s">
        <v>363</v>
      </c>
      <c r="I187" s="2" t="s">
        <v>84</v>
      </c>
      <c r="J187" s="3">
        <v>45015</v>
      </c>
      <c r="K187" s="3">
        <v>45021</v>
      </c>
      <c r="L187" s="3">
        <v>45021</v>
      </c>
      <c r="M187" s="17" t="s">
        <v>345</v>
      </c>
      <c r="N187" s="1">
        <v>0</v>
      </c>
      <c r="O187" s="1" t="s">
        <v>86</v>
      </c>
      <c r="P187" s="1" t="s">
        <v>364</v>
      </c>
      <c r="Q187" s="47" t="s">
        <v>266</v>
      </c>
      <c r="R187" s="47" t="s">
        <v>365</v>
      </c>
      <c r="S187" s="105" t="s">
        <v>86</v>
      </c>
      <c r="U187" s="2" t="str">
        <f t="shared" si="45"/>
        <v>CalPA</v>
      </c>
      <c r="V187" s="2" t="str">
        <f t="shared" si="45"/>
        <v>Set WMP-08</v>
      </c>
      <c r="W187" s="2">
        <f t="shared" si="35"/>
        <v>4</v>
      </c>
      <c r="X187" s="1">
        <v>17</v>
      </c>
      <c r="Y187" s="2" t="s">
        <v>335</v>
      </c>
      <c r="Z187" s="2" t="s">
        <v>348</v>
      </c>
      <c r="AA187" s="2" t="s">
        <v>349</v>
      </c>
      <c r="AB187" s="2" t="s">
        <v>350</v>
      </c>
      <c r="AC187" s="2" t="s">
        <v>351</v>
      </c>
      <c r="AD187" s="2" t="s">
        <v>352</v>
      </c>
      <c r="AE187" s="1" t="s">
        <v>92</v>
      </c>
      <c r="AF187" s="1" t="s">
        <v>92</v>
      </c>
      <c r="AG187" s="1" t="s">
        <v>92</v>
      </c>
      <c r="AH187" s="1" t="s">
        <v>92</v>
      </c>
      <c r="AI187" s="1" t="s">
        <v>92</v>
      </c>
      <c r="AJ187" s="1" t="s">
        <v>92</v>
      </c>
      <c r="AK187" s="1" t="s">
        <v>92</v>
      </c>
      <c r="AL187" s="1" t="s">
        <v>86</v>
      </c>
      <c r="AM187" s="3">
        <f t="shared" si="36"/>
        <v>45021</v>
      </c>
      <c r="AN187" s="1" t="s">
        <v>93</v>
      </c>
      <c r="BD187" s="1">
        <f t="shared" si="37"/>
        <v>4</v>
      </c>
      <c r="BE187" s="2" t="str">
        <f t="shared" si="46"/>
        <v>VM Data Requests
April Schneider</v>
      </c>
      <c r="BF187" s="2" t="str">
        <f t="shared" si="46"/>
        <v>Kamran Rasheed
Tyson McCartney</v>
      </c>
      <c r="BG187" s="2" t="str">
        <f t="shared" si="47"/>
        <v>Kim Sackett
Eric Travale</v>
      </c>
      <c r="BH187" s="2" t="str">
        <f t="shared" si="47"/>
        <v>Andrew Trombley</v>
      </c>
      <c r="BI187" s="2" t="str">
        <f t="shared" si="38"/>
        <v>Jessica  Basilio</v>
      </c>
      <c r="BJ187" s="1">
        <f t="shared" si="39"/>
        <v>17</v>
      </c>
      <c r="BL187" s="20" t="s">
        <v>94</v>
      </c>
      <c r="BM187" s="1" t="s">
        <v>353</v>
      </c>
      <c r="BO187" s="21" t="str">
        <f t="shared" si="40"/>
        <v>completed</v>
      </c>
      <c r="BP187" s="21">
        <f t="shared" si="41"/>
        <v>0</v>
      </c>
      <c r="BQ187" s="21">
        <f t="shared" si="42"/>
        <v>0</v>
      </c>
      <c r="BR187" s="21">
        <f t="shared" si="43"/>
        <v>0</v>
      </c>
      <c r="BS187" s="21">
        <f t="shared" si="44"/>
        <v>0</v>
      </c>
      <c r="BU187" s="57"/>
    </row>
    <row r="188" spans="1:73" ht="191.25" x14ac:dyDescent="0.25">
      <c r="A188" s="1">
        <v>17</v>
      </c>
      <c r="B188" s="1" t="s">
        <v>80</v>
      </c>
      <c r="C188" s="6" t="s">
        <v>342</v>
      </c>
      <c r="D188" s="2" t="str">
        <f t="shared" si="33"/>
        <v>CalPA_Set WMP-08</v>
      </c>
      <c r="E188" s="1">
        <v>5</v>
      </c>
      <c r="F188" s="2" t="str">
        <f t="shared" si="34"/>
        <v>CalPA_Set WMP-08_Q5</v>
      </c>
      <c r="G188" s="48" t="s">
        <v>366</v>
      </c>
      <c r="H188" s="48" t="s">
        <v>367</v>
      </c>
      <c r="I188" s="2" t="s">
        <v>84</v>
      </c>
      <c r="J188" s="3">
        <v>45015</v>
      </c>
      <c r="K188" s="3">
        <v>45021</v>
      </c>
      <c r="L188" s="3">
        <v>45021</v>
      </c>
      <c r="M188" s="17" t="s">
        <v>345</v>
      </c>
      <c r="N188" s="1">
        <v>0</v>
      </c>
      <c r="O188" s="1" t="s">
        <v>86</v>
      </c>
      <c r="P188" s="1" t="s">
        <v>368</v>
      </c>
      <c r="Q188" s="47" t="s">
        <v>266</v>
      </c>
      <c r="R188" s="47" t="s">
        <v>369</v>
      </c>
      <c r="S188" s="105" t="s">
        <v>86</v>
      </c>
      <c r="U188" s="2" t="str">
        <f t="shared" si="45"/>
        <v>CalPA</v>
      </c>
      <c r="V188" s="2" t="str">
        <f t="shared" si="45"/>
        <v>Set WMP-08</v>
      </c>
      <c r="W188" s="2">
        <f t="shared" si="35"/>
        <v>5</v>
      </c>
      <c r="X188" s="1">
        <v>2</v>
      </c>
      <c r="Y188" s="2" t="s">
        <v>335</v>
      </c>
      <c r="Z188" s="2" t="s">
        <v>348</v>
      </c>
      <c r="AA188" s="2" t="s">
        <v>349</v>
      </c>
      <c r="AB188" s="2" t="s">
        <v>350</v>
      </c>
      <c r="AC188" s="2" t="s">
        <v>351</v>
      </c>
      <c r="AD188" s="2" t="s">
        <v>352</v>
      </c>
      <c r="AE188" s="1" t="s">
        <v>92</v>
      </c>
      <c r="AF188" s="1" t="s">
        <v>92</v>
      </c>
      <c r="AG188" s="1" t="s">
        <v>92</v>
      </c>
      <c r="AH188" s="1" t="s">
        <v>92</v>
      </c>
      <c r="AI188" s="1" t="s">
        <v>92</v>
      </c>
      <c r="AJ188" s="1" t="s">
        <v>92</v>
      </c>
      <c r="AK188" s="1" t="s">
        <v>92</v>
      </c>
      <c r="AL188" s="1" t="s">
        <v>86</v>
      </c>
      <c r="AM188" s="3">
        <f t="shared" si="36"/>
        <v>45021</v>
      </c>
      <c r="AN188" s="1" t="s">
        <v>93</v>
      </c>
      <c r="BD188" s="1">
        <f t="shared" si="37"/>
        <v>5</v>
      </c>
      <c r="BE188" s="2" t="str">
        <f t="shared" si="46"/>
        <v>VM Data Requests
April Schneider</v>
      </c>
      <c r="BF188" s="2" t="str">
        <f t="shared" si="46"/>
        <v>Kamran Rasheed
Tyson McCartney</v>
      </c>
      <c r="BG188" s="2" t="str">
        <f t="shared" si="47"/>
        <v>Kim Sackett
Eric Travale</v>
      </c>
      <c r="BH188" s="2" t="str">
        <f t="shared" si="47"/>
        <v>Andrew Trombley</v>
      </c>
      <c r="BI188" s="2" t="str">
        <f t="shared" si="38"/>
        <v>Jessica  Basilio</v>
      </c>
      <c r="BJ188" s="1">
        <f t="shared" si="39"/>
        <v>2</v>
      </c>
      <c r="BL188" s="20" t="s">
        <v>94</v>
      </c>
      <c r="BM188" s="1" t="s">
        <v>353</v>
      </c>
      <c r="BO188" s="21" t="str">
        <f t="shared" si="40"/>
        <v>completed</v>
      </c>
      <c r="BP188" s="21">
        <f t="shared" si="41"/>
        <v>0</v>
      </c>
      <c r="BQ188" s="21">
        <f t="shared" si="42"/>
        <v>0</v>
      </c>
      <c r="BR188" s="21">
        <f t="shared" si="43"/>
        <v>0</v>
      </c>
      <c r="BS188" s="21">
        <f t="shared" si="44"/>
        <v>0</v>
      </c>
      <c r="BU188" s="57"/>
    </row>
    <row r="189" spans="1:73" ht="76.5" x14ac:dyDescent="0.25">
      <c r="A189" s="1">
        <v>170</v>
      </c>
      <c r="B189" s="1" t="s">
        <v>2875</v>
      </c>
      <c r="C189" s="5" t="s">
        <v>1937</v>
      </c>
      <c r="D189" s="2" t="str">
        <f t="shared" si="33"/>
        <v>TURN_004</v>
      </c>
      <c r="E189" s="1">
        <v>1</v>
      </c>
      <c r="F189" s="2" t="str">
        <f t="shared" si="34"/>
        <v>TURN_004_Q1</v>
      </c>
      <c r="G189" s="48" t="s">
        <v>2914</v>
      </c>
      <c r="H189" s="48" t="s">
        <v>2915</v>
      </c>
      <c r="I189" s="2" t="s">
        <v>2878</v>
      </c>
      <c r="J189" s="3">
        <v>45028</v>
      </c>
      <c r="K189" s="3">
        <v>45033</v>
      </c>
      <c r="L189" s="3">
        <v>45033</v>
      </c>
      <c r="M189" s="20" t="s">
        <v>2908</v>
      </c>
      <c r="N189" s="1">
        <v>1</v>
      </c>
      <c r="O189" s="1" t="s">
        <v>92</v>
      </c>
      <c r="P189" s="2" t="s">
        <v>242</v>
      </c>
      <c r="Q189" s="47" t="s">
        <v>154</v>
      </c>
      <c r="R189" s="47" t="s">
        <v>243</v>
      </c>
      <c r="S189" s="95" t="s">
        <v>86</v>
      </c>
      <c r="U189" s="2" t="str">
        <f t="shared" si="45"/>
        <v>TURN</v>
      </c>
      <c r="V189" s="2" t="str">
        <f t="shared" si="45"/>
        <v>004</v>
      </c>
      <c r="W189" s="2">
        <f t="shared" si="35"/>
        <v>1</v>
      </c>
      <c r="X189" s="1">
        <v>0</v>
      </c>
      <c r="Y189" s="2" t="s">
        <v>335</v>
      </c>
      <c r="Z189" s="2" t="s">
        <v>156</v>
      </c>
      <c r="AA189" s="2" t="s">
        <v>490</v>
      </c>
      <c r="AB189" s="2" t="s">
        <v>236</v>
      </c>
      <c r="AC189" s="2" t="s">
        <v>91</v>
      </c>
      <c r="AD189" s="2" t="s">
        <v>166</v>
      </c>
      <c r="AE189" s="1" t="s">
        <v>92</v>
      </c>
      <c r="AF189" s="1" t="s">
        <v>92</v>
      </c>
      <c r="AG189" s="1" t="s">
        <v>92</v>
      </c>
      <c r="AH189" s="2" t="s">
        <v>92</v>
      </c>
      <c r="AI189" s="2" t="s">
        <v>92</v>
      </c>
      <c r="AJ189" s="1" t="s">
        <v>92</v>
      </c>
      <c r="AK189" s="1" t="s">
        <v>92</v>
      </c>
      <c r="AL189" s="1" t="s">
        <v>86</v>
      </c>
      <c r="AM189" s="3">
        <f t="shared" si="36"/>
        <v>45033</v>
      </c>
      <c r="BD189" s="1">
        <f t="shared" si="37"/>
        <v>1</v>
      </c>
      <c r="BE189" s="2" t="str">
        <f t="shared" si="46"/>
        <v>Arvind Simhadri</v>
      </c>
      <c r="BF189" s="2" t="str">
        <f t="shared" si="46"/>
        <v>Jim Gill</v>
      </c>
      <c r="BG189" s="2" t="str">
        <f t="shared" si="47"/>
        <v>Kim Sackett
Eric Travale</v>
      </c>
      <c r="BH189" s="2" t="str">
        <f t="shared" si="47"/>
        <v>Carmen Fewless</v>
      </c>
      <c r="BI189" s="2" t="str">
        <f t="shared" si="38"/>
        <v>Aaron Shapiro</v>
      </c>
      <c r="BJ189" s="1">
        <f t="shared" si="39"/>
        <v>0</v>
      </c>
      <c r="BL189" s="49" t="s">
        <v>94</v>
      </c>
      <c r="BM189" s="1" t="s">
        <v>2909</v>
      </c>
      <c r="BO189" s="21" t="str">
        <f t="shared" si="40"/>
        <v>completed</v>
      </c>
      <c r="BP189" s="21">
        <f t="shared" si="41"/>
        <v>0</v>
      </c>
      <c r="BQ189" s="21">
        <f t="shared" si="42"/>
        <v>0</v>
      </c>
      <c r="BR189" s="21">
        <f t="shared" si="43"/>
        <v>0</v>
      </c>
      <c r="BS189" s="21">
        <f t="shared" si="44"/>
        <v>0</v>
      </c>
      <c r="BU189" s="57"/>
    </row>
    <row r="190" spans="1:73" ht="409.5" x14ac:dyDescent="0.25">
      <c r="A190" s="1">
        <v>171</v>
      </c>
      <c r="B190" s="1" t="s">
        <v>2875</v>
      </c>
      <c r="C190" s="5" t="s">
        <v>1937</v>
      </c>
      <c r="D190" s="2" t="str">
        <f t="shared" si="33"/>
        <v>TURN_004</v>
      </c>
      <c r="E190" s="1">
        <v>2</v>
      </c>
      <c r="F190" s="2" t="str">
        <f t="shared" si="34"/>
        <v>TURN_004_Q2</v>
      </c>
      <c r="G190" s="48" t="s">
        <v>2906</v>
      </c>
      <c r="H190" s="48" t="s">
        <v>2907</v>
      </c>
      <c r="I190" s="2" t="s">
        <v>2878</v>
      </c>
      <c r="J190" s="3">
        <v>45028</v>
      </c>
      <c r="K190" s="3">
        <v>45033</v>
      </c>
      <c r="L190" s="3">
        <v>45033</v>
      </c>
      <c r="M190" s="20" t="s">
        <v>2908</v>
      </c>
      <c r="N190" s="1">
        <v>1</v>
      </c>
      <c r="O190" s="1" t="s">
        <v>86</v>
      </c>
      <c r="P190" s="2" t="s">
        <v>482</v>
      </c>
      <c r="Q190" s="47" t="s">
        <v>483</v>
      </c>
      <c r="R190" s="47" t="s">
        <v>648</v>
      </c>
      <c r="S190" s="85" t="s">
        <v>86</v>
      </c>
      <c r="U190" s="2" t="str">
        <f t="shared" si="45"/>
        <v>TURN</v>
      </c>
      <c r="V190" s="2" t="str">
        <f t="shared" si="45"/>
        <v>004</v>
      </c>
      <c r="W190" s="2">
        <f t="shared" si="35"/>
        <v>2</v>
      </c>
      <c r="X190" s="1">
        <v>2</v>
      </c>
      <c r="Y190" s="2" t="s">
        <v>335</v>
      </c>
      <c r="Z190" s="2" t="s">
        <v>156</v>
      </c>
      <c r="AA190" s="2" t="s">
        <v>624</v>
      </c>
      <c r="AB190" s="2" t="s">
        <v>320</v>
      </c>
      <c r="AC190" s="2" t="s">
        <v>321</v>
      </c>
      <c r="AD190" s="2" t="s">
        <v>124</v>
      </c>
      <c r="AE190" s="1" t="s">
        <v>92</v>
      </c>
      <c r="AF190" s="1" t="s">
        <v>92</v>
      </c>
      <c r="AG190" s="1" t="s">
        <v>92</v>
      </c>
      <c r="AH190" s="2" t="s">
        <v>92</v>
      </c>
      <c r="AI190" s="2" t="s">
        <v>92</v>
      </c>
      <c r="AJ190" s="1" t="s">
        <v>92</v>
      </c>
      <c r="AK190" s="1" t="s">
        <v>92</v>
      </c>
      <c r="AL190" s="1" t="s">
        <v>86</v>
      </c>
      <c r="AM190" s="3">
        <f t="shared" si="36"/>
        <v>45033</v>
      </c>
      <c r="BD190" s="1">
        <f t="shared" si="37"/>
        <v>2</v>
      </c>
      <c r="BE190" s="2" t="str">
        <f t="shared" si="46"/>
        <v>Tommy Van</v>
      </c>
      <c r="BF190" s="2" t="str">
        <f t="shared" si="46"/>
        <v>Shawn Holder</v>
      </c>
      <c r="BG190" s="2" t="str">
        <f t="shared" si="47"/>
        <v>Kim Sackett
Eric Travale</v>
      </c>
      <c r="BH190" s="2" t="str">
        <f t="shared" si="47"/>
        <v>Carmen Fewless</v>
      </c>
      <c r="BI190" s="2" t="str">
        <f t="shared" si="38"/>
        <v>Kenny Lee</v>
      </c>
      <c r="BJ190" s="1">
        <f t="shared" si="39"/>
        <v>2</v>
      </c>
      <c r="BL190" s="49" t="s">
        <v>94</v>
      </c>
      <c r="BM190" s="1" t="s">
        <v>2909</v>
      </c>
      <c r="BO190" s="21" t="str">
        <f t="shared" si="40"/>
        <v>completed</v>
      </c>
      <c r="BP190" s="21">
        <f t="shared" si="41"/>
        <v>0</v>
      </c>
      <c r="BQ190" s="21">
        <f t="shared" si="42"/>
        <v>0</v>
      </c>
      <c r="BR190" s="21">
        <f t="shared" si="43"/>
        <v>0</v>
      </c>
      <c r="BS190" s="21">
        <f t="shared" si="44"/>
        <v>0</v>
      </c>
      <c r="BU190" s="57"/>
    </row>
    <row r="191" spans="1:73" ht="409.5" x14ac:dyDescent="0.25">
      <c r="A191" s="1">
        <v>172</v>
      </c>
      <c r="B191" s="1" t="s">
        <v>2875</v>
      </c>
      <c r="C191" s="5" t="s">
        <v>1937</v>
      </c>
      <c r="D191" s="2" t="str">
        <f t="shared" si="33"/>
        <v>TURN_004</v>
      </c>
      <c r="E191" s="1">
        <v>3</v>
      </c>
      <c r="F191" s="2" t="str">
        <f t="shared" si="34"/>
        <v>TURN_004_Q3</v>
      </c>
      <c r="G191" s="48" t="s">
        <v>2910</v>
      </c>
      <c r="H191" s="48" t="s">
        <v>2911</v>
      </c>
      <c r="I191" s="2" t="s">
        <v>2878</v>
      </c>
      <c r="J191" s="3">
        <v>45028</v>
      </c>
      <c r="K191" s="3">
        <v>45033</v>
      </c>
      <c r="L191" s="3">
        <v>45033</v>
      </c>
      <c r="M191" s="20" t="s">
        <v>2908</v>
      </c>
      <c r="N191" s="1">
        <v>0</v>
      </c>
      <c r="O191" s="1" t="s">
        <v>86</v>
      </c>
      <c r="P191" s="2" t="s">
        <v>482</v>
      </c>
      <c r="Q191" s="47" t="s">
        <v>483</v>
      </c>
      <c r="R191" s="47" t="s">
        <v>648</v>
      </c>
      <c r="S191" s="85" t="s">
        <v>86</v>
      </c>
      <c r="U191" s="2" t="str">
        <f t="shared" si="45"/>
        <v>TURN</v>
      </c>
      <c r="V191" s="2" t="str">
        <f t="shared" si="45"/>
        <v>004</v>
      </c>
      <c r="W191" s="2">
        <f t="shared" si="35"/>
        <v>3</v>
      </c>
      <c r="X191" s="1">
        <v>5</v>
      </c>
      <c r="Y191" s="2" t="s">
        <v>335</v>
      </c>
      <c r="Z191" s="2" t="s">
        <v>156</v>
      </c>
      <c r="AA191" s="2" t="s">
        <v>2912</v>
      </c>
      <c r="AB191" s="2" t="s">
        <v>2913</v>
      </c>
      <c r="AC191" s="2" t="s">
        <v>321</v>
      </c>
      <c r="AD191" s="2" t="s">
        <v>124</v>
      </c>
      <c r="AE191" s="1" t="s">
        <v>92</v>
      </c>
      <c r="AF191" s="1" t="s">
        <v>92</v>
      </c>
      <c r="AG191" s="1" t="s">
        <v>92</v>
      </c>
      <c r="AH191" s="2" t="s">
        <v>92</v>
      </c>
      <c r="AI191" s="2" t="s">
        <v>92</v>
      </c>
      <c r="AJ191" s="1" t="s">
        <v>92</v>
      </c>
      <c r="AK191" s="1" t="s">
        <v>92</v>
      </c>
      <c r="AL191" s="1" t="s">
        <v>86</v>
      </c>
      <c r="AM191" s="3">
        <f t="shared" si="36"/>
        <v>45033</v>
      </c>
      <c r="BD191" s="1">
        <f t="shared" si="37"/>
        <v>3</v>
      </c>
      <c r="BE191" s="2" t="str">
        <f t="shared" si="46"/>
        <v>Tommy Van (c)
Jon Eric Thalman</v>
      </c>
      <c r="BF191" s="2" t="str">
        <f t="shared" si="46"/>
        <v>Shawn  Holder
Paul McGregor</v>
      </c>
      <c r="BG191" s="2" t="str">
        <f t="shared" si="47"/>
        <v>Kim Sackett
Eric Travale</v>
      </c>
      <c r="BH191" s="2" t="str">
        <f t="shared" si="47"/>
        <v>Carmen Fewless</v>
      </c>
      <c r="BI191" s="2" t="str">
        <f t="shared" si="38"/>
        <v>Kenny Lee</v>
      </c>
      <c r="BJ191" s="1">
        <f t="shared" si="39"/>
        <v>5</v>
      </c>
      <c r="BL191" s="49" t="s">
        <v>94</v>
      </c>
      <c r="BM191" s="1" t="s">
        <v>2909</v>
      </c>
      <c r="BO191" s="21" t="str">
        <f t="shared" si="40"/>
        <v>completed</v>
      </c>
      <c r="BP191" s="21">
        <f t="shared" si="41"/>
        <v>0</v>
      </c>
      <c r="BQ191" s="21">
        <f t="shared" si="42"/>
        <v>0</v>
      </c>
      <c r="BR191" s="21">
        <f t="shared" si="43"/>
        <v>0</v>
      </c>
      <c r="BS191" s="21">
        <f t="shared" si="44"/>
        <v>0</v>
      </c>
      <c r="BU191" s="57"/>
    </row>
    <row r="192" spans="1:73" ht="165.75" x14ac:dyDescent="0.25">
      <c r="A192" s="1">
        <v>173</v>
      </c>
      <c r="B192" s="1" t="s">
        <v>1884</v>
      </c>
      <c r="C192" s="6" t="s">
        <v>1831</v>
      </c>
      <c r="D192" s="2" t="str">
        <f t="shared" si="33"/>
        <v>CPUC - SPD (Safety Policy Division)_003</v>
      </c>
      <c r="E192" s="1">
        <v>1</v>
      </c>
      <c r="F192" s="2" t="str">
        <f t="shared" si="34"/>
        <v>CPUC - SPD (Safety Policy Division)_003_Q1</v>
      </c>
      <c r="G192" s="48" t="s">
        <v>1914</v>
      </c>
      <c r="H192" s="48" t="s">
        <v>1915</v>
      </c>
      <c r="I192" s="1" t="s">
        <v>1909</v>
      </c>
      <c r="J192" s="3">
        <v>45028</v>
      </c>
      <c r="K192" s="3">
        <v>45035</v>
      </c>
      <c r="L192" s="3">
        <v>45035</v>
      </c>
      <c r="M192" s="20" t="s">
        <v>1916</v>
      </c>
      <c r="N192" s="1">
        <v>1</v>
      </c>
      <c r="O192" s="1" t="s">
        <v>86</v>
      </c>
      <c r="P192" s="1">
        <v>8</v>
      </c>
      <c r="Q192" s="47" t="s">
        <v>1917</v>
      </c>
      <c r="R192" s="47" t="s">
        <v>86</v>
      </c>
      <c r="S192" s="52" t="s">
        <v>86</v>
      </c>
      <c r="U192" s="2" t="str">
        <f t="shared" si="45"/>
        <v>CPUC - SPD (Safety Policy Division)</v>
      </c>
      <c r="V192" s="2" t="str">
        <f t="shared" si="45"/>
        <v>003</v>
      </c>
      <c r="W192" s="2">
        <f t="shared" si="35"/>
        <v>1</v>
      </c>
      <c r="X192" s="1">
        <v>0</v>
      </c>
      <c r="Y192" s="2" t="s">
        <v>335</v>
      </c>
      <c r="Z192" s="2" t="s">
        <v>426</v>
      </c>
      <c r="AA192" s="2" t="s">
        <v>1918</v>
      </c>
      <c r="AB192" s="2" t="s">
        <v>1919</v>
      </c>
      <c r="AC192" s="2" t="s">
        <v>1920</v>
      </c>
      <c r="AD192" s="2" t="s">
        <v>1921</v>
      </c>
      <c r="AE192" s="1" t="s">
        <v>92</v>
      </c>
      <c r="AF192" s="1" t="s">
        <v>92</v>
      </c>
      <c r="AG192" s="1" t="s">
        <v>92</v>
      </c>
      <c r="AH192" s="2" t="s">
        <v>92</v>
      </c>
      <c r="AI192" s="2" t="s">
        <v>92</v>
      </c>
      <c r="AJ192" s="1" t="s">
        <v>92</v>
      </c>
      <c r="AK192" s="1" t="s">
        <v>92</v>
      </c>
      <c r="AL192" s="1" t="s">
        <v>86</v>
      </c>
      <c r="AM192" s="3">
        <f t="shared" si="36"/>
        <v>45035</v>
      </c>
      <c r="BD192" s="1">
        <f t="shared" si="37"/>
        <v>1</v>
      </c>
      <c r="BE192" s="2" t="str">
        <f t="shared" si="46"/>
        <v xml:space="preserve">Benson Wong
Jon Eric Thalman
Nick Babb
Julie Cerio
UG Team
Joanna Sturges
Arvind Simhadri
Michelle Sakamoto
James Tuccillo
Franz Stadtmueller
Tommy Van
Kevin Oram 
</v>
      </c>
      <c r="BF192" s="2" t="str">
        <f t="shared" si="46"/>
        <v xml:space="preserve">Jim Gill
Maria Ly
Satvir Nagra
Paul McGregor
Matt Pender
Shawn Holder
</v>
      </c>
      <c r="BG192" s="2" t="str">
        <f t="shared" si="47"/>
        <v>Kim Sackett
Eric Travale</v>
      </c>
      <c r="BH192" s="2" t="str">
        <f t="shared" si="47"/>
        <v>Cynthia Lorie</v>
      </c>
      <c r="BI192" s="2" t="str">
        <f t="shared" si="38"/>
        <v>Joel Crane
Kenny Lee
Aaron Shapiro
Jessica Basilio</v>
      </c>
      <c r="BJ192" s="1">
        <f t="shared" si="39"/>
        <v>0</v>
      </c>
      <c r="BL192" s="20" t="s">
        <v>94</v>
      </c>
      <c r="BM192" s="1" t="s">
        <v>1922</v>
      </c>
      <c r="BO192" s="21" t="str">
        <f t="shared" si="40"/>
        <v>completed</v>
      </c>
      <c r="BP192" s="21">
        <f t="shared" si="41"/>
        <v>0</v>
      </c>
      <c r="BQ192" s="21">
        <f t="shared" si="42"/>
        <v>0</v>
      </c>
      <c r="BR192" s="21">
        <f t="shared" si="43"/>
        <v>0</v>
      </c>
      <c r="BS192" s="21">
        <f t="shared" si="44"/>
        <v>0</v>
      </c>
      <c r="BU192" s="57"/>
    </row>
    <row r="193" spans="1:73" ht="89.25" x14ac:dyDescent="0.25">
      <c r="A193" s="1">
        <v>174</v>
      </c>
      <c r="B193" s="1" t="s">
        <v>1884</v>
      </c>
      <c r="C193" s="6" t="s">
        <v>1831</v>
      </c>
      <c r="D193" s="2" t="str">
        <f t="shared" si="33"/>
        <v>CPUC - SPD (Safety Policy Division)_003</v>
      </c>
      <c r="E193" s="1">
        <v>2</v>
      </c>
      <c r="F193" s="2" t="str">
        <f t="shared" si="34"/>
        <v>CPUC - SPD (Safety Policy Division)_003_Q2</v>
      </c>
      <c r="G193" s="48" t="s">
        <v>1923</v>
      </c>
      <c r="H193" s="48" t="s">
        <v>1924</v>
      </c>
      <c r="I193" s="1" t="s">
        <v>1909</v>
      </c>
      <c r="J193" s="3">
        <v>45028</v>
      </c>
      <c r="K193" s="3">
        <v>45035</v>
      </c>
      <c r="L193" s="3">
        <v>45035</v>
      </c>
      <c r="M193" s="20" t="s">
        <v>1916</v>
      </c>
      <c r="N193" s="1">
        <v>0</v>
      </c>
      <c r="O193" s="1" t="s">
        <v>86</v>
      </c>
      <c r="P193" s="1" t="s">
        <v>1098</v>
      </c>
      <c r="Q193" s="47" t="s">
        <v>154</v>
      </c>
      <c r="R193" s="47" t="s">
        <v>1925</v>
      </c>
      <c r="S193" s="52" t="s">
        <v>86</v>
      </c>
      <c r="U193" s="2" t="str">
        <f t="shared" si="45"/>
        <v>CPUC - SPD (Safety Policy Division)</v>
      </c>
      <c r="V193" s="2" t="str">
        <f t="shared" si="45"/>
        <v>003</v>
      </c>
      <c r="W193" s="2">
        <f t="shared" si="35"/>
        <v>2</v>
      </c>
      <c r="X193" s="1">
        <v>0</v>
      </c>
      <c r="Y193" s="2" t="s">
        <v>335</v>
      </c>
      <c r="Z193" s="2" t="s">
        <v>156</v>
      </c>
      <c r="AA193" s="2" t="s">
        <v>450</v>
      </c>
      <c r="AB193" s="2" t="s">
        <v>1733</v>
      </c>
      <c r="AC193" s="2" t="s">
        <v>116</v>
      </c>
      <c r="AD193" s="2" t="s">
        <v>166</v>
      </c>
      <c r="AE193" s="1" t="s">
        <v>92</v>
      </c>
      <c r="AF193" s="1" t="s">
        <v>92</v>
      </c>
      <c r="AG193" s="1" t="s">
        <v>92</v>
      </c>
      <c r="AH193" s="2" t="s">
        <v>92</v>
      </c>
      <c r="AI193" s="2" t="s">
        <v>92</v>
      </c>
      <c r="AJ193" s="1" t="s">
        <v>92</v>
      </c>
      <c r="AK193" s="1" t="s">
        <v>92</v>
      </c>
      <c r="AL193" s="1" t="s">
        <v>86</v>
      </c>
      <c r="AM193" s="3">
        <f t="shared" si="36"/>
        <v>45035</v>
      </c>
      <c r="BD193" s="1">
        <f t="shared" si="37"/>
        <v>2</v>
      </c>
      <c r="BE193" s="2" t="str">
        <f t="shared" si="46"/>
        <v>Benson Wong</v>
      </c>
      <c r="BF193" s="2" t="str">
        <f t="shared" si="46"/>
        <v>Paul McGregor
Jim Gill</v>
      </c>
      <c r="BG193" s="2" t="str">
        <f t="shared" si="47"/>
        <v>Kim Sackett
Eric Travale</v>
      </c>
      <c r="BH193" s="2" t="str">
        <f t="shared" si="47"/>
        <v>Carmen Fewless</v>
      </c>
      <c r="BI193" s="2" t="str">
        <f t="shared" si="38"/>
        <v>Joel Crane</v>
      </c>
      <c r="BJ193" s="1">
        <f t="shared" si="39"/>
        <v>0</v>
      </c>
      <c r="BL193" s="20" t="s">
        <v>94</v>
      </c>
      <c r="BM193" s="1" t="s">
        <v>1922</v>
      </c>
      <c r="BO193" s="21" t="str">
        <f t="shared" si="40"/>
        <v>completed</v>
      </c>
      <c r="BP193" s="21">
        <f t="shared" si="41"/>
        <v>0</v>
      </c>
      <c r="BQ193" s="21">
        <f t="shared" si="42"/>
        <v>0</v>
      </c>
      <c r="BR193" s="21">
        <f t="shared" si="43"/>
        <v>0</v>
      </c>
      <c r="BS193" s="21">
        <f t="shared" si="44"/>
        <v>0</v>
      </c>
      <c r="BU193" s="63"/>
    </row>
    <row r="194" spans="1:73" ht="75" x14ac:dyDescent="0.25">
      <c r="A194" s="1">
        <v>175</v>
      </c>
      <c r="B194" s="1" t="s">
        <v>1884</v>
      </c>
      <c r="C194" s="6" t="s">
        <v>1831</v>
      </c>
      <c r="D194" s="2" t="str">
        <f t="shared" si="33"/>
        <v>CPUC - SPD (Safety Policy Division)_003</v>
      </c>
      <c r="E194" s="1">
        <v>3</v>
      </c>
      <c r="F194" s="2" t="str">
        <f t="shared" si="34"/>
        <v>CPUC - SPD (Safety Policy Division)_003_Q3</v>
      </c>
      <c r="G194" s="48" t="s">
        <v>1930</v>
      </c>
      <c r="H194" s="48" t="s">
        <v>1931</v>
      </c>
      <c r="I194" s="1" t="s">
        <v>1909</v>
      </c>
      <c r="J194" s="3">
        <v>45028</v>
      </c>
      <c r="K194" s="3">
        <v>45035</v>
      </c>
      <c r="L194" s="3">
        <v>45035</v>
      </c>
      <c r="M194" s="20" t="s">
        <v>1916</v>
      </c>
      <c r="N194" s="1">
        <v>0</v>
      </c>
      <c r="O194" s="1" t="s">
        <v>86</v>
      </c>
      <c r="P194" s="2" t="s">
        <v>242</v>
      </c>
      <c r="Q194" s="47" t="s">
        <v>154</v>
      </c>
      <c r="R194" s="47" t="s">
        <v>243</v>
      </c>
      <c r="S194" s="52" t="s">
        <v>86</v>
      </c>
      <c r="U194" s="2" t="str">
        <f t="shared" si="45"/>
        <v>CPUC - SPD (Safety Policy Division)</v>
      </c>
      <c r="V194" s="2" t="str">
        <f t="shared" si="45"/>
        <v>003</v>
      </c>
      <c r="W194" s="2">
        <f t="shared" si="35"/>
        <v>3</v>
      </c>
      <c r="X194" s="1">
        <v>0</v>
      </c>
      <c r="Y194" s="2" t="s">
        <v>335</v>
      </c>
      <c r="Z194" s="2" t="s">
        <v>156</v>
      </c>
      <c r="AA194" s="2" t="s">
        <v>1932</v>
      </c>
      <c r="AB194" s="2" t="s">
        <v>1933</v>
      </c>
      <c r="AC194" s="2" t="s">
        <v>116</v>
      </c>
      <c r="AD194" s="2" t="s">
        <v>159</v>
      </c>
      <c r="AE194" s="1" t="s">
        <v>92</v>
      </c>
      <c r="AF194" s="1" t="s">
        <v>92</v>
      </c>
      <c r="AG194" s="1" t="s">
        <v>92</v>
      </c>
      <c r="AH194" s="2" t="s">
        <v>92</v>
      </c>
      <c r="AI194" s="2" t="s">
        <v>92</v>
      </c>
      <c r="AJ194" s="1" t="s">
        <v>92</v>
      </c>
      <c r="AK194" s="1" t="s">
        <v>92</v>
      </c>
      <c r="AL194" s="1" t="s">
        <v>86</v>
      </c>
      <c r="AM194" s="3">
        <f t="shared" si="36"/>
        <v>45035</v>
      </c>
      <c r="BD194" s="1">
        <f t="shared" si="37"/>
        <v>3</v>
      </c>
      <c r="BE194" s="2" t="str">
        <f t="shared" si="46"/>
        <v>Julie Cerio
UG Team  
Cynthia Lorie</v>
      </c>
      <c r="BF194" s="2" t="str">
        <f t="shared" si="46"/>
        <v>Matt Pender/Megan Ardell</v>
      </c>
      <c r="BG194" s="2" t="str">
        <f t="shared" si="47"/>
        <v>Kim Sackett
Eric Travale</v>
      </c>
      <c r="BH194" s="2" t="str">
        <f t="shared" si="47"/>
        <v>Carmen Fewless</v>
      </c>
      <c r="BI194" s="2" t="str">
        <f t="shared" si="38"/>
        <v>Joel Crane</v>
      </c>
      <c r="BJ194" s="1">
        <f t="shared" si="39"/>
        <v>0</v>
      </c>
      <c r="BL194" s="20" t="s">
        <v>94</v>
      </c>
      <c r="BM194" s="1" t="s">
        <v>1922</v>
      </c>
      <c r="BO194" s="21" t="str">
        <f t="shared" si="40"/>
        <v>completed</v>
      </c>
      <c r="BP194" s="21">
        <f t="shared" si="41"/>
        <v>0</v>
      </c>
      <c r="BQ194" s="21">
        <f t="shared" si="42"/>
        <v>0</v>
      </c>
      <c r="BR194" s="21">
        <f t="shared" si="43"/>
        <v>0</v>
      </c>
      <c r="BS194" s="21">
        <f t="shared" si="44"/>
        <v>0</v>
      </c>
      <c r="BU194" s="57"/>
    </row>
    <row r="195" spans="1:73" ht="409.5" x14ac:dyDescent="0.25">
      <c r="A195" s="1">
        <v>176</v>
      </c>
      <c r="B195" s="1" t="s">
        <v>1884</v>
      </c>
      <c r="C195" s="6" t="s">
        <v>1831</v>
      </c>
      <c r="D195" s="2" t="str">
        <f t="shared" si="33"/>
        <v>CPUC - SPD (Safety Policy Division)_003</v>
      </c>
      <c r="E195" s="1">
        <v>4</v>
      </c>
      <c r="F195" s="2" t="str">
        <f t="shared" si="34"/>
        <v>CPUC - SPD (Safety Policy Division)_003_Q4</v>
      </c>
      <c r="G195" s="48" t="s">
        <v>1934</v>
      </c>
      <c r="H195" s="48" t="s">
        <v>1935</v>
      </c>
      <c r="I195" s="1" t="s">
        <v>1909</v>
      </c>
      <c r="J195" s="3">
        <v>45028</v>
      </c>
      <c r="K195" s="3">
        <v>45035</v>
      </c>
      <c r="L195" s="3">
        <v>45035</v>
      </c>
      <c r="M195" s="20" t="s">
        <v>1916</v>
      </c>
      <c r="N195" s="1">
        <v>1</v>
      </c>
      <c r="O195" s="1" t="s">
        <v>86</v>
      </c>
      <c r="P195" s="2" t="s">
        <v>242</v>
      </c>
      <c r="Q195" s="47" t="s">
        <v>154</v>
      </c>
      <c r="R195" s="47" t="s">
        <v>243</v>
      </c>
      <c r="S195" s="95" t="s">
        <v>86</v>
      </c>
      <c r="U195" s="2" t="str">
        <f t="shared" si="45"/>
        <v>CPUC - SPD (Safety Policy Division)</v>
      </c>
      <c r="V195" s="2" t="str">
        <f t="shared" si="45"/>
        <v>003</v>
      </c>
      <c r="W195" s="2">
        <f t="shared" si="35"/>
        <v>4</v>
      </c>
      <c r="X195" s="1">
        <v>6</v>
      </c>
      <c r="Y195" s="2" t="s">
        <v>335</v>
      </c>
      <c r="Z195" s="2" t="s">
        <v>156</v>
      </c>
      <c r="AA195" s="2" t="s">
        <v>1936</v>
      </c>
      <c r="AB195" s="2" t="s">
        <v>1929</v>
      </c>
      <c r="AC195" s="2" t="s">
        <v>116</v>
      </c>
      <c r="AD195" s="2" t="s">
        <v>922</v>
      </c>
      <c r="AE195" s="1" t="s">
        <v>92</v>
      </c>
      <c r="AF195" s="1" t="s">
        <v>92</v>
      </c>
      <c r="AG195" s="1" t="s">
        <v>92</v>
      </c>
      <c r="AH195" s="2" t="s">
        <v>92</v>
      </c>
      <c r="AI195" s="2" t="s">
        <v>92</v>
      </c>
      <c r="AJ195" s="1" t="s">
        <v>92</v>
      </c>
      <c r="AK195" s="1" t="s">
        <v>92</v>
      </c>
      <c r="AL195" s="1" t="s">
        <v>86</v>
      </c>
      <c r="AM195" s="3">
        <f t="shared" si="36"/>
        <v>45035</v>
      </c>
      <c r="BD195" s="1">
        <f t="shared" si="37"/>
        <v>4</v>
      </c>
      <c r="BE195" s="2" t="str">
        <f t="shared" si="46"/>
        <v xml:space="preserve">Nick Babb (a, b, c &amp; f)
Benson Wong (d, e)
Julie Cerio
UG Team  </v>
      </c>
      <c r="BF195" s="2" t="str">
        <f t="shared" si="46"/>
        <v>Paul McGregor
Matt Pender
Megan Ardell</v>
      </c>
      <c r="BG195" s="2" t="str">
        <f t="shared" si="47"/>
        <v>Kim Sackett
Eric Travale</v>
      </c>
      <c r="BH195" s="2" t="str">
        <f t="shared" si="47"/>
        <v>Carmen Fewless</v>
      </c>
      <c r="BI195" s="2" t="str">
        <f t="shared" si="38"/>
        <v>Joel Crane</v>
      </c>
      <c r="BJ195" s="1">
        <f t="shared" si="39"/>
        <v>6</v>
      </c>
      <c r="BL195" s="20" t="s">
        <v>94</v>
      </c>
      <c r="BM195" s="1" t="s">
        <v>1922</v>
      </c>
      <c r="BO195" s="21" t="str">
        <f t="shared" si="40"/>
        <v>completed</v>
      </c>
      <c r="BP195" s="21">
        <f t="shared" si="41"/>
        <v>0</v>
      </c>
      <c r="BQ195" s="21">
        <f t="shared" si="42"/>
        <v>0</v>
      </c>
      <c r="BR195" s="21">
        <f t="shared" si="43"/>
        <v>0</v>
      </c>
      <c r="BS195" s="21">
        <f t="shared" si="44"/>
        <v>0</v>
      </c>
      <c r="BU195" s="57"/>
    </row>
    <row r="196" spans="1:73" ht="409.5" x14ac:dyDescent="0.25">
      <c r="A196" s="1">
        <v>177</v>
      </c>
      <c r="B196" s="1" t="s">
        <v>1884</v>
      </c>
      <c r="C196" s="6" t="s">
        <v>1831</v>
      </c>
      <c r="D196" s="2" t="str">
        <f t="shared" ref="D196:D259" si="48">_xlfn.CONCAT(B196,"_",C196)</f>
        <v>CPUC - SPD (Safety Policy Division)_003</v>
      </c>
      <c r="E196" s="1">
        <v>5</v>
      </c>
      <c r="F196" s="2" t="str">
        <f t="shared" ref="F196:F259" si="49">_xlfn.CONCAT(D196,"_Q",E196)</f>
        <v>CPUC - SPD (Safety Policy Division)_003_Q5</v>
      </c>
      <c r="G196" s="48" t="s">
        <v>1926</v>
      </c>
      <c r="H196" s="48" t="s">
        <v>1927</v>
      </c>
      <c r="I196" s="1" t="s">
        <v>1909</v>
      </c>
      <c r="J196" s="3">
        <v>45028</v>
      </c>
      <c r="K196" s="3">
        <v>45035</v>
      </c>
      <c r="L196" s="3">
        <v>45035</v>
      </c>
      <c r="M196" s="20" t="s">
        <v>1916</v>
      </c>
      <c r="N196" s="1">
        <v>0</v>
      </c>
      <c r="O196" s="1" t="s">
        <v>86</v>
      </c>
      <c r="P196" s="1" t="s">
        <v>482</v>
      </c>
      <c r="Q196" s="47" t="s">
        <v>483</v>
      </c>
      <c r="R196" s="47" t="s">
        <v>1911</v>
      </c>
      <c r="S196" s="52" t="s">
        <v>86</v>
      </c>
      <c r="U196" s="2" t="str">
        <f t="shared" si="45"/>
        <v>CPUC - SPD (Safety Policy Division)</v>
      </c>
      <c r="V196" s="2" t="str">
        <f t="shared" si="45"/>
        <v>003</v>
      </c>
      <c r="W196" s="2">
        <f t="shared" ref="W196:W259" si="50">E196</f>
        <v>5</v>
      </c>
      <c r="X196" s="1">
        <v>4</v>
      </c>
      <c r="Y196" s="2" t="s">
        <v>335</v>
      </c>
      <c r="Z196" s="2" t="s">
        <v>156</v>
      </c>
      <c r="AA196" s="2" t="s">
        <v>1928</v>
      </c>
      <c r="AB196" s="2" t="s">
        <v>1929</v>
      </c>
      <c r="AC196" s="2" t="s">
        <v>116</v>
      </c>
      <c r="AD196" s="2" t="s">
        <v>922</v>
      </c>
      <c r="AE196" s="1" t="s">
        <v>92</v>
      </c>
      <c r="AF196" s="1" t="s">
        <v>92</v>
      </c>
      <c r="AG196" s="1" t="s">
        <v>92</v>
      </c>
      <c r="AH196" s="2" t="s">
        <v>92</v>
      </c>
      <c r="AI196" s="2" t="s">
        <v>92</v>
      </c>
      <c r="AJ196" s="1" t="s">
        <v>92</v>
      </c>
      <c r="AK196" s="1" t="s">
        <v>92</v>
      </c>
      <c r="AL196" s="1" t="s">
        <v>86</v>
      </c>
      <c r="AM196" s="3">
        <f t="shared" ref="AM196:AM259" si="51">K196</f>
        <v>45035</v>
      </c>
      <c r="BD196" s="1">
        <f t="shared" ref="BD196:BD259" si="52">E196</f>
        <v>5</v>
      </c>
      <c r="BE196" s="2" t="str">
        <f t="shared" si="46"/>
        <v xml:space="preserve">Benson Wong
Julie Cerio
UG Team
</v>
      </c>
      <c r="BF196" s="2" t="str">
        <f t="shared" si="46"/>
        <v>Paul McGregor
Matt Pender
Megan Ardell</v>
      </c>
      <c r="BG196" s="2" t="str">
        <f t="shared" si="47"/>
        <v>Kim Sackett
Eric Travale</v>
      </c>
      <c r="BH196" s="2" t="str">
        <f t="shared" si="47"/>
        <v>Carmen Fewless</v>
      </c>
      <c r="BI196" s="2" t="str">
        <f t="shared" ref="BI196:BI259" si="53">AC196</f>
        <v>Joel Crane</v>
      </c>
      <c r="BJ196" s="1">
        <f t="shared" ref="BJ196:BJ259" si="54">X196</f>
        <v>4</v>
      </c>
      <c r="BL196" s="20" t="s">
        <v>94</v>
      </c>
      <c r="BM196" s="1" t="s">
        <v>1922</v>
      </c>
      <c r="BO196" s="21" t="str">
        <f t="shared" ref="BO196:BO259" si="55">IF(L196="","pending","completed")</f>
        <v>completed</v>
      </c>
      <c r="BP196" s="21">
        <f t="shared" ref="BP196:BP259" si="56">COUNTIFS($BO196,"pending",$K196,"&lt;=5/30/2023")</f>
        <v>0</v>
      </c>
      <c r="BQ196" s="21">
        <f t="shared" ref="BQ196:BQ259" si="57">COUNTIFS($BO196,"pending",$K196,"=5/31/2023")</f>
        <v>0</v>
      </c>
      <c r="BR196" s="21">
        <f t="shared" ref="BR196:BR259" si="58">COUNTIFS($BO196,"pending",$K196,"=6/1/2023")</f>
        <v>0</v>
      </c>
      <c r="BS196" s="21">
        <f t="shared" ref="BS196:BS259" si="59">COUNTIFS($BO196,"pending",$K196,"&gt;=6/2/2023")</f>
        <v>0</v>
      </c>
      <c r="BU196" s="63"/>
    </row>
    <row r="197" spans="1:73" ht="255" x14ac:dyDescent="0.25">
      <c r="A197" s="1">
        <v>178</v>
      </c>
      <c r="B197" s="1" t="s">
        <v>1802</v>
      </c>
      <c r="C197" s="6" t="s">
        <v>1431</v>
      </c>
      <c r="D197" s="2" t="str">
        <f t="shared" si="48"/>
        <v>OEIS_002</v>
      </c>
      <c r="E197" s="1">
        <v>1</v>
      </c>
      <c r="F197" s="2" t="str">
        <f t="shared" si="49"/>
        <v>OEIS_002_Q1</v>
      </c>
      <c r="G197" s="48" t="s">
        <v>2506</v>
      </c>
      <c r="H197" s="48" t="s">
        <v>2507</v>
      </c>
      <c r="I197" s="2" t="s">
        <v>2441</v>
      </c>
      <c r="J197" s="3">
        <v>45029</v>
      </c>
      <c r="K197" s="3">
        <v>45034</v>
      </c>
      <c r="L197" s="3">
        <v>45034</v>
      </c>
      <c r="M197" s="20" t="s">
        <v>2499</v>
      </c>
      <c r="N197" s="1">
        <v>0</v>
      </c>
      <c r="O197" s="1" t="s">
        <v>86</v>
      </c>
      <c r="P197" s="2" t="s">
        <v>482</v>
      </c>
      <c r="Q197" s="47" t="s">
        <v>483</v>
      </c>
      <c r="R197" s="47" t="s">
        <v>2508</v>
      </c>
      <c r="S197" s="52" t="s">
        <v>86</v>
      </c>
      <c r="U197" s="2" t="str">
        <f t="shared" si="45"/>
        <v>OEIS</v>
      </c>
      <c r="V197" s="2" t="str">
        <f t="shared" si="45"/>
        <v>002</v>
      </c>
      <c r="W197" s="2">
        <f t="shared" si="50"/>
        <v>1</v>
      </c>
      <c r="X197" s="1">
        <v>8</v>
      </c>
      <c r="Y197" s="2" t="s">
        <v>335</v>
      </c>
      <c r="Z197" s="2" t="s">
        <v>348</v>
      </c>
      <c r="AA197" s="2" t="s">
        <v>2509</v>
      </c>
      <c r="AB197" s="2" t="s">
        <v>936</v>
      </c>
      <c r="AC197" s="2" t="s">
        <v>351</v>
      </c>
      <c r="AD197" s="2" t="s">
        <v>352</v>
      </c>
      <c r="AE197" s="1" t="s">
        <v>92</v>
      </c>
      <c r="AF197" s="1" t="s">
        <v>92</v>
      </c>
      <c r="AG197" s="1" t="s">
        <v>92</v>
      </c>
      <c r="AH197" s="2" t="s">
        <v>92</v>
      </c>
      <c r="AI197" s="2" t="s">
        <v>92</v>
      </c>
      <c r="AJ197" s="2" t="s">
        <v>92</v>
      </c>
      <c r="AK197" s="1" t="s">
        <v>92</v>
      </c>
      <c r="AL197" s="1" t="s">
        <v>86</v>
      </c>
      <c r="AM197" s="3">
        <f t="shared" si="51"/>
        <v>45034</v>
      </c>
      <c r="BD197" s="1">
        <f t="shared" si="52"/>
        <v>1</v>
      </c>
      <c r="BE197" s="2" t="str">
        <f t="shared" si="46"/>
        <v>VM Data Requests
April Schneider
Joey Perez</v>
      </c>
      <c r="BF197" s="2" t="str">
        <f t="shared" si="46"/>
        <v>Kamran Rasheed</v>
      </c>
      <c r="BG197" s="2" t="str">
        <f t="shared" si="47"/>
        <v>Kim Sackett
Eric Travale</v>
      </c>
      <c r="BH197" s="2" t="str">
        <f t="shared" si="47"/>
        <v>Andrew Trombley</v>
      </c>
      <c r="BI197" s="2" t="str">
        <f t="shared" si="53"/>
        <v>Jessica  Basilio</v>
      </c>
      <c r="BJ197" s="1">
        <f t="shared" si="54"/>
        <v>8</v>
      </c>
      <c r="BL197" s="49" t="s">
        <v>94</v>
      </c>
      <c r="BM197" s="1" t="s">
        <v>2505</v>
      </c>
      <c r="BO197" s="21" t="str">
        <f t="shared" si="55"/>
        <v>completed</v>
      </c>
      <c r="BP197" s="21">
        <f t="shared" si="56"/>
        <v>0</v>
      </c>
      <c r="BQ197" s="21">
        <f t="shared" si="57"/>
        <v>0</v>
      </c>
      <c r="BR197" s="21">
        <f t="shared" si="58"/>
        <v>0</v>
      </c>
      <c r="BS197" s="21">
        <f t="shared" si="59"/>
        <v>0</v>
      </c>
      <c r="BU197" s="57"/>
    </row>
    <row r="198" spans="1:73" ht="344.25" x14ac:dyDescent="0.25">
      <c r="A198" s="1">
        <v>18</v>
      </c>
      <c r="B198" s="1" t="s">
        <v>80</v>
      </c>
      <c r="C198" s="6" t="s">
        <v>342</v>
      </c>
      <c r="D198" s="2" t="str">
        <f t="shared" si="48"/>
        <v>CalPA_Set WMP-08</v>
      </c>
      <c r="E198" s="1">
        <v>6</v>
      </c>
      <c r="F198" s="2" t="str">
        <f t="shared" si="49"/>
        <v>CalPA_Set WMP-08_Q6</v>
      </c>
      <c r="G198" s="48" t="s">
        <v>370</v>
      </c>
      <c r="H198" s="48" t="s">
        <v>371</v>
      </c>
      <c r="I198" s="2" t="s">
        <v>84</v>
      </c>
      <c r="J198" s="3">
        <v>45015</v>
      </c>
      <c r="K198" s="3">
        <v>45021</v>
      </c>
      <c r="L198" s="3">
        <v>45021</v>
      </c>
      <c r="M198" s="17" t="s">
        <v>345</v>
      </c>
      <c r="N198" s="1">
        <v>0</v>
      </c>
      <c r="O198" s="1" t="s">
        <v>86</v>
      </c>
      <c r="P198" s="1" t="s">
        <v>368</v>
      </c>
      <c r="Q198" s="47" t="s">
        <v>266</v>
      </c>
      <c r="R198" s="47" t="s">
        <v>369</v>
      </c>
      <c r="S198" s="105" t="s">
        <v>86</v>
      </c>
      <c r="U198" s="2" t="str">
        <f t="shared" si="45"/>
        <v>CalPA</v>
      </c>
      <c r="V198" s="2" t="str">
        <f t="shared" si="45"/>
        <v>Set WMP-08</v>
      </c>
      <c r="W198" s="2">
        <f t="shared" si="50"/>
        <v>6</v>
      </c>
      <c r="X198" s="1">
        <v>8</v>
      </c>
      <c r="Y198" s="2" t="s">
        <v>335</v>
      </c>
      <c r="Z198" s="2" t="s">
        <v>348</v>
      </c>
      <c r="AA198" s="2" t="s">
        <v>349</v>
      </c>
      <c r="AB198" s="2" t="s">
        <v>350</v>
      </c>
      <c r="AC198" s="2" t="s">
        <v>351</v>
      </c>
      <c r="AD198" s="2" t="s">
        <v>352</v>
      </c>
      <c r="AE198" s="1" t="s">
        <v>92</v>
      </c>
      <c r="AF198" s="1" t="s">
        <v>92</v>
      </c>
      <c r="AG198" s="1" t="s">
        <v>92</v>
      </c>
      <c r="AH198" s="1" t="s">
        <v>92</v>
      </c>
      <c r="AI198" s="1" t="s">
        <v>92</v>
      </c>
      <c r="AJ198" s="1" t="s">
        <v>92</v>
      </c>
      <c r="AK198" s="1" t="s">
        <v>92</v>
      </c>
      <c r="AL198" s="1" t="s">
        <v>86</v>
      </c>
      <c r="AM198" s="3">
        <f t="shared" si="51"/>
        <v>45021</v>
      </c>
      <c r="AN198" s="1" t="s">
        <v>93</v>
      </c>
      <c r="BD198" s="1">
        <f t="shared" si="52"/>
        <v>6</v>
      </c>
      <c r="BE198" s="2" t="str">
        <f t="shared" si="46"/>
        <v>VM Data Requests
April Schneider</v>
      </c>
      <c r="BF198" s="2" t="str">
        <f t="shared" si="46"/>
        <v>Kamran Rasheed
Tyson McCartney</v>
      </c>
      <c r="BG198" s="2" t="str">
        <f t="shared" si="47"/>
        <v>Kim Sackett
Eric Travale</v>
      </c>
      <c r="BH198" s="2" t="str">
        <f t="shared" si="47"/>
        <v>Andrew Trombley</v>
      </c>
      <c r="BI198" s="2" t="str">
        <f t="shared" si="53"/>
        <v>Jessica  Basilio</v>
      </c>
      <c r="BJ198" s="1">
        <f t="shared" si="54"/>
        <v>8</v>
      </c>
      <c r="BL198" s="20" t="s">
        <v>94</v>
      </c>
      <c r="BM198" s="1" t="s">
        <v>353</v>
      </c>
      <c r="BO198" s="21" t="str">
        <f t="shared" si="55"/>
        <v>completed</v>
      </c>
      <c r="BP198" s="21">
        <f t="shared" si="56"/>
        <v>0</v>
      </c>
      <c r="BQ198" s="21">
        <f t="shared" si="57"/>
        <v>0</v>
      </c>
      <c r="BR198" s="21">
        <f t="shared" si="58"/>
        <v>0</v>
      </c>
      <c r="BS198" s="21">
        <f t="shared" si="59"/>
        <v>0</v>
      </c>
      <c r="BU198" s="57"/>
    </row>
    <row r="199" spans="1:73" ht="75" x14ac:dyDescent="0.25">
      <c r="A199" s="1">
        <v>180</v>
      </c>
      <c r="B199" s="1" t="s">
        <v>1802</v>
      </c>
      <c r="C199" s="6" t="s">
        <v>1431</v>
      </c>
      <c r="D199" s="2" t="str">
        <f t="shared" si="48"/>
        <v>OEIS_002</v>
      </c>
      <c r="E199" s="1">
        <v>3</v>
      </c>
      <c r="F199" s="2" t="str">
        <f t="shared" si="49"/>
        <v>OEIS_002_Q3</v>
      </c>
      <c r="G199" s="48" t="s">
        <v>2497</v>
      </c>
      <c r="H199" s="48" t="s">
        <v>2498</v>
      </c>
      <c r="I199" s="2" t="s">
        <v>2441</v>
      </c>
      <c r="J199" s="3">
        <v>45029</v>
      </c>
      <c r="K199" s="3">
        <v>45034</v>
      </c>
      <c r="L199" s="3">
        <v>45034</v>
      </c>
      <c r="M199" s="20" t="s">
        <v>2499</v>
      </c>
      <c r="N199" s="1">
        <v>3</v>
      </c>
      <c r="O199" s="1" t="s">
        <v>86</v>
      </c>
      <c r="P199" s="1" t="s">
        <v>2500</v>
      </c>
      <c r="Q199" s="47" t="s">
        <v>788</v>
      </c>
      <c r="R199" s="47" t="s">
        <v>2501</v>
      </c>
      <c r="S199" s="52" t="s">
        <v>86</v>
      </c>
      <c r="U199" s="2" t="str">
        <f t="shared" si="45"/>
        <v>OEIS</v>
      </c>
      <c r="V199" s="2" t="str">
        <f t="shared" si="45"/>
        <v>002</v>
      </c>
      <c r="W199" s="2">
        <f t="shared" si="50"/>
        <v>3</v>
      </c>
      <c r="X199" s="1">
        <v>0</v>
      </c>
      <c r="Y199" s="2" t="s">
        <v>335</v>
      </c>
      <c r="Z199" s="2" t="s">
        <v>336</v>
      </c>
      <c r="AA199" s="2" t="s">
        <v>2502</v>
      </c>
      <c r="AB199" s="2" t="s">
        <v>2016</v>
      </c>
      <c r="AC199" s="2" t="s">
        <v>91</v>
      </c>
      <c r="AD199" s="2" t="s">
        <v>445</v>
      </c>
      <c r="AE199" s="1" t="s">
        <v>92</v>
      </c>
      <c r="AF199" s="1" t="s">
        <v>92</v>
      </c>
      <c r="AG199" s="1" t="s">
        <v>92</v>
      </c>
      <c r="AH199" s="2" t="s">
        <v>92</v>
      </c>
      <c r="AI199" s="2" t="s">
        <v>92</v>
      </c>
      <c r="AJ199" s="2" t="s">
        <v>92</v>
      </c>
      <c r="AK199" s="1" t="s">
        <v>92</v>
      </c>
      <c r="AL199" s="1" t="s">
        <v>86</v>
      </c>
      <c r="AM199" s="3">
        <f t="shared" si="51"/>
        <v>45034</v>
      </c>
      <c r="AN199" s="1" t="s">
        <v>2503</v>
      </c>
      <c r="AP199" s="10" t="s">
        <v>2504</v>
      </c>
      <c r="BD199" s="1">
        <f t="shared" si="52"/>
        <v>3</v>
      </c>
      <c r="BE199" s="2" t="str">
        <f t="shared" si="46"/>
        <v>Amy Pham</v>
      </c>
      <c r="BF199" s="2" t="str">
        <f t="shared" si="46"/>
        <v>Tracey Vardas</v>
      </c>
      <c r="BG199" s="2" t="str">
        <f t="shared" si="47"/>
        <v>Kim Sackett
Eric Travale</v>
      </c>
      <c r="BH199" s="2" t="str">
        <f t="shared" si="47"/>
        <v>Mandy Knockaert</v>
      </c>
      <c r="BI199" s="2" t="str">
        <f t="shared" si="53"/>
        <v>Aaron Shapiro</v>
      </c>
      <c r="BJ199" s="1">
        <f t="shared" si="54"/>
        <v>0</v>
      </c>
      <c r="BL199" s="49" t="s">
        <v>94</v>
      </c>
      <c r="BM199" s="1" t="s">
        <v>2505</v>
      </c>
      <c r="BO199" s="21" t="str">
        <f t="shared" si="55"/>
        <v>completed</v>
      </c>
      <c r="BP199" s="21">
        <f t="shared" si="56"/>
        <v>0</v>
      </c>
      <c r="BQ199" s="21">
        <f t="shared" si="57"/>
        <v>0</v>
      </c>
      <c r="BR199" s="21">
        <f t="shared" si="58"/>
        <v>0</v>
      </c>
      <c r="BS199" s="21">
        <f t="shared" si="59"/>
        <v>0</v>
      </c>
      <c r="BU199" s="57"/>
    </row>
    <row r="200" spans="1:73" ht="255" x14ac:dyDescent="0.25">
      <c r="A200" s="1">
        <v>181</v>
      </c>
      <c r="B200" s="1" t="s">
        <v>1802</v>
      </c>
      <c r="C200" s="6" t="s">
        <v>1431</v>
      </c>
      <c r="D200" s="2" t="str">
        <f t="shared" si="48"/>
        <v>OEIS_002</v>
      </c>
      <c r="E200" s="1">
        <v>4</v>
      </c>
      <c r="F200" s="2" t="str">
        <f t="shared" si="49"/>
        <v>OEIS_002_Q4</v>
      </c>
      <c r="G200" s="48" t="s">
        <v>2512</v>
      </c>
      <c r="H200" s="48" t="s">
        <v>2513</v>
      </c>
      <c r="I200" s="2" t="s">
        <v>2441</v>
      </c>
      <c r="J200" s="3">
        <v>45029</v>
      </c>
      <c r="K200" s="3">
        <v>45034</v>
      </c>
      <c r="L200" s="3">
        <v>45034</v>
      </c>
      <c r="M200" s="20" t="s">
        <v>2499</v>
      </c>
      <c r="N200" s="1">
        <v>2</v>
      </c>
      <c r="O200" s="1" t="s">
        <v>86</v>
      </c>
      <c r="P200" s="1" t="s">
        <v>2514</v>
      </c>
      <c r="Q200" s="47" t="s">
        <v>440</v>
      </c>
      <c r="R200" s="47" t="s">
        <v>683</v>
      </c>
      <c r="S200" s="88" t="s">
        <v>86</v>
      </c>
      <c r="U200" s="2" t="str">
        <f t="shared" si="45"/>
        <v>OEIS</v>
      </c>
      <c r="V200" s="2" t="str">
        <f t="shared" si="45"/>
        <v>002</v>
      </c>
      <c r="W200" s="2">
        <f t="shared" si="50"/>
        <v>4</v>
      </c>
      <c r="X200" s="1">
        <v>5</v>
      </c>
      <c r="Y200" s="2" t="s">
        <v>335</v>
      </c>
      <c r="Z200" s="2" t="s">
        <v>442</v>
      </c>
      <c r="AA200" s="2" t="s">
        <v>2481</v>
      </c>
      <c r="AB200" s="2" t="s">
        <v>2481</v>
      </c>
      <c r="AC200" s="2" t="s">
        <v>91</v>
      </c>
      <c r="AD200" s="2" t="s">
        <v>124</v>
      </c>
      <c r="AE200" s="1" t="s">
        <v>92</v>
      </c>
      <c r="AF200" s="1" t="s">
        <v>92</v>
      </c>
      <c r="AG200" s="1" t="s">
        <v>92</v>
      </c>
      <c r="AH200" s="2" t="s">
        <v>92</v>
      </c>
      <c r="AI200" s="2" t="s">
        <v>92</v>
      </c>
      <c r="AJ200" s="1" t="s">
        <v>92</v>
      </c>
      <c r="AK200" s="1" t="s">
        <v>92</v>
      </c>
      <c r="AL200" s="1" t="s">
        <v>86</v>
      </c>
      <c r="AM200" s="3">
        <f t="shared" si="51"/>
        <v>45034</v>
      </c>
      <c r="BD200" s="1">
        <f t="shared" si="52"/>
        <v>4</v>
      </c>
      <c r="BE200" s="2" t="str">
        <f t="shared" si="46"/>
        <v>Scott Strenfel</v>
      </c>
      <c r="BF200" s="2" t="str">
        <f t="shared" si="46"/>
        <v>Scott Strenfel</v>
      </c>
      <c r="BG200" s="2" t="str">
        <f t="shared" si="47"/>
        <v>Kim Sackett
Eric Travale</v>
      </c>
      <c r="BH200" s="2" t="str">
        <f t="shared" si="47"/>
        <v>Jessi Shepardson</v>
      </c>
      <c r="BI200" s="2" t="str">
        <f t="shared" si="53"/>
        <v>Aaron Shapiro</v>
      </c>
      <c r="BJ200" s="1">
        <f t="shared" si="54"/>
        <v>5</v>
      </c>
      <c r="BL200" s="49" t="s">
        <v>94</v>
      </c>
      <c r="BM200" s="1" t="s">
        <v>2505</v>
      </c>
      <c r="BO200" s="21" t="str">
        <f t="shared" si="55"/>
        <v>completed</v>
      </c>
      <c r="BP200" s="21">
        <f t="shared" si="56"/>
        <v>0</v>
      </c>
      <c r="BQ200" s="21">
        <f t="shared" si="57"/>
        <v>0</v>
      </c>
      <c r="BR200" s="21">
        <f t="shared" si="58"/>
        <v>0</v>
      </c>
      <c r="BS200" s="21">
        <f t="shared" si="59"/>
        <v>0</v>
      </c>
      <c r="BU200" s="57"/>
    </row>
    <row r="201" spans="1:73" ht="75" x14ac:dyDescent="0.25">
      <c r="A201" s="1">
        <v>182</v>
      </c>
      <c r="B201" s="1" t="s">
        <v>1802</v>
      </c>
      <c r="C201" s="6" t="s">
        <v>1431</v>
      </c>
      <c r="D201" s="2" t="str">
        <f t="shared" si="48"/>
        <v>OEIS_002</v>
      </c>
      <c r="E201" s="1">
        <v>5</v>
      </c>
      <c r="F201" s="2" t="str">
        <f t="shared" si="49"/>
        <v>OEIS_002_Q5</v>
      </c>
      <c r="G201" s="48" t="s">
        <v>2515</v>
      </c>
      <c r="H201" s="48" t="s">
        <v>2516</v>
      </c>
      <c r="I201" s="2" t="s">
        <v>2441</v>
      </c>
      <c r="J201" s="3">
        <v>45029</v>
      </c>
      <c r="K201" s="3">
        <v>45034</v>
      </c>
      <c r="L201" s="3">
        <v>45034</v>
      </c>
      <c r="M201" s="20" t="s">
        <v>2499</v>
      </c>
      <c r="N201" s="1">
        <v>1</v>
      </c>
      <c r="O201" s="1" t="s">
        <v>86</v>
      </c>
      <c r="P201" s="1" t="s">
        <v>688</v>
      </c>
      <c r="Q201" s="47" t="s">
        <v>171</v>
      </c>
      <c r="R201" s="47" t="s">
        <v>2517</v>
      </c>
      <c r="S201" s="52" t="s">
        <v>86</v>
      </c>
      <c r="U201" s="2" t="str">
        <f t="shared" si="45"/>
        <v>OEIS</v>
      </c>
      <c r="V201" s="2" t="str">
        <f t="shared" si="45"/>
        <v>002</v>
      </c>
      <c r="W201" s="2">
        <f t="shared" si="50"/>
        <v>5</v>
      </c>
      <c r="X201" s="1">
        <v>0</v>
      </c>
      <c r="Y201" s="2" t="s">
        <v>335</v>
      </c>
      <c r="Z201" s="2" t="s">
        <v>426</v>
      </c>
      <c r="AA201" s="2" t="s">
        <v>450</v>
      </c>
      <c r="AB201" s="2" t="s">
        <v>219</v>
      </c>
      <c r="AC201" s="2" t="s">
        <v>116</v>
      </c>
      <c r="AD201" s="2" t="s">
        <v>124</v>
      </c>
      <c r="AE201" s="1" t="s">
        <v>92</v>
      </c>
      <c r="AF201" s="1" t="s">
        <v>92</v>
      </c>
      <c r="AG201" s="1" t="s">
        <v>92</v>
      </c>
      <c r="AH201" s="2" t="s">
        <v>92</v>
      </c>
      <c r="AI201" s="2" t="s">
        <v>92</v>
      </c>
      <c r="AJ201" s="2" t="s">
        <v>92</v>
      </c>
      <c r="AK201" s="1" t="s">
        <v>92</v>
      </c>
      <c r="AL201" s="1" t="s">
        <v>86</v>
      </c>
      <c r="AM201" s="3">
        <f t="shared" si="51"/>
        <v>45034</v>
      </c>
      <c r="BD201" s="1">
        <f t="shared" si="52"/>
        <v>5</v>
      </c>
      <c r="BE201" s="2" t="str">
        <f t="shared" si="46"/>
        <v>Benson Wong</v>
      </c>
      <c r="BF201" s="2" t="str">
        <f t="shared" si="46"/>
        <v>Paul McGregor</v>
      </c>
      <c r="BG201" s="2" t="str">
        <f t="shared" si="47"/>
        <v>Kim Sackett
Eric Travale</v>
      </c>
      <c r="BH201" s="2" t="str">
        <f t="shared" si="47"/>
        <v>Cynthia Lorie</v>
      </c>
      <c r="BI201" s="2" t="str">
        <f t="shared" si="53"/>
        <v>Joel Crane</v>
      </c>
      <c r="BJ201" s="1">
        <f t="shared" si="54"/>
        <v>0</v>
      </c>
      <c r="BL201" s="49" t="s">
        <v>94</v>
      </c>
      <c r="BM201" s="1" t="s">
        <v>2505</v>
      </c>
      <c r="BO201" s="21" t="str">
        <f t="shared" si="55"/>
        <v>completed</v>
      </c>
      <c r="BP201" s="21">
        <f t="shared" si="56"/>
        <v>0</v>
      </c>
      <c r="BQ201" s="21">
        <f t="shared" si="57"/>
        <v>0</v>
      </c>
      <c r="BR201" s="21">
        <f t="shared" si="58"/>
        <v>0</v>
      </c>
      <c r="BS201" s="21">
        <f t="shared" si="59"/>
        <v>0</v>
      </c>
      <c r="BU201" s="57"/>
    </row>
    <row r="202" spans="1:73" ht="102" x14ac:dyDescent="0.25">
      <c r="A202" s="1">
        <v>183</v>
      </c>
      <c r="B202" s="1" t="s">
        <v>1802</v>
      </c>
      <c r="C202" s="6" t="s">
        <v>1431</v>
      </c>
      <c r="D202" s="2" t="str">
        <f t="shared" si="48"/>
        <v>OEIS_002</v>
      </c>
      <c r="E202" s="1">
        <v>6</v>
      </c>
      <c r="F202" s="2" t="str">
        <f t="shared" si="49"/>
        <v>OEIS_002_Q6</v>
      </c>
      <c r="G202" s="48" t="s">
        <v>2518</v>
      </c>
      <c r="H202" s="48" t="s">
        <v>2519</v>
      </c>
      <c r="I202" s="2" t="s">
        <v>2441</v>
      </c>
      <c r="J202" s="3">
        <v>45029</v>
      </c>
      <c r="K202" s="3">
        <v>45034</v>
      </c>
      <c r="L202" s="3">
        <v>45034</v>
      </c>
      <c r="M202" s="20" t="s">
        <v>2499</v>
      </c>
      <c r="N202" s="1">
        <v>0</v>
      </c>
      <c r="O202" s="1" t="s">
        <v>86</v>
      </c>
      <c r="P202" s="1" t="s">
        <v>2520</v>
      </c>
      <c r="Q202" s="47" t="s">
        <v>154</v>
      </c>
      <c r="R202" s="47" t="s">
        <v>2521</v>
      </c>
      <c r="S202" s="52" t="s">
        <v>86</v>
      </c>
      <c r="U202" s="2" t="str">
        <f t="shared" si="45"/>
        <v>OEIS</v>
      </c>
      <c r="V202" s="2" t="str">
        <f t="shared" si="45"/>
        <v>002</v>
      </c>
      <c r="W202" s="2">
        <f t="shared" si="50"/>
        <v>6</v>
      </c>
      <c r="X202" s="1">
        <v>0</v>
      </c>
      <c r="Y202" s="2" t="s">
        <v>335</v>
      </c>
      <c r="Z202" s="2" t="s">
        <v>156</v>
      </c>
      <c r="AA202" s="2" t="s">
        <v>2522</v>
      </c>
      <c r="AB202" s="2" t="s">
        <v>2523</v>
      </c>
      <c r="AC202" s="2" t="s">
        <v>116</v>
      </c>
      <c r="AD202" s="2" t="s">
        <v>166</v>
      </c>
      <c r="AE202" s="1" t="s">
        <v>92</v>
      </c>
      <c r="AF202" s="1" t="s">
        <v>92</v>
      </c>
      <c r="AG202" s="1" t="s">
        <v>92</v>
      </c>
      <c r="AH202" s="2" t="s">
        <v>92</v>
      </c>
      <c r="AI202" s="2" t="s">
        <v>92</v>
      </c>
      <c r="AJ202" s="2" t="s">
        <v>92</v>
      </c>
      <c r="AK202" s="1" t="s">
        <v>92</v>
      </c>
      <c r="AL202" s="1" t="s">
        <v>86</v>
      </c>
      <c r="AM202" s="3">
        <f t="shared" si="51"/>
        <v>45034</v>
      </c>
      <c r="BD202" s="1">
        <f t="shared" si="52"/>
        <v>6</v>
      </c>
      <c r="BE202" s="2" t="str">
        <f t="shared" si="46"/>
        <v>Dave Carroll</v>
      </c>
      <c r="BF202" s="2" t="str">
        <f t="shared" si="46"/>
        <v>Raj Beasla</v>
      </c>
      <c r="BG202" s="2" t="str">
        <f t="shared" si="47"/>
        <v>Kim Sackett
Eric Travale</v>
      </c>
      <c r="BH202" s="2" t="str">
        <f t="shared" si="47"/>
        <v>Carmen Fewless</v>
      </c>
      <c r="BI202" s="2" t="str">
        <f t="shared" si="53"/>
        <v>Joel Crane</v>
      </c>
      <c r="BJ202" s="1">
        <f t="shared" si="54"/>
        <v>0</v>
      </c>
      <c r="BL202" s="49" t="s">
        <v>94</v>
      </c>
      <c r="BM202" s="1" t="s">
        <v>2505</v>
      </c>
      <c r="BO202" s="21" t="str">
        <f t="shared" si="55"/>
        <v>completed</v>
      </c>
      <c r="BP202" s="21">
        <f t="shared" si="56"/>
        <v>0</v>
      </c>
      <c r="BQ202" s="21">
        <f t="shared" si="57"/>
        <v>0</v>
      </c>
      <c r="BR202" s="21">
        <f t="shared" si="58"/>
        <v>0</v>
      </c>
      <c r="BS202" s="21">
        <f t="shared" si="59"/>
        <v>0</v>
      </c>
      <c r="BU202" s="57"/>
    </row>
    <row r="203" spans="1:73" ht="140.25" x14ac:dyDescent="0.25">
      <c r="A203" s="1">
        <v>184</v>
      </c>
      <c r="B203" s="1" t="s">
        <v>1802</v>
      </c>
      <c r="C203" s="6" t="s">
        <v>1431</v>
      </c>
      <c r="D203" s="2" t="str">
        <f t="shared" si="48"/>
        <v>OEIS_002</v>
      </c>
      <c r="E203" s="1">
        <v>7</v>
      </c>
      <c r="F203" s="2" t="str">
        <f t="shared" si="49"/>
        <v>OEIS_002_Q7</v>
      </c>
      <c r="G203" s="48" t="s">
        <v>2524</v>
      </c>
      <c r="H203" s="48" t="s">
        <v>2525</v>
      </c>
      <c r="I203" s="2" t="s">
        <v>2441</v>
      </c>
      <c r="J203" s="3">
        <v>45029</v>
      </c>
      <c r="K203" s="3">
        <v>45034</v>
      </c>
      <c r="L203" s="3">
        <v>45034</v>
      </c>
      <c r="M203" s="20" t="s">
        <v>2499</v>
      </c>
      <c r="N203" s="1">
        <v>0</v>
      </c>
      <c r="O203" s="1" t="s">
        <v>86</v>
      </c>
      <c r="P203" s="1" t="s">
        <v>482</v>
      </c>
      <c r="Q203" s="47" t="s">
        <v>483</v>
      </c>
      <c r="R203" s="47" t="s">
        <v>2526</v>
      </c>
      <c r="S203" s="52" t="s">
        <v>86</v>
      </c>
      <c r="U203" s="2" t="str">
        <f t="shared" si="45"/>
        <v>OEIS</v>
      </c>
      <c r="V203" s="2" t="str">
        <f t="shared" si="45"/>
        <v>002</v>
      </c>
      <c r="W203" s="2">
        <f t="shared" si="50"/>
        <v>7</v>
      </c>
      <c r="X203" s="1">
        <v>3</v>
      </c>
      <c r="Y203" s="2" t="s">
        <v>335</v>
      </c>
      <c r="Z203" s="2" t="s">
        <v>2527</v>
      </c>
      <c r="AA203" s="2" t="s">
        <v>2528</v>
      </c>
      <c r="AB203" s="2" t="s">
        <v>2529</v>
      </c>
      <c r="AC203" s="2" t="s">
        <v>2530</v>
      </c>
      <c r="AD203" s="2" t="s">
        <v>166</v>
      </c>
      <c r="AE203" s="1" t="s">
        <v>92</v>
      </c>
      <c r="AF203" s="1" t="s">
        <v>92</v>
      </c>
      <c r="AG203" s="1" t="s">
        <v>92</v>
      </c>
      <c r="AH203" s="2" t="s">
        <v>92</v>
      </c>
      <c r="AI203" s="2" t="s">
        <v>92</v>
      </c>
      <c r="AJ203" s="1" t="s">
        <v>92</v>
      </c>
      <c r="AK203" s="1" t="s">
        <v>92</v>
      </c>
      <c r="AL203" s="1" t="s">
        <v>86</v>
      </c>
      <c r="AM203" s="3">
        <f t="shared" si="51"/>
        <v>45034</v>
      </c>
      <c r="BD203" s="1">
        <f t="shared" si="52"/>
        <v>7</v>
      </c>
      <c r="BE203" s="2" t="str">
        <f t="shared" si="46"/>
        <v>Josh Keene
Josepeh Rymer</v>
      </c>
      <c r="BF203" s="2" t="str">
        <f t="shared" si="46"/>
        <v>Stephen Simon
Eric Thomas</v>
      </c>
      <c r="BG203" s="2" t="str">
        <f t="shared" si="47"/>
        <v>Kim Sackett
Eric Travale</v>
      </c>
      <c r="BH203" s="2" t="str">
        <f t="shared" si="47"/>
        <v>Nelson Lau / Hema Sukumar</v>
      </c>
      <c r="BI203" s="2" t="str">
        <f t="shared" si="53"/>
        <v xml:space="preserve">Aaron Shapiro
</v>
      </c>
      <c r="BJ203" s="1">
        <f t="shared" si="54"/>
        <v>3</v>
      </c>
      <c r="BL203" s="49" t="s">
        <v>94</v>
      </c>
      <c r="BM203" s="1" t="s">
        <v>2505</v>
      </c>
      <c r="BO203" s="21" t="str">
        <f t="shared" si="55"/>
        <v>completed</v>
      </c>
      <c r="BP203" s="21">
        <f t="shared" si="56"/>
        <v>0</v>
      </c>
      <c r="BQ203" s="21">
        <f t="shared" si="57"/>
        <v>0</v>
      </c>
      <c r="BR203" s="21">
        <f t="shared" si="58"/>
        <v>0</v>
      </c>
      <c r="BS203" s="21">
        <f t="shared" si="59"/>
        <v>0</v>
      </c>
      <c r="BU203" s="57"/>
    </row>
    <row r="204" spans="1:73" ht="409.5" x14ac:dyDescent="0.25">
      <c r="A204" s="1">
        <v>185</v>
      </c>
      <c r="B204" s="1" t="s">
        <v>1802</v>
      </c>
      <c r="C204" s="6" t="s">
        <v>1431</v>
      </c>
      <c r="D204" s="2" t="str">
        <f t="shared" si="48"/>
        <v>OEIS_002</v>
      </c>
      <c r="E204" s="1">
        <v>8</v>
      </c>
      <c r="F204" s="2" t="str">
        <f t="shared" si="49"/>
        <v>OEIS_002_Q8</v>
      </c>
      <c r="G204" s="48" t="s">
        <v>2531</v>
      </c>
      <c r="H204" s="48" t="s">
        <v>2532</v>
      </c>
      <c r="I204" s="2" t="s">
        <v>2441</v>
      </c>
      <c r="J204" s="3">
        <v>45029</v>
      </c>
      <c r="K204" s="3">
        <v>45034</v>
      </c>
      <c r="L204" s="3">
        <v>45034</v>
      </c>
      <c r="M204" s="20" t="s">
        <v>2499</v>
      </c>
      <c r="N204" s="1">
        <v>4</v>
      </c>
      <c r="O204" s="1" t="s">
        <v>86</v>
      </c>
      <c r="P204" s="1" t="s">
        <v>482</v>
      </c>
      <c r="Q204" s="47" t="s">
        <v>483</v>
      </c>
      <c r="R204" s="47" t="s">
        <v>2533</v>
      </c>
      <c r="S204" s="52" t="s">
        <v>86</v>
      </c>
      <c r="U204" s="2" t="str">
        <f t="shared" si="45"/>
        <v>OEIS</v>
      </c>
      <c r="V204" s="2" t="str">
        <f t="shared" si="45"/>
        <v>002</v>
      </c>
      <c r="W204" s="2">
        <f t="shared" si="50"/>
        <v>8</v>
      </c>
      <c r="X204" s="1">
        <v>4</v>
      </c>
      <c r="Y204" s="2" t="s">
        <v>335</v>
      </c>
      <c r="Z204" s="2" t="s">
        <v>1772</v>
      </c>
      <c r="AA204" s="2" t="s">
        <v>301</v>
      </c>
      <c r="AB204" s="2" t="s">
        <v>124</v>
      </c>
      <c r="AC204" s="2" t="s">
        <v>2534</v>
      </c>
      <c r="AD204" s="2" t="s">
        <v>124</v>
      </c>
      <c r="AE204" s="1" t="s">
        <v>92</v>
      </c>
      <c r="AF204" s="1" t="s">
        <v>92</v>
      </c>
      <c r="AG204" s="1" t="s">
        <v>92</v>
      </c>
      <c r="AH204" s="2" t="s">
        <v>92</v>
      </c>
      <c r="AI204" s="2" t="s">
        <v>92</v>
      </c>
      <c r="AJ204" s="2" t="s">
        <v>92</v>
      </c>
      <c r="AK204" s="1" t="s">
        <v>92</v>
      </c>
      <c r="AL204" s="1" t="s">
        <v>86</v>
      </c>
      <c r="AM204" s="3">
        <f t="shared" si="51"/>
        <v>45034</v>
      </c>
      <c r="BD204" s="1">
        <f t="shared" si="52"/>
        <v>8</v>
      </c>
      <c r="BE204" s="2" t="str">
        <f t="shared" si="46"/>
        <v>Nick Babb</v>
      </c>
      <c r="BF204" s="2" t="str">
        <f t="shared" si="46"/>
        <v>Andy Abranches</v>
      </c>
      <c r="BG204" s="2" t="str">
        <f t="shared" si="47"/>
        <v>Kim Sackett
Eric Travale</v>
      </c>
      <c r="BH204" s="2" t="str">
        <f t="shared" si="47"/>
        <v>Hema Sukumar</v>
      </c>
      <c r="BI204" s="2" t="str">
        <f t="shared" si="53"/>
        <v>Joel Carne</v>
      </c>
      <c r="BJ204" s="1">
        <f t="shared" si="54"/>
        <v>4</v>
      </c>
      <c r="BL204" s="49" t="s">
        <v>94</v>
      </c>
      <c r="BM204" s="1" t="s">
        <v>2505</v>
      </c>
      <c r="BO204" s="21" t="str">
        <f t="shared" si="55"/>
        <v>completed</v>
      </c>
      <c r="BP204" s="21">
        <f t="shared" si="56"/>
        <v>0</v>
      </c>
      <c r="BQ204" s="21">
        <f t="shared" si="57"/>
        <v>0</v>
      </c>
      <c r="BR204" s="21">
        <f t="shared" si="58"/>
        <v>0</v>
      </c>
      <c r="BS204" s="21">
        <f t="shared" si="59"/>
        <v>0</v>
      </c>
      <c r="BU204" s="57"/>
    </row>
    <row r="205" spans="1:73" ht="409.5" x14ac:dyDescent="0.25">
      <c r="A205" s="1">
        <v>186</v>
      </c>
      <c r="B205" s="1" t="s">
        <v>1802</v>
      </c>
      <c r="C205" s="6" t="s">
        <v>1431</v>
      </c>
      <c r="D205" s="2" t="str">
        <f t="shared" si="48"/>
        <v>OEIS_002</v>
      </c>
      <c r="E205" s="1">
        <v>9</v>
      </c>
      <c r="F205" s="2" t="str">
        <f t="shared" si="49"/>
        <v>OEIS_002_Q9</v>
      </c>
      <c r="G205" s="48" t="s">
        <v>2535</v>
      </c>
      <c r="H205" s="48" t="s">
        <v>2536</v>
      </c>
      <c r="I205" s="2" t="s">
        <v>2441</v>
      </c>
      <c r="J205" s="3">
        <v>45029</v>
      </c>
      <c r="K205" s="3">
        <v>45034</v>
      </c>
      <c r="L205" s="3">
        <v>45034</v>
      </c>
      <c r="M205" s="20" t="s">
        <v>2499</v>
      </c>
      <c r="N205" s="1">
        <v>1</v>
      </c>
      <c r="O205" s="1" t="s">
        <v>86</v>
      </c>
      <c r="P205" s="1" t="s">
        <v>482</v>
      </c>
      <c r="Q205" s="47" t="s">
        <v>483</v>
      </c>
      <c r="R205" s="47" t="s">
        <v>2537</v>
      </c>
      <c r="S205" s="98" t="s">
        <v>86</v>
      </c>
      <c r="U205" s="2" t="str">
        <f t="shared" si="45"/>
        <v>OEIS</v>
      </c>
      <c r="V205" s="2" t="str">
        <f t="shared" si="45"/>
        <v>002</v>
      </c>
      <c r="W205" s="2">
        <f t="shared" si="50"/>
        <v>9</v>
      </c>
      <c r="X205" s="1">
        <v>9</v>
      </c>
      <c r="Y205" s="2" t="s">
        <v>335</v>
      </c>
      <c r="Z205" s="2" t="s">
        <v>538</v>
      </c>
      <c r="AA205" s="2" t="s">
        <v>521</v>
      </c>
      <c r="AB205" s="2" t="s">
        <v>613</v>
      </c>
      <c r="AC205" s="2" t="s">
        <v>321</v>
      </c>
      <c r="AD205" s="2" t="s">
        <v>2538</v>
      </c>
      <c r="AE205" s="1" t="s">
        <v>92</v>
      </c>
      <c r="AF205" s="1" t="s">
        <v>92</v>
      </c>
      <c r="AG205" s="1" t="s">
        <v>92</v>
      </c>
      <c r="AH205" s="2" t="s">
        <v>92</v>
      </c>
      <c r="AI205" s="2" t="s">
        <v>92</v>
      </c>
      <c r="AJ205" s="2" t="s">
        <v>92</v>
      </c>
      <c r="AK205" s="1" t="s">
        <v>92</v>
      </c>
      <c r="AL205" s="1" t="s">
        <v>86</v>
      </c>
      <c r="AM205" s="3">
        <f t="shared" si="51"/>
        <v>45034</v>
      </c>
      <c r="BD205" s="1">
        <f t="shared" si="52"/>
        <v>9</v>
      </c>
      <c r="BE205" s="2" t="str">
        <f t="shared" si="46"/>
        <v>Eric Lamoreaux</v>
      </c>
      <c r="BF205" s="2" t="str">
        <f t="shared" si="46"/>
        <v>Dave Canny</v>
      </c>
      <c r="BG205" s="2" t="str">
        <f t="shared" si="47"/>
        <v>Kim Sackett
Eric Travale</v>
      </c>
      <c r="BH205" s="2" t="str">
        <f t="shared" si="47"/>
        <v>Hitesh Bhatt</v>
      </c>
      <c r="BI205" s="2" t="str">
        <f t="shared" si="53"/>
        <v>Kenny Lee</v>
      </c>
      <c r="BJ205" s="1">
        <f t="shared" si="54"/>
        <v>9</v>
      </c>
      <c r="BL205" s="49" t="s">
        <v>94</v>
      </c>
      <c r="BM205" s="1" t="s">
        <v>2505</v>
      </c>
      <c r="BO205" s="21" t="str">
        <f t="shared" si="55"/>
        <v>completed</v>
      </c>
      <c r="BP205" s="21">
        <f t="shared" si="56"/>
        <v>0</v>
      </c>
      <c r="BQ205" s="21">
        <f t="shared" si="57"/>
        <v>0</v>
      </c>
      <c r="BR205" s="21">
        <f t="shared" si="58"/>
        <v>0</v>
      </c>
      <c r="BS205" s="21">
        <f t="shared" si="59"/>
        <v>0</v>
      </c>
      <c r="BU205" s="57"/>
    </row>
    <row r="206" spans="1:73" ht="140.25" x14ac:dyDescent="0.25">
      <c r="A206" s="1">
        <v>187</v>
      </c>
      <c r="B206" s="1" t="s">
        <v>1802</v>
      </c>
      <c r="C206" s="6" t="s">
        <v>1431</v>
      </c>
      <c r="D206" s="2" t="str">
        <f t="shared" si="48"/>
        <v>OEIS_002</v>
      </c>
      <c r="E206" s="1">
        <v>10</v>
      </c>
      <c r="F206" s="2" t="str">
        <f t="shared" si="49"/>
        <v>OEIS_002_Q10</v>
      </c>
      <c r="G206" s="48" t="s">
        <v>2539</v>
      </c>
      <c r="H206" s="48" t="s">
        <v>2540</v>
      </c>
      <c r="I206" s="2" t="s">
        <v>2441</v>
      </c>
      <c r="J206" s="3">
        <v>45029</v>
      </c>
      <c r="K206" s="3">
        <v>45055</v>
      </c>
      <c r="L206" s="3">
        <v>45055</v>
      </c>
      <c r="M206" s="20" t="s">
        <v>2499</v>
      </c>
      <c r="N206" s="1">
        <v>1</v>
      </c>
      <c r="O206" s="1" t="s">
        <v>86</v>
      </c>
      <c r="P206" s="1" t="s">
        <v>1328</v>
      </c>
      <c r="Q206" s="47" t="s">
        <v>420</v>
      </c>
      <c r="R206" s="47" t="s">
        <v>86</v>
      </c>
      <c r="S206" s="52" t="s">
        <v>86</v>
      </c>
      <c r="U206" s="2" t="str">
        <f t="shared" si="45"/>
        <v>OEIS</v>
      </c>
      <c r="V206" s="2" t="str">
        <f t="shared" si="45"/>
        <v>002</v>
      </c>
      <c r="W206" s="2">
        <f t="shared" si="50"/>
        <v>10</v>
      </c>
      <c r="X206" s="1">
        <v>2</v>
      </c>
      <c r="Y206" s="2" t="s">
        <v>335</v>
      </c>
      <c r="Z206" s="2" t="s">
        <v>520</v>
      </c>
      <c r="AA206" s="2" t="s">
        <v>2541</v>
      </c>
      <c r="AB206" s="2" t="s">
        <v>1371</v>
      </c>
      <c r="AC206" s="2" t="s">
        <v>91</v>
      </c>
      <c r="AD206" s="2" t="s">
        <v>166</v>
      </c>
      <c r="AE206" s="1" t="s">
        <v>92</v>
      </c>
      <c r="AF206" s="1" t="s">
        <v>92</v>
      </c>
      <c r="AG206" s="1" t="s">
        <v>92</v>
      </c>
      <c r="AH206" s="2" t="s">
        <v>92</v>
      </c>
      <c r="AI206" s="2" t="s">
        <v>92</v>
      </c>
      <c r="AJ206" s="1" t="s">
        <v>92</v>
      </c>
      <c r="AK206" s="1" t="s">
        <v>92</v>
      </c>
      <c r="AL206" s="1" t="s">
        <v>86</v>
      </c>
      <c r="AM206" s="3">
        <f t="shared" si="51"/>
        <v>45055</v>
      </c>
      <c r="AO206" s="16" t="s">
        <v>2542</v>
      </c>
      <c r="AP206" s="10" t="s">
        <v>2543</v>
      </c>
      <c r="BD206" s="1">
        <f t="shared" si="52"/>
        <v>10</v>
      </c>
      <c r="BE206" s="2" t="str">
        <f t="shared" si="46"/>
        <v>Jenny Beach
Matt Horowitz
Justin Flores
Mina Amir</v>
      </c>
      <c r="BF206" s="2" t="str">
        <f t="shared" si="46"/>
        <v>Bryon Winget
Ryan Blake</v>
      </c>
      <c r="BG206" s="2" t="str">
        <f t="shared" si="47"/>
        <v>Kim Sackett
Eric Travale</v>
      </c>
      <c r="BH206" s="2" t="str">
        <f t="shared" si="47"/>
        <v>Nelson Lau</v>
      </c>
      <c r="BI206" s="2" t="str">
        <f t="shared" si="53"/>
        <v>Aaron Shapiro</v>
      </c>
      <c r="BJ206" s="1">
        <f t="shared" si="54"/>
        <v>2</v>
      </c>
      <c r="BL206" s="49" t="s">
        <v>94</v>
      </c>
      <c r="BM206" s="1" t="s">
        <v>2505</v>
      </c>
      <c r="BO206" s="21" t="str">
        <f t="shared" si="55"/>
        <v>completed</v>
      </c>
      <c r="BP206" s="21">
        <f t="shared" si="56"/>
        <v>0</v>
      </c>
      <c r="BQ206" s="21">
        <f t="shared" si="57"/>
        <v>0</v>
      </c>
      <c r="BR206" s="21">
        <f t="shared" si="58"/>
        <v>0</v>
      </c>
      <c r="BS206" s="21">
        <f t="shared" si="59"/>
        <v>0</v>
      </c>
      <c r="BU206" s="57"/>
    </row>
    <row r="207" spans="1:73" ht="409.5" x14ac:dyDescent="0.25">
      <c r="A207" s="1">
        <v>188</v>
      </c>
      <c r="B207" s="1" t="s">
        <v>2875</v>
      </c>
      <c r="C207" s="6" t="s">
        <v>1961</v>
      </c>
      <c r="D207" s="2" t="str">
        <f t="shared" si="48"/>
        <v>TURN_005</v>
      </c>
      <c r="E207" s="1">
        <v>1</v>
      </c>
      <c r="F207" s="2" t="str">
        <f t="shared" si="49"/>
        <v>TURN_005_Q1</v>
      </c>
      <c r="G207" s="48" t="s">
        <v>2916</v>
      </c>
      <c r="H207" s="48" t="s">
        <v>2917</v>
      </c>
      <c r="I207" s="2" t="s">
        <v>2878</v>
      </c>
      <c r="J207" s="3">
        <v>45029</v>
      </c>
      <c r="K207" s="3">
        <v>45035</v>
      </c>
      <c r="L207" s="3">
        <v>45035</v>
      </c>
      <c r="M207" s="20" t="s">
        <v>2918</v>
      </c>
      <c r="N207" s="1">
        <v>3</v>
      </c>
      <c r="O207" s="1" t="s">
        <v>86</v>
      </c>
      <c r="P207" s="2" t="s">
        <v>153</v>
      </c>
      <c r="Q207" s="47" t="s">
        <v>154</v>
      </c>
      <c r="R207" s="47" t="s">
        <v>2919</v>
      </c>
      <c r="S207" s="95" t="s">
        <v>86</v>
      </c>
      <c r="U207" s="2" t="str">
        <f t="shared" si="45"/>
        <v>TURN</v>
      </c>
      <c r="V207" s="2" t="str">
        <f t="shared" si="45"/>
        <v>005</v>
      </c>
      <c r="W207" s="2">
        <f t="shared" si="50"/>
        <v>1</v>
      </c>
      <c r="X207" s="1">
        <v>0</v>
      </c>
      <c r="Y207" s="2" t="s">
        <v>335</v>
      </c>
      <c r="Z207" s="2" t="s">
        <v>156</v>
      </c>
      <c r="AA207" s="2" t="s">
        <v>485</v>
      </c>
      <c r="AB207" s="2" t="s">
        <v>2920</v>
      </c>
      <c r="AC207" s="2" t="s">
        <v>116</v>
      </c>
      <c r="AD207" s="2" t="s">
        <v>159</v>
      </c>
      <c r="AE207" s="1" t="s">
        <v>92</v>
      </c>
      <c r="AF207" s="1" t="s">
        <v>92</v>
      </c>
      <c r="AG207" s="1" t="s">
        <v>92</v>
      </c>
      <c r="AH207" s="2" t="s">
        <v>92</v>
      </c>
      <c r="AI207" s="2" t="s">
        <v>92</v>
      </c>
      <c r="AJ207" s="1" t="s">
        <v>92</v>
      </c>
      <c r="AK207" s="1" t="s">
        <v>92</v>
      </c>
      <c r="AL207" s="1" t="s">
        <v>86</v>
      </c>
      <c r="AM207" s="3">
        <f t="shared" si="51"/>
        <v>45035</v>
      </c>
      <c r="BD207" s="1">
        <f t="shared" si="52"/>
        <v>1</v>
      </c>
      <c r="BE207" s="2" t="str">
        <f t="shared" si="46"/>
        <v>Undergrounding Data Request Mailbox / Julie Cerio</v>
      </c>
      <c r="BF207" s="2" t="str">
        <f t="shared" si="46"/>
        <v>Megan Ardell/Matt Pender</v>
      </c>
      <c r="BG207" s="2" t="str">
        <f t="shared" si="47"/>
        <v>Kim Sackett
Eric Travale</v>
      </c>
      <c r="BH207" s="2" t="str">
        <f t="shared" si="47"/>
        <v>Carmen Fewless</v>
      </c>
      <c r="BI207" s="2" t="str">
        <f t="shared" si="53"/>
        <v>Joel Crane</v>
      </c>
      <c r="BJ207" s="1">
        <f t="shared" si="54"/>
        <v>0</v>
      </c>
      <c r="BL207" s="49" t="s">
        <v>94</v>
      </c>
      <c r="BM207" s="1" t="s">
        <v>2921</v>
      </c>
      <c r="BO207" s="21" t="str">
        <f t="shared" si="55"/>
        <v>completed</v>
      </c>
      <c r="BP207" s="21">
        <f t="shared" si="56"/>
        <v>0</v>
      </c>
      <c r="BQ207" s="21">
        <f t="shared" si="57"/>
        <v>0</v>
      </c>
      <c r="BR207" s="21">
        <f t="shared" si="58"/>
        <v>0</v>
      </c>
      <c r="BS207" s="21">
        <f t="shared" si="59"/>
        <v>0</v>
      </c>
      <c r="BU207" s="57"/>
    </row>
    <row r="208" spans="1:73" ht="75" x14ac:dyDescent="0.25">
      <c r="A208" s="1">
        <v>189</v>
      </c>
      <c r="B208" s="1" t="s">
        <v>2875</v>
      </c>
      <c r="C208" s="6" t="s">
        <v>1961</v>
      </c>
      <c r="D208" s="2" t="str">
        <f t="shared" si="48"/>
        <v>TURN_005</v>
      </c>
      <c r="E208" s="1">
        <v>2</v>
      </c>
      <c r="F208" s="2" t="str">
        <f t="shared" si="49"/>
        <v>TURN_005_Q2</v>
      </c>
      <c r="G208" s="48" t="s">
        <v>2922</v>
      </c>
      <c r="H208" s="48" t="s">
        <v>2923</v>
      </c>
      <c r="I208" s="2" t="s">
        <v>2878</v>
      </c>
      <c r="J208" s="3">
        <v>45029</v>
      </c>
      <c r="K208" s="3">
        <v>45035</v>
      </c>
      <c r="L208" s="3">
        <v>45035</v>
      </c>
      <c r="M208" s="20" t="s">
        <v>2918</v>
      </c>
      <c r="N208" s="1">
        <v>0</v>
      </c>
      <c r="O208" s="1" t="s">
        <v>86</v>
      </c>
      <c r="P208" s="2" t="s">
        <v>153</v>
      </c>
      <c r="Q208" s="47" t="s">
        <v>154</v>
      </c>
      <c r="R208" s="47" t="s">
        <v>2919</v>
      </c>
      <c r="S208" s="95" t="s">
        <v>86</v>
      </c>
      <c r="U208" s="2" t="str">
        <f t="shared" si="45"/>
        <v>TURN</v>
      </c>
      <c r="V208" s="2" t="str">
        <f t="shared" si="45"/>
        <v>005</v>
      </c>
      <c r="W208" s="2">
        <f t="shared" si="50"/>
        <v>2</v>
      </c>
      <c r="X208" s="1">
        <v>0</v>
      </c>
      <c r="Y208" s="2" t="s">
        <v>335</v>
      </c>
      <c r="Z208" s="2" t="s">
        <v>156</v>
      </c>
      <c r="AA208" s="2" t="s">
        <v>485</v>
      </c>
      <c r="AB208" s="2" t="s">
        <v>2920</v>
      </c>
      <c r="AC208" s="2" t="s">
        <v>116</v>
      </c>
      <c r="AD208" s="2" t="s">
        <v>159</v>
      </c>
      <c r="AE208" s="1" t="s">
        <v>92</v>
      </c>
      <c r="AF208" s="1" t="s">
        <v>92</v>
      </c>
      <c r="AG208" s="1" t="s">
        <v>92</v>
      </c>
      <c r="AH208" s="2" t="s">
        <v>92</v>
      </c>
      <c r="AI208" s="2" t="s">
        <v>92</v>
      </c>
      <c r="AJ208" s="1" t="s">
        <v>92</v>
      </c>
      <c r="AK208" s="1" t="s">
        <v>92</v>
      </c>
      <c r="AL208" s="1" t="s">
        <v>86</v>
      </c>
      <c r="AM208" s="3">
        <f t="shared" si="51"/>
        <v>45035</v>
      </c>
      <c r="BD208" s="1">
        <f t="shared" si="52"/>
        <v>2</v>
      </c>
      <c r="BE208" s="2" t="str">
        <f t="shared" si="46"/>
        <v>Undergrounding Data Request Mailbox / Julie Cerio</v>
      </c>
      <c r="BF208" s="2" t="str">
        <f t="shared" si="46"/>
        <v>Megan Ardell/Matt Pender</v>
      </c>
      <c r="BG208" s="2" t="str">
        <f t="shared" si="47"/>
        <v>Kim Sackett
Eric Travale</v>
      </c>
      <c r="BH208" s="2" t="str">
        <f t="shared" si="47"/>
        <v>Carmen Fewless</v>
      </c>
      <c r="BI208" s="2" t="str">
        <f t="shared" si="53"/>
        <v>Joel Crane</v>
      </c>
      <c r="BJ208" s="1">
        <f t="shared" si="54"/>
        <v>0</v>
      </c>
      <c r="BL208" s="49" t="s">
        <v>94</v>
      </c>
      <c r="BM208" s="1" t="s">
        <v>2921</v>
      </c>
      <c r="BO208" s="21" t="str">
        <f t="shared" si="55"/>
        <v>completed</v>
      </c>
      <c r="BP208" s="21">
        <f t="shared" si="56"/>
        <v>0</v>
      </c>
      <c r="BQ208" s="21">
        <f t="shared" si="57"/>
        <v>0</v>
      </c>
      <c r="BR208" s="21">
        <f t="shared" si="58"/>
        <v>0</v>
      </c>
      <c r="BS208" s="21">
        <f t="shared" si="59"/>
        <v>0</v>
      </c>
      <c r="BU208" s="57"/>
    </row>
    <row r="209" spans="1:73" ht="102" x14ac:dyDescent="0.25">
      <c r="A209" s="1">
        <v>190</v>
      </c>
      <c r="B209" s="1" t="s">
        <v>2875</v>
      </c>
      <c r="C209" s="6" t="s">
        <v>1961</v>
      </c>
      <c r="D209" s="2" t="str">
        <f t="shared" si="48"/>
        <v>TURN_005</v>
      </c>
      <c r="E209" s="1">
        <v>3</v>
      </c>
      <c r="F209" s="2" t="str">
        <f t="shared" si="49"/>
        <v>TURN_005_Q3</v>
      </c>
      <c r="G209" s="48" t="s">
        <v>2924</v>
      </c>
      <c r="H209" s="48" t="s">
        <v>2925</v>
      </c>
      <c r="I209" s="2" t="s">
        <v>2878</v>
      </c>
      <c r="J209" s="3">
        <v>45029</v>
      </c>
      <c r="K209" s="3">
        <v>45035</v>
      </c>
      <c r="L209" s="3">
        <v>45035</v>
      </c>
      <c r="M209" s="20" t="s">
        <v>2918</v>
      </c>
      <c r="N209" s="1">
        <v>0</v>
      </c>
      <c r="O209" s="1" t="s">
        <v>86</v>
      </c>
      <c r="P209" s="2" t="s">
        <v>153</v>
      </c>
      <c r="Q209" s="47" t="s">
        <v>154</v>
      </c>
      <c r="R209" s="47" t="s">
        <v>2919</v>
      </c>
      <c r="S209" s="95" t="s">
        <v>86</v>
      </c>
      <c r="U209" s="2" t="str">
        <f t="shared" si="45"/>
        <v>TURN</v>
      </c>
      <c r="V209" s="2" t="str">
        <f t="shared" si="45"/>
        <v>005</v>
      </c>
      <c r="W209" s="2">
        <f t="shared" si="50"/>
        <v>3</v>
      </c>
      <c r="X209" s="1">
        <v>0</v>
      </c>
      <c r="Y209" s="2" t="s">
        <v>335</v>
      </c>
      <c r="Z209" s="2" t="s">
        <v>156</v>
      </c>
      <c r="AA209" s="2" t="s">
        <v>485</v>
      </c>
      <c r="AB209" s="2" t="s">
        <v>2920</v>
      </c>
      <c r="AC209" s="2" t="s">
        <v>116</v>
      </c>
      <c r="AD209" s="2" t="s">
        <v>159</v>
      </c>
      <c r="AE209" s="1" t="s">
        <v>92</v>
      </c>
      <c r="AF209" s="1" t="s">
        <v>92</v>
      </c>
      <c r="AG209" s="1" t="s">
        <v>92</v>
      </c>
      <c r="AH209" s="2" t="s">
        <v>92</v>
      </c>
      <c r="AI209" s="2" t="s">
        <v>92</v>
      </c>
      <c r="AJ209" s="1" t="s">
        <v>92</v>
      </c>
      <c r="AK209" s="1" t="s">
        <v>92</v>
      </c>
      <c r="AL209" s="1" t="s">
        <v>86</v>
      </c>
      <c r="AM209" s="3">
        <f t="shared" si="51"/>
        <v>45035</v>
      </c>
      <c r="BD209" s="1">
        <f t="shared" si="52"/>
        <v>3</v>
      </c>
      <c r="BE209" s="2" t="str">
        <f t="shared" si="46"/>
        <v>Undergrounding Data Request Mailbox / Julie Cerio</v>
      </c>
      <c r="BF209" s="2" t="str">
        <f t="shared" si="46"/>
        <v>Megan Ardell/Matt Pender</v>
      </c>
      <c r="BG209" s="2" t="str">
        <f t="shared" si="47"/>
        <v>Kim Sackett
Eric Travale</v>
      </c>
      <c r="BH209" s="2" t="str">
        <f t="shared" si="47"/>
        <v>Carmen Fewless</v>
      </c>
      <c r="BI209" s="2" t="str">
        <f t="shared" si="53"/>
        <v>Joel Crane</v>
      </c>
      <c r="BJ209" s="1">
        <f t="shared" si="54"/>
        <v>0</v>
      </c>
      <c r="BL209" s="49" t="s">
        <v>94</v>
      </c>
      <c r="BM209" s="1" t="s">
        <v>2921</v>
      </c>
      <c r="BO209" s="21" t="str">
        <f t="shared" si="55"/>
        <v>completed</v>
      </c>
      <c r="BP209" s="21">
        <f t="shared" si="56"/>
        <v>0</v>
      </c>
      <c r="BQ209" s="21">
        <f t="shared" si="57"/>
        <v>0</v>
      </c>
      <c r="BR209" s="21">
        <f t="shared" si="58"/>
        <v>0</v>
      </c>
      <c r="BS209" s="21">
        <f t="shared" si="59"/>
        <v>0</v>
      </c>
      <c r="BU209" s="57"/>
    </row>
    <row r="210" spans="1:73" ht="204" x14ac:dyDescent="0.25">
      <c r="A210" s="1">
        <v>191</v>
      </c>
      <c r="B210" s="1" t="s">
        <v>2875</v>
      </c>
      <c r="C210" s="6" t="s">
        <v>1961</v>
      </c>
      <c r="D210" s="2" t="str">
        <f t="shared" si="48"/>
        <v>TURN_005</v>
      </c>
      <c r="E210" s="1">
        <v>4</v>
      </c>
      <c r="F210" s="2" t="str">
        <f t="shared" si="49"/>
        <v>TURN_005_Q4</v>
      </c>
      <c r="G210" s="48" t="s">
        <v>2926</v>
      </c>
      <c r="H210" s="48" t="s">
        <v>2927</v>
      </c>
      <c r="I210" s="2" t="s">
        <v>2878</v>
      </c>
      <c r="J210" s="3">
        <v>45029</v>
      </c>
      <c r="K210" s="3">
        <v>45035</v>
      </c>
      <c r="L210" s="3">
        <v>45035</v>
      </c>
      <c r="M210" s="20" t="s">
        <v>2918</v>
      </c>
      <c r="N210" s="1">
        <v>0</v>
      </c>
      <c r="O210" s="1" t="s">
        <v>86</v>
      </c>
      <c r="P210" s="2" t="s">
        <v>242</v>
      </c>
      <c r="Q210" s="47" t="s">
        <v>154</v>
      </c>
      <c r="R210" s="47" t="s">
        <v>243</v>
      </c>
      <c r="S210" s="95" t="s">
        <v>86</v>
      </c>
      <c r="U210" s="2" t="str">
        <f t="shared" si="45"/>
        <v>TURN</v>
      </c>
      <c r="V210" s="2" t="str">
        <f t="shared" si="45"/>
        <v>005</v>
      </c>
      <c r="W210" s="2">
        <f t="shared" si="50"/>
        <v>4</v>
      </c>
      <c r="X210" s="1">
        <v>0</v>
      </c>
      <c r="Y210" s="2" t="s">
        <v>335</v>
      </c>
      <c r="Z210" s="2" t="s">
        <v>156</v>
      </c>
      <c r="AA210" s="2" t="s">
        <v>485</v>
      </c>
      <c r="AB210" s="2" t="s">
        <v>2920</v>
      </c>
      <c r="AC210" s="2" t="s">
        <v>116</v>
      </c>
      <c r="AD210" s="2" t="s">
        <v>159</v>
      </c>
      <c r="AE210" s="1" t="s">
        <v>92</v>
      </c>
      <c r="AF210" s="1" t="s">
        <v>92</v>
      </c>
      <c r="AG210" s="1" t="s">
        <v>92</v>
      </c>
      <c r="AH210" s="2" t="s">
        <v>92</v>
      </c>
      <c r="AI210" s="2" t="s">
        <v>92</v>
      </c>
      <c r="AJ210" s="1" t="s">
        <v>92</v>
      </c>
      <c r="AK210" s="1" t="s">
        <v>92</v>
      </c>
      <c r="AL210" s="1" t="s">
        <v>86</v>
      </c>
      <c r="AM210" s="3">
        <f t="shared" si="51"/>
        <v>45035</v>
      </c>
      <c r="BD210" s="1">
        <f t="shared" si="52"/>
        <v>4</v>
      </c>
      <c r="BE210" s="2" t="str">
        <f t="shared" si="46"/>
        <v>Undergrounding Data Request Mailbox / Julie Cerio</v>
      </c>
      <c r="BF210" s="2" t="str">
        <f t="shared" si="46"/>
        <v>Megan Ardell/Matt Pender</v>
      </c>
      <c r="BG210" s="2" t="str">
        <f t="shared" si="47"/>
        <v>Kim Sackett
Eric Travale</v>
      </c>
      <c r="BH210" s="2" t="str">
        <f t="shared" si="47"/>
        <v>Carmen Fewless</v>
      </c>
      <c r="BI210" s="2" t="str">
        <f t="shared" si="53"/>
        <v>Joel Crane</v>
      </c>
      <c r="BJ210" s="1">
        <f t="shared" si="54"/>
        <v>0</v>
      </c>
      <c r="BL210" s="49" t="s">
        <v>94</v>
      </c>
      <c r="BM210" s="1" t="s">
        <v>2921</v>
      </c>
      <c r="BO210" s="21" t="str">
        <f t="shared" si="55"/>
        <v>completed</v>
      </c>
      <c r="BP210" s="21">
        <f t="shared" si="56"/>
        <v>0</v>
      </c>
      <c r="BQ210" s="21">
        <f t="shared" si="57"/>
        <v>0</v>
      </c>
      <c r="BR210" s="21">
        <f t="shared" si="58"/>
        <v>0</v>
      </c>
      <c r="BS210" s="21">
        <f t="shared" si="59"/>
        <v>0</v>
      </c>
      <c r="BU210" s="57"/>
    </row>
    <row r="211" spans="1:73" ht="75" x14ac:dyDescent="0.25">
      <c r="A211" s="1">
        <v>192</v>
      </c>
      <c r="B211" s="1" t="s">
        <v>2875</v>
      </c>
      <c r="C211" s="6" t="s">
        <v>1961</v>
      </c>
      <c r="D211" s="2" t="str">
        <f t="shared" si="48"/>
        <v>TURN_005</v>
      </c>
      <c r="E211" s="1">
        <v>5</v>
      </c>
      <c r="F211" s="2" t="str">
        <f t="shared" si="49"/>
        <v>TURN_005_Q5</v>
      </c>
      <c r="G211" s="48" t="s">
        <v>2928</v>
      </c>
      <c r="H211" s="48" t="s">
        <v>2929</v>
      </c>
      <c r="I211" s="2" t="s">
        <v>2878</v>
      </c>
      <c r="J211" s="3">
        <v>45029</v>
      </c>
      <c r="K211" s="3">
        <v>45035</v>
      </c>
      <c r="L211" s="3">
        <v>45035</v>
      </c>
      <c r="M211" s="20" t="s">
        <v>2918</v>
      </c>
      <c r="N211" s="1">
        <v>0</v>
      </c>
      <c r="O211" s="1" t="s">
        <v>86</v>
      </c>
      <c r="P211" s="2" t="s">
        <v>242</v>
      </c>
      <c r="Q211" s="47" t="s">
        <v>154</v>
      </c>
      <c r="R211" s="47" t="s">
        <v>243</v>
      </c>
      <c r="S211" s="95" t="s">
        <v>86</v>
      </c>
      <c r="U211" s="2" t="str">
        <f t="shared" si="45"/>
        <v>TURN</v>
      </c>
      <c r="V211" s="2" t="str">
        <f t="shared" si="45"/>
        <v>005</v>
      </c>
      <c r="W211" s="2">
        <f t="shared" si="50"/>
        <v>5</v>
      </c>
      <c r="X211" s="1">
        <v>0</v>
      </c>
      <c r="Y211" s="2" t="s">
        <v>335</v>
      </c>
      <c r="Z211" s="2" t="s">
        <v>156</v>
      </c>
      <c r="AA211" s="2" t="s">
        <v>485</v>
      </c>
      <c r="AB211" s="2" t="s">
        <v>2920</v>
      </c>
      <c r="AC211" s="2" t="s">
        <v>116</v>
      </c>
      <c r="AD211" s="2" t="s">
        <v>159</v>
      </c>
      <c r="AE211" s="1" t="s">
        <v>92</v>
      </c>
      <c r="AF211" s="1" t="s">
        <v>92</v>
      </c>
      <c r="AG211" s="1" t="s">
        <v>92</v>
      </c>
      <c r="AH211" s="2" t="s">
        <v>92</v>
      </c>
      <c r="AI211" s="2" t="s">
        <v>92</v>
      </c>
      <c r="AJ211" s="1" t="s">
        <v>92</v>
      </c>
      <c r="AK211" s="1" t="s">
        <v>92</v>
      </c>
      <c r="AL211" s="1" t="s">
        <v>86</v>
      </c>
      <c r="AM211" s="3">
        <f t="shared" si="51"/>
        <v>45035</v>
      </c>
      <c r="BD211" s="1">
        <f t="shared" si="52"/>
        <v>5</v>
      </c>
      <c r="BE211" s="2" t="str">
        <f t="shared" si="46"/>
        <v>Undergrounding Data Request Mailbox / Julie Cerio</v>
      </c>
      <c r="BF211" s="2" t="str">
        <f t="shared" si="46"/>
        <v>Megan Ardell/Matt Pender</v>
      </c>
      <c r="BG211" s="2" t="str">
        <f t="shared" si="47"/>
        <v>Kim Sackett
Eric Travale</v>
      </c>
      <c r="BH211" s="2" t="str">
        <f t="shared" si="47"/>
        <v>Carmen Fewless</v>
      </c>
      <c r="BI211" s="2" t="str">
        <f t="shared" si="53"/>
        <v>Joel Crane</v>
      </c>
      <c r="BJ211" s="1">
        <f t="shared" si="54"/>
        <v>0</v>
      </c>
      <c r="BL211" s="49" t="s">
        <v>94</v>
      </c>
      <c r="BM211" s="1" t="s">
        <v>2921</v>
      </c>
      <c r="BO211" s="21" t="str">
        <f t="shared" si="55"/>
        <v>completed</v>
      </c>
      <c r="BP211" s="21">
        <f t="shared" si="56"/>
        <v>0</v>
      </c>
      <c r="BQ211" s="21">
        <f t="shared" si="57"/>
        <v>0</v>
      </c>
      <c r="BR211" s="21">
        <f t="shared" si="58"/>
        <v>0</v>
      </c>
      <c r="BS211" s="21">
        <f t="shared" si="59"/>
        <v>0</v>
      </c>
      <c r="BU211" s="57"/>
    </row>
    <row r="212" spans="1:73" ht="165.75" x14ac:dyDescent="0.25">
      <c r="A212" s="1">
        <v>193</v>
      </c>
      <c r="B212" s="1" t="s">
        <v>2875</v>
      </c>
      <c r="C212" s="6" t="s">
        <v>1961</v>
      </c>
      <c r="D212" s="2" t="str">
        <f t="shared" si="48"/>
        <v>TURN_005</v>
      </c>
      <c r="E212" s="1">
        <v>6</v>
      </c>
      <c r="F212" s="2" t="str">
        <f t="shared" si="49"/>
        <v>TURN_005_Q6</v>
      </c>
      <c r="G212" s="48" t="s">
        <v>2930</v>
      </c>
      <c r="H212" s="48" t="s">
        <v>2931</v>
      </c>
      <c r="I212" s="2" t="s">
        <v>2878</v>
      </c>
      <c r="J212" s="3">
        <v>45029</v>
      </c>
      <c r="K212" s="3">
        <v>45035</v>
      </c>
      <c r="L212" s="3">
        <v>45035</v>
      </c>
      <c r="M212" s="20" t="s">
        <v>2918</v>
      </c>
      <c r="N212" s="1">
        <v>0</v>
      </c>
      <c r="O212" s="1" t="s">
        <v>86</v>
      </c>
      <c r="P212" s="2" t="s">
        <v>242</v>
      </c>
      <c r="Q212" s="47" t="s">
        <v>154</v>
      </c>
      <c r="R212" s="47" t="s">
        <v>243</v>
      </c>
      <c r="S212" s="95" t="s">
        <v>86</v>
      </c>
      <c r="U212" s="2" t="str">
        <f t="shared" si="45"/>
        <v>TURN</v>
      </c>
      <c r="V212" s="2" t="str">
        <f t="shared" si="45"/>
        <v>005</v>
      </c>
      <c r="W212" s="2">
        <f t="shared" si="50"/>
        <v>6</v>
      </c>
      <c r="X212" s="1">
        <v>0</v>
      </c>
      <c r="Y212" s="2" t="s">
        <v>335</v>
      </c>
      <c r="Z212" s="2" t="s">
        <v>156</v>
      </c>
      <c r="AA212" s="2" t="s">
        <v>485</v>
      </c>
      <c r="AB212" s="2" t="s">
        <v>2920</v>
      </c>
      <c r="AC212" s="2" t="s">
        <v>116</v>
      </c>
      <c r="AD212" s="2" t="s">
        <v>159</v>
      </c>
      <c r="AE212" s="1" t="s">
        <v>92</v>
      </c>
      <c r="AF212" s="1" t="s">
        <v>92</v>
      </c>
      <c r="AG212" s="1" t="s">
        <v>92</v>
      </c>
      <c r="AH212" s="2" t="s">
        <v>92</v>
      </c>
      <c r="AI212" s="2" t="s">
        <v>92</v>
      </c>
      <c r="AJ212" s="1" t="s">
        <v>92</v>
      </c>
      <c r="AK212" s="1" t="s">
        <v>92</v>
      </c>
      <c r="AL212" s="1" t="s">
        <v>86</v>
      </c>
      <c r="AM212" s="3">
        <f t="shared" si="51"/>
        <v>45035</v>
      </c>
      <c r="BD212" s="1">
        <f t="shared" si="52"/>
        <v>6</v>
      </c>
      <c r="BE212" s="2" t="str">
        <f t="shared" si="46"/>
        <v>Undergrounding Data Request Mailbox / Julie Cerio</v>
      </c>
      <c r="BF212" s="2" t="str">
        <f t="shared" si="46"/>
        <v>Megan Ardell/Matt Pender</v>
      </c>
      <c r="BG212" s="2" t="str">
        <f t="shared" si="47"/>
        <v>Kim Sackett
Eric Travale</v>
      </c>
      <c r="BH212" s="2" t="str">
        <f t="shared" si="47"/>
        <v>Carmen Fewless</v>
      </c>
      <c r="BI212" s="2" t="str">
        <f t="shared" si="53"/>
        <v>Joel Crane</v>
      </c>
      <c r="BJ212" s="1">
        <f t="shared" si="54"/>
        <v>0</v>
      </c>
      <c r="BL212" s="49" t="s">
        <v>94</v>
      </c>
      <c r="BM212" s="1" t="s">
        <v>2921</v>
      </c>
      <c r="BO212" s="21" t="str">
        <f t="shared" si="55"/>
        <v>completed</v>
      </c>
      <c r="BP212" s="21">
        <f t="shared" si="56"/>
        <v>0</v>
      </c>
      <c r="BQ212" s="21">
        <f t="shared" si="57"/>
        <v>0</v>
      </c>
      <c r="BR212" s="21">
        <f t="shared" si="58"/>
        <v>0</v>
      </c>
      <c r="BS212" s="21">
        <f t="shared" si="59"/>
        <v>0</v>
      </c>
      <c r="BU212" s="57"/>
    </row>
    <row r="213" spans="1:73" ht="127.5" x14ac:dyDescent="0.25">
      <c r="A213" s="1">
        <v>194</v>
      </c>
      <c r="B213" s="1" t="s">
        <v>2875</v>
      </c>
      <c r="C213" s="6" t="s">
        <v>1961</v>
      </c>
      <c r="D213" s="2" t="str">
        <f t="shared" si="48"/>
        <v>TURN_005</v>
      </c>
      <c r="E213" s="1">
        <v>7</v>
      </c>
      <c r="F213" s="2" t="str">
        <f t="shared" si="49"/>
        <v>TURN_005_Q7</v>
      </c>
      <c r="G213" s="48" t="s">
        <v>2932</v>
      </c>
      <c r="H213" s="48" t="s">
        <v>2933</v>
      </c>
      <c r="I213" s="2" t="s">
        <v>2878</v>
      </c>
      <c r="J213" s="3">
        <v>45029</v>
      </c>
      <c r="K213" s="3">
        <v>45035</v>
      </c>
      <c r="L213" s="3">
        <v>45035</v>
      </c>
      <c r="M213" s="20" t="s">
        <v>2918</v>
      </c>
      <c r="N213" s="1">
        <v>0</v>
      </c>
      <c r="O213" s="1" t="s">
        <v>86</v>
      </c>
      <c r="P213" s="2" t="s">
        <v>242</v>
      </c>
      <c r="Q213" s="47" t="s">
        <v>154</v>
      </c>
      <c r="R213" s="47" t="s">
        <v>243</v>
      </c>
      <c r="S213" s="95" t="s">
        <v>86</v>
      </c>
      <c r="U213" s="2" t="str">
        <f t="shared" si="45"/>
        <v>TURN</v>
      </c>
      <c r="V213" s="2" t="str">
        <f t="shared" si="45"/>
        <v>005</v>
      </c>
      <c r="W213" s="2">
        <f t="shared" si="50"/>
        <v>7</v>
      </c>
      <c r="X213" s="1">
        <v>2</v>
      </c>
      <c r="Y213" s="2" t="s">
        <v>335</v>
      </c>
      <c r="Z213" s="2" t="s">
        <v>156</v>
      </c>
      <c r="AA213" s="2" t="s">
        <v>485</v>
      </c>
      <c r="AB213" s="2" t="s">
        <v>2920</v>
      </c>
      <c r="AC213" s="2" t="s">
        <v>116</v>
      </c>
      <c r="AD213" s="2" t="s">
        <v>159</v>
      </c>
      <c r="AE213" s="1" t="s">
        <v>92</v>
      </c>
      <c r="AF213" s="1" t="s">
        <v>92</v>
      </c>
      <c r="AG213" s="1" t="s">
        <v>92</v>
      </c>
      <c r="AH213" s="2" t="s">
        <v>92</v>
      </c>
      <c r="AI213" s="2" t="s">
        <v>92</v>
      </c>
      <c r="AJ213" s="1" t="s">
        <v>92</v>
      </c>
      <c r="AK213" s="1" t="s">
        <v>92</v>
      </c>
      <c r="AL213" s="1" t="s">
        <v>86</v>
      </c>
      <c r="AM213" s="3">
        <f t="shared" si="51"/>
        <v>45035</v>
      </c>
      <c r="BD213" s="1">
        <f t="shared" si="52"/>
        <v>7</v>
      </c>
      <c r="BE213" s="2" t="str">
        <f t="shared" si="46"/>
        <v>Undergrounding Data Request Mailbox / Julie Cerio</v>
      </c>
      <c r="BF213" s="2" t="str">
        <f t="shared" si="46"/>
        <v>Megan Ardell/Matt Pender</v>
      </c>
      <c r="BG213" s="2" t="str">
        <f t="shared" si="47"/>
        <v>Kim Sackett
Eric Travale</v>
      </c>
      <c r="BH213" s="2" t="str">
        <f t="shared" si="47"/>
        <v>Carmen Fewless</v>
      </c>
      <c r="BI213" s="2" t="str">
        <f t="shared" si="53"/>
        <v>Joel Crane</v>
      </c>
      <c r="BJ213" s="1">
        <f t="shared" si="54"/>
        <v>2</v>
      </c>
      <c r="BL213" s="49" t="s">
        <v>94</v>
      </c>
      <c r="BM213" s="1" t="s">
        <v>2921</v>
      </c>
      <c r="BO213" s="21" t="str">
        <f t="shared" si="55"/>
        <v>completed</v>
      </c>
      <c r="BP213" s="21">
        <f t="shared" si="56"/>
        <v>0</v>
      </c>
      <c r="BQ213" s="21">
        <f t="shared" si="57"/>
        <v>0</v>
      </c>
      <c r="BR213" s="21">
        <f t="shared" si="58"/>
        <v>0</v>
      </c>
      <c r="BS213" s="21">
        <f t="shared" si="59"/>
        <v>0</v>
      </c>
      <c r="BU213" s="57"/>
    </row>
    <row r="214" spans="1:73" ht="89.25" x14ac:dyDescent="0.25">
      <c r="A214" s="1">
        <v>195</v>
      </c>
      <c r="B214" s="1" t="s">
        <v>2875</v>
      </c>
      <c r="C214" s="6" t="s">
        <v>1961</v>
      </c>
      <c r="D214" s="2" t="str">
        <f t="shared" si="48"/>
        <v>TURN_005</v>
      </c>
      <c r="E214" s="1">
        <v>8</v>
      </c>
      <c r="F214" s="2" t="str">
        <f t="shared" si="49"/>
        <v>TURN_005_Q8</v>
      </c>
      <c r="G214" s="48" t="s">
        <v>2934</v>
      </c>
      <c r="H214" s="48" t="s">
        <v>2935</v>
      </c>
      <c r="I214" s="2" t="s">
        <v>2878</v>
      </c>
      <c r="J214" s="3">
        <v>45029</v>
      </c>
      <c r="K214" s="3">
        <v>45035</v>
      </c>
      <c r="L214" s="3">
        <v>45035</v>
      </c>
      <c r="M214" s="20" t="s">
        <v>2918</v>
      </c>
      <c r="N214" s="1">
        <v>0</v>
      </c>
      <c r="O214" s="1" t="s">
        <v>86</v>
      </c>
      <c r="P214" s="2" t="s">
        <v>242</v>
      </c>
      <c r="Q214" s="47" t="s">
        <v>154</v>
      </c>
      <c r="R214" s="47" t="s">
        <v>243</v>
      </c>
      <c r="S214" s="52" t="s">
        <v>86</v>
      </c>
      <c r="U214" s="2" t="str">
        <f t="shared" si="45"/>
        <v>TURN</v>
      </c>
      <c r="V214" s="2" t="str">
        <f t="shared" si="45"/>
        <v>005</v>
      </c>
      <c r="W214" s="2">
        <f t="shared" si="50"/>
        <v>8</v>
      </c>
      <c r="X214" s="1">
        <v>2</v>
      </c>
      <c r="Y214" s="2" t="s">
        <v>335</v>
      </c>
      <c r="Z214" s="2" t="s">
        <v>156</v>
      </c>
      <c r="AA214" s="2" t="s">
        <v>485</v>
      </c>
      <c r="AB214" s="2" t="s">
        <v>486</v>
      </c>
      <c r="AC214" s="2" t="s">
        <v>116</v>
      </c>
      <c r="AD214" s="2" t="s">
        <v>159</v>
      </c>
      <c r="AE214" s="1" t="s">
        <v>92</v>
      </c>
      <c r="AF214" s="1" t="s">
        <v>92</v>
      </c>
      <c r="AG214" s="1" t="s">
        <v>92</v>
      </c>
      <c r="AH214" s="2" t="s">
        <v>92</v>
      </c>
      <c r="AI214" s="2" t="s">
        <v>92</v>
      </c>
      <c r="AJ214" s="1" t="s">
        <v>92</v>
      </c>
      <c r="AK214" s="1" t="s">
        <v>92</v>
      </c>
      <c r="AL214" s="1" t="s">
        <v>86</v>
      </c>
      <c r="AM214" s="3">
        <f t="shared" si="51"/>
        <v>45035</v>
      </c>
      <c r="BD214" s="1">
        <f t="shared" si="52"/>
        <v>8</v>
      </c>
      <c r="BE214" s="2" t="str">
        <f t="shared" si="46"/>
        <v>Undergrounding Data Request Mailbox / Julie Cerio</v>
      </c>
      <c r="BF214" s="2" t="str">
        <f t="shared" si="46"/>
        <v xml:space="preserve">Matt Pender </v>
      </c>
      <c r="BG214" s="2" t="str">
        <f t="shared" si="47"/>
        <v>Kim Sackett
Eric Travale</v>
      </c>
      <c r="BH214" s="2" t="str">
        <f t="shared" si="47"/>
        <v>Carmen Fewless</v>
      </c>
      <c r="BI214" s="2" t="str">
        <f t="shared" si="53"/>
        <v>Joel Crane</v>
      </c>
      <c r="BJ214" s="1">
        <f t="shared" si="54"/>
        <v>2</v>
      </c>
      <c r="BL214" s="49" t="s">
        <v>94</v>
      </c>
      <c r="BM214" s="1" t="s">
        <v>2921</v>
      </c>
      <c r="BO214" s="21" t="str">
        <f t="shared" si="55"/>
        <v>completed</v>
      </c>
      <c r="BP214" s="21">
        <f t="shared" si="56"/>
        <v>0</v>
      </c>
      <c r="BQ214" s="21">
        <f t="shared" si="57"/>
        <v>0</v>
      </c>
      <c r="BR214" s="21">
        <f t="shared" si="58"/>
        <v>0</v>
      </c>
      <c r="BS214" s="21">
        <f t="shared" si="59"/>
        <v>0</v>
      </c>
      <c r="BU214" s="57"/>
    </row>
    <row r="215" spans="1:73" ht="229.5" x14ac:dyDescent="0.25">
      <c r="A215" s="1">
        <v>196</v>
      </c>
      <c r="B215" s="1" t="s">
        <v>80</v>
      </c>
      <c r="C215" s="6" t="s">
        <v>862</v>
      </c>
      <c r="D215" s="2" t="str">
        <f t="shared" si="48"/>
        <v>CalPA_Set WMP-16</v>
      </c>
      <c r="E215" s="1">
        <v>1</v>
      </c>
      <c r="F215" s="2" t="str">
        <f t="shared" si="49"/>
        <v>CalPA_Set WMP-16_Q1</v>
      </c>
      <c r="G215" s="48" t="s">
        <v>863</v>
      </c>
      <c r="H215" s="48" t="s">
        <v>864</v>
      </c>
      <c r="I215" s="1" t="s">
        <v>84</v>
      </c>
      <c r="J215" s="3">
        <v>45034</v>
      </c>
      <c r="K215" s="3">
        <v>45037</v>
      </c>
      <c r="L215" s="3">
        <v>45037</v>
      </c>
      <c r="M215" s="20" t="s">
        <v>865</v>
      </c>
      <c r="N215" s="1">
        <v>2</v>
      </c>
      <c r="O215" s="1" t="s">
        <v>86</v>
      </c>
      <c r="P215" s="2" t="s">
        <v>242</v>
      </c>
      <c r="Q215" s="47" t="s">
        <v>154</v>
      </c>
      <c r="R215" s="47" t="s">
        <v>866</v>
      </c>
      <c r="S215" s="95" t="s">
        <v>86</v>
      </c>
      <c r="U215" s="2" t="str">
        <f t="shared" si="45"/>
        <v>CalPA</v>
      </c>
      <c r="V215" s="2" t="str">
        <f t="shared" si="45"/>
        <v>Set WMP-16</v>
      </c>
      <c r="W215" s="2">
        <f t="shared" si="50"/>
        <v>1</v>
      </c>
      <c r="X215" s="1">
        <v>4</v>
      </c>
      <c r="Y215" s="2" t="s">
        <v>335</v>
      </c>
      <c r="Z215" s="2" t="s">
        <v>156</v>
      </c>
      <c r="AA215" s="2" t="s">
        <v>867</v>
      </c>
      <c r="AB215" s="2" t="s">
        <v>868</v>
      </c>
      <c r="AC215" s="2" t="s">
        <v>116</v>
      </c>
      <c r="AD215" s="2" t="s">
        <v>869</v>
      </c>
      <c r="AE215" s="1" t="s">
        <v>92</v>
      </c>
      <c r="AF215" s="1" t="s">
        <v>92</v>
      </c>
      <c r="AG215" s="1" t="s">
        <v>92</v>
      </c>
      <c r="AH215" s="2" t="s">
        <v>92</v>
      </c>
      <c r="AI215" s="2" t="s">
        <v>92</v>
      </c>
      <c r="AJ215" s="1" t="s">
        <v>92</v>
      </c>
      <c r="AK215" s="1" t="s">
        <v>92</v>
      </c>
      <c r="AL215" s="1" t="s">
        <v>86</v>
      </c>
      <c r="AM215" s="3">
        <f t="shared" si="51"/>
        <v>45037</v>
      </c>
      <c r="BD215" s="1">
        <f t="shared" si="52"/>
        <v>1</v>
      </c>
      <c r="BE215" s="2" t="str">
        <f t="shared" si="46"/>
        <v>MaryAnn Dillahunty
Dustin Dear
Ryan Loewen</v>
      </c>
      <c r="BF215" s="2" t="str">
        <f t="shared" si="46"/>
        <v>Matt Pender 
MaryAnn Dillahunty
Dustin Dear</v>
      </c>
      <c r="BG215" s="2" t="str">
        <f t="shared" si="47"/>
        <v>Kim Sackett
Eric Travale</v>
      </c>
      <c r="BH215" s="2" t="str">
        <f t="shared" si="47"/>
        <v>Carmen Fewless</v>
      </c>
      <c r="BI215" s="2" t="str">
        <f t="shared" si="53"/>
        <v>Joel Crane</v>
      </c>
      <c r="BJ215" s="1">
        <f t="shared" si="54"/>
        <v>4</v>
      </c>
      <c r="BL215" s="20" t="s">
        <v>94</v>
      </c>
      <c r="BM215" s="1" t="s">
        <v>870</v>
      </c>
      <c r="BO215" s="21" t="str">
        <f t="shared" si="55"/>
        <v>completed</v>
      </c>
      <c r="BP215" s="21">
        <f t="shared" si="56"/>
        <v>0</v>
      </c>
      <c r="BQ215" s="21">
        <f t="shared" si="57"/>
        <v>0</v>
      </c>
      <c r="BR215" s="21">
        <f t="shared" si="58"/>
        <v>0</v>
      </c>
      <c r="BS215" s="21">
        <f t="shared" si="59"/>
        <v>0</v>
      </c>
      <c r="BU215" s="57"/>
    </row>
    <row r="216" spans="1:73" ht="369.75" x14ac:dyDescent="0.25">
      <c r="A216" s="1">
        <v>197</v>
      </c>
      <c r="B216" s="1" t="s">
        <v>80</v>
      </c>
      <c r="C216" s="6" t="s">
        <v>862</v>
      </c>
      <c r="D216" s="2" t="str">
        <f t="shared" si="48"/>
        <v>CalPA_Set WMP-16</v>
      </c>
      <c r="E216" s="1">
        <v>2</v>
      </c>
      <c r="F216" s="2" t="str">
        <f t="shared" si="49"/>
        <v>CalPA_Set WMP-16_Q2</v>
      </c>
      <c r="G216" s="48" t="s">
        <v>876</v>
      </c>
      <c r="H216" s="48" t="s">
        <v>877</v>
      </c>
      <c r="I216" s="1" t="s">
        <v>84</v>
      </c>
      <c r="J216" s="3">
        <v>45034</v>
      </c>
      <c r="K216" s="3">
        <v>45037</v>
      </c>
      <c r="L216" s="3">
        <v>45037</v>
      </c>
      <c r="M216" s="20" t="s">
        <v>865</v>
      </c>
      <c r="N216" s="1">
        <v>0</v>
      </c>
      <c r="O216" s="1" t="s">
        <v>86</v>
      </c>
      <c r="P216" s="2" t="s">
        <v>878</v>
      </c>
      <c r="Q216" s="47" t="s">
        <v>154</v>
      </c>
      <c r="R216" s="47" t="s">
        <v>879</v>
      </c>
      <c r="S216" s="52" t="s">
        <v>86</v>
      </c>
      <c r="U216" s="2" t="str">
        <f t="shared" si="45"/>
        <v>CalPA</v>
      </c>
      <c r="V216" s="2" t="str">
        <f t="shared" si="45"/>
        <v>Set WMP-16</v>
      </c>
      <c r="W216" s="2">
        <f t="shared" si="50"/>
        <v>2</v>
      </c>
      <c r="X216" s="1">
        <v>4</v>
      </c>
      <c r="Y216" s="2" t="s">
        <v>335</v>
      </c>
      <c r="Z216" s="2" t="s">
        <v>880</v>
      </c>
      <c r="AA216" s="2" t="s">
        <v>867</v>
      </c>
      <c r="AB216" s="2" t="s">
        <v>881</v>
      </c>
      <c r="AC216" s="2" t="s">
        <v>116</v>
      </c>
      <c r="AD216" s="2" t="s">
        <v>685</v>
      </c>
      <c r="AE216" s="1" t="s">
        <v>92</v>
      </c>
      <c r="AF216" s="1" t="s">
        <v>92</v>
      </c>
      <c r="AG216" s="1" t="s">
        <v>92</v>
      </c>
      <c r="AH216" s="2" t="s">
        <v>92</v>
      </c>
      <c r="AI216" s="2" t="s">
        <v>92</v>
      </c>
      <c r="AJ216" s="1" t="s">
        <v>92</v>
      </c>
      <c r="AK216" s="1" t="s">
        <v>92</v>
      </c>
      <c r="AL216" s="1" t="s">
        <v>86</v>
      </c>
      <c r="AM216" s="3">
        <f t="shared" si="51"/>
        <v>45037</v>
      </c>
      <c r="BD216" s="1">
        <f t="shared" si="52"/>
        <v>2</v>
      </c>
      <c r="BE216" s="2" t="str">
        <f t="shared" si="46"/>
        <v>MaryAnn Dillahunty
Dustin Dear
Ryan Loewen</v>
      </c>
      <c r="BF216" s="2" t="str">
        <f t="shared" si="46"/>
        <v>MaryAnn Dillahunty
Dustin Dear</v>
      </c>
      <c r="BG216" s="2" t="str">
        <f t="shared" si="47"/>
        <v>Kim Sackett
Eric Travale</v>
      </c>
      <c r="BH216" s="2" t="str">
        <f t="shared" si="47"/>
        <v>Charlotte Wu /  Carmen Fewless</v>
      </c>
      <c r="BI216" s="2" t="str">
        <f t="shared" si="53"/>
        <v>Joel Crane</v>
      </c>
      <c r="BJ216" s="1">
        <f t="shared" si="54"/>
        <v>4</v>
      </c>
      <c r="BL216" s="20" t="s">
        <v>94</v>
      </c>
      <c r="BM216" s="1" t="s">
        <v>870</v>
      </c>
      <c r="BO216" s="21" t="str">
        <f t="shared" si="55"/>
        <v>completed</v>
      </c>
      <c r="BP216" s="21">
        <f t="shared" si="56"/>
        <v>0</v>
      </c>
      <c r="BQ216" s="21">
        <f t="shared" si="57"/>
        <v>0</v>
      </c>
      <c r="BR216" s="21">
        <f t="shared" si="58"/>
        <v>0</v>
      </c>
      <c r="BS216" s="21">
        <f t="shared" si="59"/>
        <v>0</v>
      </c>
      <c r="BU216" s="57"/>
    </row>
    <row r="217" spans="1:73" ht="191.25" x14ac:dyDescent="0.25">
      <c r="A217" s="1">
        <v>198</v>
      </c>
      <c r="B217" s="1" t="s">
        <v>80</v>
      </c>
      <c r="C217" s="6" t="s">
        <v>862</v>
      </c>
      <c r="D217" s="2" t="str">
        <f t="shared" si="48"/>
        <v>CalPA_Set WMP-16</v>
      </c>
      <c r="E217" s="1">
        <v>3</v>
      </c>
      <c r="F217" s="2" t="str">
        <f t="shared" si="49"/>
        <v>CalPA_Set WMP-16_Q3</v>
      </c>
      <c r="G217" s="48" t="s">
        <v>882</v>
      </c>
      <c r="H217" s="48" t="s">
        <v>883</v>
      </c>
      <c r="I217" s="1" t="s">
        <v>84</v>
      </c>
      <c r="J217" s="3">
        <v>45034</v>
      </c>
      <c r="K217" s="3">
        <v>45037</v>
      </c>
      <c r="L217" s="3">
        <v>45037</v>
      </c>
      <c r="M217" s="20" t="s">
        <v>865</v>
      </c>
      <c r="N217" s="1">
        <v>0</v>
      </c>
      <c r="O217" s="1" t="s">
        <v>86</v>
      </c>
      <c r="P217" s="2" t="s">
        <v>884</v>
      </c>
      <c r="Q217" s="47" t="s">
        <v>154</v>
      </c>
      <c r="R217" s="47" t="s">
        <v>885</v>
      </c>
      <c r="S217" s="52" t="s">
        <v>86</v>
      </c>
      <c r="U217" s="2" t="str">
        <f t="shared" ref="U217:V280" si="60">B217</f>
        <v>CalPA</v>
      </c>
      <c r="V217" s="2" t="str">
        <f t="shared" si="60"/>
        <v>Set WMP-16</v>
      </c>
      <c r="W217" s="2">
        <f t="shared" si="50"/>
        <v>3</v>
      </c>
      <c r="X217" s="1">
        <v>4</v>
      </c>
      <c r="Y217" s="2" t="s">
        <v>335</v>
      </c>
      <c r="Z217" s="2" t="s">
        <v>880</v>
      </c>
      <c r="AA217" s="2" t="s">
        <v>867</v>
      </c>
      <c r="AB217" s="2" t="s">
        <v>881</v>
      </c>
      <c r="AC217" s="2" t="s">
        <v>116</v>
      </c>
      <c r="AD217" s="2" t="s">
        <v>685</v>
      </c>
      <c r="AE217" s="1" t="s">
        <v>92</v>
      </c>
      <c r="AF217" s="1" t="s">
        <v>92</v>
      </c>
      <c r="AG217" s="1" t="s">
        <v>92</v>
      </c>
      <c r="AH217" s="2" t="s">
        <v>92</v>
      </c>
      <c r="AI217" s="2" t="s">
        <v>92</v>
      </c>
      <c r="AJ217" s="1" t="s">
        <v>92</v>
      </c>
      <c r="AK217" s="1" t="s">
        <v>92</v>
      </c>
      <c r="AL217" s="1" t="s">
        <v>86</v>
      </c>
      <c r="AM217" s="3">
        <f t="shared" si="51"/>
        <v>45037</v>
      </c>
      <c r="BD217" s="1">
        <f t="shared" si="52"/>
        <v>3</v>
      </c>
      <c r="BE217" s="2" t="str">
        <f t="shared" ref="BE217:BF280" si="61">AA217</f>
        <v>MaryAnn Dillahunty
Dustin Dear
Ryan Loewen</v>
      </c>
      <c r="BF217" s="2" t="str">
        <f t="shared" si="61"/>
        <v>MaryAnn Dillahunty
Dustin Dear</v>
      </c>
      <c r="BG217" s="2" t="str">
        <f t="shared" ref="BG217:BH280" si="62">Y217</f>
        <v>Kim Sackett
Eric Travale</v>
      </c>
      <c r="BH217" s="2" t="str">
        <f t="shared" si="62"/>
        <v>Charlotte Wu /  Carmen Fewless</v>
      </c>
      <c r="BI217" s="2" t="str">
        <f t="shared" si="53"/>
        <v>Joel Crane</v>
      </c>
      <c r="BJ217" s="1">
        <f t="shared" si="54"/>
        <v>4</v>
      </c>
      <c r="BL217" s="20" t="s">
        <v>94</v>
      </c>
      <c r="BM217" s="1" t="s">
        <v>870</v>
      </c>
      <c r="BO217" s="21" t="str">
        <f t="shared" si="55"/>
        <v>completed</v>
      </c>
      <c r="BP217" s="21">
        <f t="shared" si="56"/>
        <v>0</v>
      </c>
      <c r="BQ217" s="21">
        <f t="shared" si="57"/>
        <v>0</v>
      </c>
      <c r="BR217" s="21">
        <f t="shared" si="58"/>
        <v>0</v>
      </c>
      <c r="BS217" s="21">
        <f t="shared" si="59"/>
        <v>0</v>
      </c>
      <c r="BU217" s="57"/>
    </row>
    <row r="218" spans="1:73" ht="357" x14ac:dyDescent="0.25">
      <c r="A218" s="1">
        <v>199</v>
      </c>
      <c r="B218" s="1" t="s">
        <v>80</v>
      </c>
      <c r="C218" s="6" t="s">
        <v>862</v>
      </c>
      <c r="D218" s="2" t="str">
        <f t="shared" si="48"/>
        <v>CalPA_Set WMP-16</v>
      </c>
      <c r="E218" s="1">
        <v>4</v>
      </c>
      <c r="F218" s="2" t="str">
        <f t="shared" si="49"/>
        <v>CalPA_Set WMP-16_Q4</v>
      </c>
      <c r="G218" s="48" t="s">
        <v>886</v>
      </c>
      <c r="H218" s="48" t="s">
        <v>887</v>
      </c>
      <c r="I218" s="1" t="s">
        <v>84</v>
      </c>
      <c r="J218" s="3">
        <v>45034</v>
      </c>
      <c r="K218" s="3">
        <v>45037</v>
      </c>
      <c r="L218" s="3">
        <v>45037</v>
      </c>
      <c r="M218" s="20" t="s">
        <v>865</v>
      </c>
      <c r="N218" s="1">
        <v>0</v>
      </c>
      <c r="O218" s="1" t="s">
        <v>86</v>
      </c>
      <c r="P218" s="2" t="s">
        <v>153</v>
      </c>
      <c r="Q218" s="47" t="s">
        <v>154</v>
      </c>
      <c r="R218" s="47" t="s">
        <v>885</v>
      </c>
      <c r="S218" s="95" t="s">
        <v>86</v>
      </c>
      <c r="U218" s="2" t="str">
        <f t="shared" si="60"/>
        <v>CalPA</v>
      </c>
      <c r="V218" s="2" t="str">
        <f t="shared" si="60"/>
        <v>Set WMP-16</v>
      </c>
      <c r="W218" s="2">
        <f t="shared" si="50"/>
        <v>4</v>
      </c>
      <c r="X218" s="1">
        <v>3</v>
      </c>
      <c r="Y218" s="2" t="s">
        <v>335</v>
      </c>
      <c r="Z218" s="2" t="s">
        <v>880</v>
      </c>
      <c r="AA218" s="2" t="s">
        <v>888</v>
      </c>
      <c r="AB218" s="2" t="s">
        <v>889</v>
      </c>
      <c r="AC218" s="2" t="s">
        <v>116</v>
      </c>
      <c r="AD218" s="2" t="s">
        <v>875</v>
      </c>
      <c r="AE218" s="1" t="s">
        <v>92</v>
      </c>
      <c r="AF218" s="1" t="s">
        <v>92</v>
      </c>
      <c r="AG218" s="1" t="s">
        <v>92</v>
      </c>
      <c r="AH218" s="2" t="s">
        <v>92</v>
      </c>
      <c r="AI218" s="2" t="s">
        <v>92</v>
      </c>
      <c r="AJ218" s="1" t="s">
        <v>92</v>
      </c>
      <c r="AK218" s="1" t="s">
        <v>92</v>
      </c>
      <c r="AL218" s="1" t="s">
        <v>86</v>
      </c>
      <c r="AM218" s="3">
        <f t="shared" si="51"/>
        <v>45037</v>
      </c>
      <c r="BD218" s="1">
        <f t="shared" si="52"/>
        <v>4</v>
      </c>
      <c r="BE218" s="2" t="str">
        <f t="shared" si="61"/>
        <v xml:space="preserve">Brad Koelling
Julie Cerio
UG Team
James Tuccillo
Arvind Simhadri
Connie Taylor
  </v>
      </c>
      <c r="BF218" s="2" t="str">
        <f t="shared" si="61"/>
        <v xml:space="preserve">Jim Gill
Matt Pender
</v>
      </c>
      <c r="BG218" s="2" t="str">
        <f t="shared" si="62"/>
        <v>Kim Sackett
Eric Travale</v>
      </c>
      <c r="BH218" s="2" t="str">
        <f t="shared" si="62"/>
        <v>Charlotte Wu /  Carmen Fewless</v>
      </c>
      <c r="BI218" s="2" t="str">
        <f t="shared" si="53"/>
        <v>Joel Crane</v>
      </c>
      <c r="BJ218" s="1">
        <f t="shared" si="54"/>
        <v>3</v>
      </c>
      <c r="BL218" s="20" t="s">
        <v>94</v>
      </c>
      <c r="BM218" s="1" t="s">
        <v>870</v>
      </c>
      <c r="BO218" s="21" t="str">
        <f t="shared" si="55"/>
        <v>completed</v>
      </c>
      <c r="BP218" s="21">
        <f t="shared" si="56"/>
        <v>0</v>
      </c>
      <c r="BQ218" s="21">
        <f t="shared" si="57"/>
        <v>0</v>
      </c>
      <c r="BR218" s="21">
        <f t="shared" si="58"/>
        <v>0</v>
      </c>
      <c r="BS218" s="21">
        <f t="shared" si="59"/>
        <v>0</v>
      </c>
      <c r="BU218" s="57"/>
    </row>
    <row r="219" spans="1:73" ht="280.5" x14ac:dyDescent="0.25">
      <c r="A219" s="1">
        <v>200</v>
      </c>
      <c r="B219" s="1" t="s">
        <v>80</v>
      </c>
      <c r="C219" s="6" t="s">
        <v>862</v>
      </c>
      <c r="D219" s="2" t="str">
        <f t="shared" si="48"/>
        <v>CalPA_Set WMP-16</v>
      </c>
      <c r="E219" s="1">
        <v>5</v>
      </c>
      <c r="F219" s="2" t="str">
        <f t="shared" si="49"/>
        <v>CalPA_Set WMP-16_Q5</v>
      </c>
      <c r="G219" s="48" t="s">
        <v>871</v>
      </c>
      <c r="H219" s="48" t="s">
        <v>872</v>
      </c>
      <c r="I219" s="1" t="s">
        <v>84</v>
      </c>
      <c r="J219" s="3">
        <v>45034</v>
      </c>
      <c r="K219" s="3">
        <v>45037</v>
      </c>
      <c r="L219" s="3">
        <v>45037</v>
      </c>
      <c r="M219" s="20" t="s">
        <v>865</v>
      </c>
      <c r="N219" s="1">
        <v>0</v>
      </c>
      <c r="O219" s="1" t="s">
        <v>86</v>
      </c>
      <c r="P219" s="2" t="s">
        <v>242</v>
      </c>
      <c r="Q219" s="47" t="s">
        <v>154</v>
      </c>
      <c r="R219" s="47" t="s">
        <v>866</v>
      </c>
      <c r="S219" s="95" t="s">
        <v>86</v>
      </c>
      <c r="U219" s="2" t="str">
        <f t="shared" si="60"/>
        <v>CalPA</v>
      </c>
      <c r="V219" s="2" t="str">
        <f t="shared" si="60"/>
        <v>Set WMP-16</v>
      </c>
      <c r="W219" s="2">
        <f t="shared" si="50"/>
        <v>5</v>
      </c>
      <c r="X219" s="1">
        <v>2</v>
      </c>
      <c r="Y219" s="2" t="s">
        <v>335</v>
      </c>
      <c r="Z219" s="2" t="s">
        <v>156</v>
      </c>
      <c r="AA219" s="2" t="s">
        <v>873</v>
      </c>
      <c r="AB219" s="2" t="s">
        <v>874</v>
      </c>
      <c r="AC219" s="2" t="s">
        <v>116</v>
      </c>
      <c r="AD219" s="2" t="s">
        <v>875</v>
      </c>
      <c r="AE219" s="1" t="s">
        <v>92</v>
      </c>
      <c r="AF219" s="1" t="s">
        <v>92</v>
      </c>
      <c r="AG219" s="1" t="s">
        <v>92</v>
      </c>
      <c r="AH219" s="2" t="s">
        <v>92</v>
      </c>
      <c r="AI219" s="2" t="s">
        <v>92</v>
      </c>
      <c r="AJ219" s="1" t="s">
        <v>92</v>
      </c>
      <c r="AK219" s="1" t="s">
        <v>92</v>
      </c>
      <c r="AL219" s="1" t="s">
        <v>86</v>
      </c>
      <c r="AM219" s="3">
        <f t="shared" si="51"/>
        <v>45037</v>
      </c>
      <c r="BD219" s="1">
        <f t="shared" si="52"/>
        <v>5</v>
      </c>
      <c r="BE219" s="2" t="str">
        <f t="shared" si="61"/>
        <v xml:space="preserve">Brad Koelling
Julie Cerio (awareness)
UG Team
</v>
      </c>
      <c r="BF219" s="2" t="str">
        <f t="shared" si="61"/>
        <v>Jim Gill
Matt Pender</v>
      </c>
      <c r="BG219" s="2" t="str">
        <f t="shared" si="62"/>
        <v>Kim Sackett
Eric Travale</v>
      </c>
      <c r="BH219" s="2" t="str">
        <f t="shared" si="62"/>
        <v>Carmen Fewless</v>
      </c>
      <c r="BI219" s="2" t="str">
        <f t="shared" si="53"/>
        <v>Joel Crane</v>
      </c>
      <c r="BJ219" s="1">
        <f t="shared" si="54"/>
        <v>2</v>
      </c>
      <c r="BL219" s="20" t="s">
        <v>94</v>
      </c>
      <c r="BM219" s="1" t="s">
        <v>870</v>
      </c>
      <c r="BO219" s="21" t="str">
        <f t="shared" si="55"/>
        <v>completed</v>
      </c>
      <c r="BP219" s="21">
        <f t="shared" si="56"/>
        <v>0</v>
      </c>
      <c r="BQ219" s="21">
        <f t="shared" si="57"/>
        <v>0</v>
      </c>
      <c r="BR219" s="21">
        <f t="shared" si="58"/>
        <v>0</v>
      </c>
      <c r="BS219" s="21">
        <f t="shared" si="59"/>
        <v>0</v>
      </c>
      <c r="BU219" s="57"/>
    </row>
    <row r="220" spans="1:73" ht="267.75" x14ac:dyDescent="0.25">
      <c r="A220" s="1">
        <v>201</v>
      </c>
      <c r="B220" s="1" t="s">
        <v>80</v>
      </c>
      <c r="C220" s="6" t="s">
        <v>862</v>
      </c>
      <c r="D220" s="2" t="str">
        <f t="shared" si="48"/>
        <v>CalPA_Set WMP-16</v>
      </c>
      <c r="E220" s="1">
        <v>6</v>
      </c>
      <c r="F220" s="2" t="str">
        <f t="shared" si="49"/>
        <v>CalPA_Set WMP-16_Q6</v>
      </c>
      <c r="G220" s="48" t="s">
        <v>890</v>
      </c>
      <c r="H220" s="48" t="s">
        <v>891</v>
      </c>
      <c r="I220" s="1" t="s">
        <v>84</v>
      </c>
      <c r="J220" s="3">
        <v>45034</v>
      </c>
      <c r="K220" s="3">
        <v>45037</v>
      </c>
      <c r="L220" s="3">
        <v>45037</v>
      </c>
      <c r="M220" s="20" t="s">
        <v>865</v>
      </c>
      <c r="N220" s="1">
        <v>0</v>
      </c>
      <c r="O220" s="1" t="s">
        <v>86</v>
      </c>
      <c r="P220" s="2" t="s">
        <v>242</v>
      </c>
      <c r="Q220" s="47" t="s">
        <v>154</v>
      </c>
      <c r="R220" s="47" t="s">
        <v>866</v>
      </c>
      <c r="S220" s="95" t="s">
        <v>86</v>
      </c>
      <c r="U220" s="2" t="str">
        <f t="shared" si="60"/>
        <v>CalPA</v>
      </c>
      <c r="V220" s="2" t="str">
        <f t="shared" si="60"/>
        <v>Set WMP-16</v>
      </c>
      <c r="W220" s="2">
        <f t="shared" si="50"/>
        <v>6</v>
      </c>
      <c r="X220" s="1">
        <v>20</v>
      </c>
      <c r="Y220" s="2" t="s">
        <v>335</v>
      </c>
      <c r="Z220" s="2" t="s">
        <v>156</v>
      </c>
      <c r="AA220" s="2" t="s">
        <v>892</v>
      </c>
      <c r="AB220" s="2" t="s">
        <v>893</v>
      </c>
      <c r="AC220" s="2" t="s">
        <v>116</v>
      </c>
      <c r="AD220" s="2" t="s">
        <v>875</v>
      </c>
      <c r="AE220" s="1" t="s">
        <v>92</v>
      </c>
      <c r="AF220" s="1" t="s">
        <v>92</v>
      </c>
      <c r="AG220" s="1" t="s">
        <v>92</v>
      </c>
      <c r="AH220" s="2" t="s">
        <v>92</v>
      </c>
      <c r="AI220" s="2" t="s">
        <v>92</v>
      </c>
      <c r="AJ220" s="1" t="s">
        <v>92</v>
      </c>
      <c r="AK220" s="1" t="s">
        <v>92</v>
      </c>
      <c r="AL220" s="1" t="s">
        <v>86</v>
      </c>
      <c r="AM220" s="3">
        <f t="shared" si="51"/>
        <v>45037</v>
      </c>
      <c r="AP220" s="10" t="s">
        <v>894</v>
      </c>
      <c r="BD220" s="1">
        <f t="shared" si="52"/>
        <v>6</v>
      </c>
      <c r="BE220" s="2" t="str">
        <f t="shared" si="61"/>
        <v xml:space="preserve">Brad Koelling
Arvind Simhadri
James Tuccillo
Julie Cerio (awareness)
UG Team (Awareness)
</v>
      </c>
      <c r="BF220" s="2" t="str">
        <f t="shared" si="61"/>
        <v xml:space="preserve">
Matt Pender
Jim Gill</v>
      </c>
      <c r="BG220" s="2" t="str">
        <f t="shared" si="62"/>
        <v>Kim Sackett
Eric Travale</v>
      </c>
      <c r="BH220" s="2" t="str">
        <f t="shared" si="62"/>
        <v>Carmen Fewless</v>
      </c>
      <c r="BI220" s="2" t="str">
        <f t="shared" si="53"/>
        <v>Joel Crane</v>
      </c>
      <c r="BJ220" s="1">
        <f t="shared" si="54"/>
        <v>20</v>
      </c>
      <c r="BL220" s="20" t="s">
        <v>94</v>
      </c>
      <c r="BM220" s="1" t="s">
        <v>870</v>
      </c>
      <c r="BO220" s="21" t="str">
        <f t="shared" si="55"/>
        <v>completed</v>
      </c>
      <c r="BP220" s="21">
        <f t="shared" si="56"/>
        <v>0</v>
      </c>
      <c r="BQ220" s="21">
        <f t="shared" si="57"/>
        <v>0</v>
      </c>
      <c r="BR220" s="21">
        <f t="shared" si="58"/>
        <v>0</v>
      </c>
      <c r="BS220" s="21">
        <f t="shared" si="59"/>
        <v>0</v>
      </c>
      <c r="BU220" s="57"/>
    </row>
    <row r="221" spans="1:73" ht="409.5" x14ac:dyDescent="0.25">
      <c r="A221" s="1">
        <v>201</v>
      </c>
      <c r="B221" s="1" t="s">
        <v>80</v>
      </c>
      <c r="C221" s="6" t="s">
        <v>862</v>
      </c>
      <c r="D221" s="2" t="str">
        <f t="shared" si="48"/>
        <v>CalPA_Set WMP-16</v>
      </c>
      <c r="E221" s="1" t="s">
        <v>895</v>
      </c>
      <c r="F221" s="2" t="str">
        <f t="shared" si="49"/>
        <v>CalPA_Set WMP-16_Q6(s)</v>
      </c>
      <c r="G221" s="48" t="s">
        <v>890</v>
      </c>
      <c r="H221" s="48" t="s">
        <v>896</v>
      </c>
      <c r="I221" s="1" t="s">
        <v>84</v>
      </c>
      <c r="J221" s="3">
        <v>45034</v>
      </c>
      <c r="K221" s="3">
        <v>45048</v>
      </c>
      <c r="L221" s="3">
        <v>45047</v>
      </c>
      <c r="M221" s="20" t="s">
        <v>865</v>
      </c>
      <c r="N221" s="1">
        <v>0</v>
      </c>
      <c r="O221" s="1" t="s">
        <v>86</v>
      </c>
      <c r="P221" s="2" t="s">
        <v>242</v>
      </c>
      <c r="Q221" s="47" t="s">
        <v>154</v>
      </c>
      <c r="R221" s="47" t="s">
        <v>866</v>
      </c>
      <c r="S221" s="95" t="s">
        <v>86</v>
      </c>
      <c r="U221" s="2" t="str">
        <f t="shared" si="60"/>
        <v>CalPA</v>
      </c>
      <c r="V221" s="2" t="str">
        <f t="shared" si="60"/>
        <v>Set WMP-16</v>
      </c>
      <c r="W221" s="2" t="str">
        <f t="shared" si="50"/>
        <v>6(s)</v>
      </c>
      <c r="X221" s="1">
        <v>20</v>
      </c>
      <c r="Y221" s="2" t="s">
        <v>335</v>
      </c>
      <c r="Z221" s="2" t="s">
        <v>156</v>
      </c>
      <c r="AA221" s="2" t="s">
        <v>892</v>
      </c>
      <c r="AB221" s="2" t="s">
        <v>893</v>
      </c>
      <c r="AC221" s="2" t="s">
        <v>116</v>
      </c>
      <c r="AD221" s="2" t="s">
        <v>875</v>
      </c>
      <c r="AE221" s="1" t="s">
        <v>92</v>
      </c>
      <c r="AF221" s="1" t="s">
        <v>92</v>
      </c>
      <c r="AG221" s="1" t="s">
        <v>92</v>
      </c>
      <c r="AH221" s="2" t="s">
        <v>92</v>
      </c>
      <c r="AI221" s="2" t="s">
        <v>92</v>
      </c>
      <c r="AJ221" s="1" t="s">
        <v>92</v>
      </c>
      <c r="AK221" s="1" t="s">
        <v>92</v>
      </c>
      <c r="AL221" s="1" t="s">
        <v>86</v>
      </c>
      <c r="AM221" s="3">
        <f t="shared" si="51"/>
        <v>45048</v>
      </c>
      <c r="AP221" s="10"/>
      <c r="BD221" s="1" t="str">
        <f t="shared" si="52"/>
        <v>6(s)</v>
      </c>
      <c r="BE221" s="2" t="str">
        <f t="shared" si="61"/>
        <v xml:space="preserve">Brad Koelling
Arvind Simhadri
James Tuccillo
Julie Cerio (awareness)
UG Team (Awareness)
</v>
      </c>
      <c r="BF221" s="2" t="str">
        <f t="shared" si="61"/>
        <v xml:space="preserve">
Matt Pender
Jim Gill</v>
      </c>
      <c r="BG221" s="2" t="str">
        <f t="shared" si="62"/>
        <v>Kim Sackett
Eric Travale</v>
      </c>
      <c r="BH221" s="2" t="str">
        <f t="shared" si="62"/>
        <v>Carmen Fewless</v>
      </c>
      <c r="BI221" s="2" t="str">
        <f t="shared" si="53"/>
        <v>Joel Crane</v>
      </c>
      <c r="BJ221" s="1">
        <f t="shared" si="54"/>
        <v>20</v>
      </c>
      <c r="BL221" s="20" t="s">
        <v>94</v>
      </c>
      <c r="BM221" s="1" t="s">
        <v>870</v>
      </c>
      <c r="BO221" s="21" t="str">
        <f t="shared" si="55"/>
        <v>completed</v>
      </c>
      <c r="BP221" s="21">
        <f t="shared" si="56"/>
        <v>0</v>
      </c>
      <c r="BQ221" s="21">
        <f t="shared" si="57"/>
        <v>0</v>
      </c>
      <c r="BR221" s="21">
        <f t="shared" si="58"/>
        <v>0</v>
      </c>
      <c r="BS221" s="21">
        <f t="shared" si="59"/>
        <v>0</v>
      </c>
      <c r="BT221" s="16" t="s">
        <v>629</v>
      </c>
      <c r="BU221" s="57"/>
    </row>
    <row r="222" spans="1:73" ht="267.75" x14ac:dyDescent="0.25">
      <c r="A222" s="1">
        <v>202</v>
      </c>
      <c r="B222" s="1" t="s">
        <v>80</v>
      </c>
      <c r="C222" s="6" t="s">
        <v>862</v>
      </c>
      <c r="D222" s="2" t="str">
        <f t="shared" si="48"/>
        <v>CalPA_Set WMP-16</v>
      </c>
      <c r="E222" s="1">
        <v>7</v>
      </c>
      <c r="F222" s="2" t="str">
        <f t="shared" si="49"/>
        <v>CalPA_Set WMP-16_Q7</v>
      </c>
      <c r="G222" s="48" t="s">
        <v>897</v>
      </c>
      <c r="H222" s="48" t="s">
        <v>891</v>
      </c>
      <c r="I222" s="1" t="s">
        <v>84</v>
      </c>
      <c r="J222" s="3">
        <v>45034</v>
      </c>
      <c r="K222" s="3">
        <v>45037</v>
      </c>
      <c r="L222" s="3">
        <v>45037</v>
      </c>
      <c r="M222" s="20" t="s">
        <v>865</v>
      </c>
      <c r="N222" s="1">
        <v>0</v>
      </c>
      <c r="O222" s="1" t="s">
        <v>86</v>
      </c>
      <c r="P222" s="2" t="s">
        <v>242</v>
      </c>
      <c r="Q222" s="47" t="s">
        <v>154</v>
      </c>
      <c r="R222" s="47" t="s">
        <v>866</v>
      </c>
      <c r="S222" s="95" t="s">
        <v>86</v>
      </c>
      <c r="U222" s="2" t="str">
        <f t="shared" si="60"/>
        <v>CalPA</v>
      </c>
      <c r="V222" s="2" t="str">
        <f t="shared" si="60"/>
        <v>Set WMP-16</v>
      </c>
      <c r="W222" s="2">
        <f t="shared" si="50"/>
        <v>7</v>
      </c>
      <c r="X222" s="1">
        <v>19</v>
      </c>
      <c r="Y222" s="2" t="s">
        <v>335</v>
      </c>
      <c r="Z222" s="2" t="s">
        <v>156</v>
      </c>
      <c r="AA222" s="2" t="s">
        <v>892</v>
      </c>
      <c r="AB222" s="2" t="s">
        <v>718</v>
      </c>
      <c r="AC222" s="2" t="s">
        <v>116</v>
      </c>
      <c r="AD222" s="2" t="s">
        <v>875</v>
      </c>
      <c r="AE222" s="1" t="s">
        <v>92</v>
      </c>
      <c r="AF222" s="1" t="s">
        <v>92</v>
      </c>
      <c r="AG222" s="1" t="s">
        <v>92</v>
      </c>
      <c r="AH222" s="2" t="s">
        <v>92</v>
      </c>
      <c r="AI222" s="2" t="s">
        <v>92</v>
      </c>
      <c r="AJ222" s="1" t="s">
        <v>92</v>
      </c>
      <c r="AK222" s="1" t="s">
        <v>92</v>
      </c>
      <c r="AL222" s="1" t="s">
        <v>86</v>
      </c>
      <c r="AM222" s="3">
        <f t="shared" si="51"/>
        <v>45037</v>
      </c>
      <c r="AP222" s="10" t="s">
        <v>894</v>
      </c>
      <c r="BD222" s="1">
        <f t="shared" si="52"/>
        <v>7</v>
      </c>
      <c r="BE222" s="2" t="str">
        <f t="shared" si="61"/>
        <v xml:space="preserve">Brad Koelling
Arvind Simhadri
James Tuccillo
Julie Cerio (awareness)
UG Team (Awareness)
</v>
      </c>
      <c r="BF222" s="2" t="str">
        <f t="shared" si="61"/>
        <v>Matt Pender
Jim Gill</v>
      </c>
      <c r="BG222" s="2" t="str">
        <f t="shared" si="62"/>
        <v>Kim Sackett
Eric Travale</v>
      </c>
      <c r="BH222" s="2" t="str">
        <f t="shared" si="62"/>
        <v>Carmen Fewless</v>
      </c>
      <c r="BI222" s="2" t="str">
        <f t="shared" si="53"/>
        <v>Joel Crane</v>
      </c>
      <c r="BJ222" s="1">
        <f t="shared" si="54"/>
        <v>19</v>
      </c>
      <c r="BL222" s="20" t="s">
        <v>94</v>
      </c>
      <c r="BM222" s="1" t="s">
        <v>870</v>
      </c>
      <c r="BO222" s="21" t="str">
        <f t="shared" si="55"/>
        <v>completed</v>
      </c>
      <c r="BP222" s="21">
        <f t="shared" si="56"/>
        <v>0</v>
      </c>
      <c r="BQ222" s="21">
        <f t="shared" si="57"/>
        <v>0</v>
      </c>
      <c r="BR222" s="21">
        <f t="shared" si="58"/>
        <v>0</v>
      </c>
      <c r="BS222" s="21">
        <f t="shared" si="59"/>
        <v>0</v>
      </c>
      <c r="BU222" s="57"/>
    </row>
    <row r="223" spans="1:73" ht="409.5" x14ac:dyDescent="0.25">
      <c r="A223" s="1">
        <v>203</v>
      </c>
      <c r="B223" s="1" t="s">
        <v>80</v>
      </c>
      <c r="C223" s="6" t="s">
        <v>862</v>
      </c>
      <c r="D223" s="2" t="str">
        <f t="shared" si="48"/>
        <v>CalPA_Set WMP-16</v>
      </c>
      <c r="E223" s="1">
        <v>8</v>
      </c>
      <c r="F223" s="2" t="str">
        <f t="shared" si="49"/>
        <v>CalPA_Set WMP-16_Q8</v>
      </c>
      <c r="G223" s="48" t="s">
        <v>903</v>
      </c>
      <c r="H223" s="48" t="s">
        <v>904</v>
      </c>
      <c r="I223" s="1" t="s">
        <v>84</v>
      </c>
      <c r="J223" s="3">
        <v>45034</v>
      </c>
      <c r="K223" s="3">
        <v>45051</v>
      </c>
      <c r="L223" s="3">
        <v>45051</v>
      </c>
      <c r="M223" s="20" t="s">
        <v>865</v>
      </c>
      <c r="N223" s="1">
        <v>0</v>
      </c>
      <c r="O223" s="1" t="s">
        <v>86</v>
      </c>
      <c r="P223" s="2" t="s">
        <v>795</v>
      </c>
      <c r="Q223" s="47" t="s">
        <v>154</v>
      </c>
      <c r="R223" s="47" t="s">
        <v>905</v>
      </c>
      <c r="S223" s="52" t="s">
        <v>86</v>
      </c>
      <c r="U223" s="2" t="str">
        <f t="shared" si="60"/>
        <v>CalPA</v>
      </c>
      <c r="V223" s="2" t="str">
        <f t="shared" si="60"/>
        <v>Set WMP-16</v>
      </c>
      <c r="W223" s="2">
        <f t="shared" si="50"/>
        <v>8</v>
      </c>
      <c r="X223" s="1">
        <v>6</v>
      </c>
      <c r="Y223" s="2" t="s">
        <v>335</v>
      </c>
      <c r="Z223" s="2" t="s">
        <v>520</v>
      </c>
      <c r="AA223" s="2" t="s">
        <v>906</v>
      </c>
      <c r="AB223" s="2" t="s">
        <v>236</v>
      </c>
      <c r="AC223" s="2" t="s">
        <v>91</v>
      </c>
      <c r="AD223" s="2" t="s">
        <v>791</v>
      </c>
      <c r="AE223" s="1" t="s">
        <v>92</v>
      </c>
      <c r="AF223" s="1" t="s">
        <v>92</v>
      </c>
      <c r="AG223" s="1" t="s">
        <v>92</v>
      </c>
      <c r="AH223" s="2" t="s">
        <v>92</v>
      </c>
      <c r="AI223" s="2" t="s">
        <v>92</v>
      </c>
      <c r="AJ223" s="1" t="s">
        <v>92</v>
      </c>
      <c r="AK223" s="1" t="s">
        <v>92</v>
      </c>
      <c r="AL223" s="1" t="s">
        <v>86</v>
      </c>
      <c r="AM223" s="3">
        <f t="shared" si="51"/>
        <v>45051</v>
      </c>
      <c r="AP223" s="10" t="s">
        <v>907</v>
      </c>
      <c r="BD223" s="1">
        <f t="shared" si="52"/>
        <v>8</v>
      </c>
      <c r="BE223" s="2" t="str">
        <f t="shared" si="61"/>
        <v xml:space="preserve">Tiffany Pazdan </v>
      </c>
      <c r="BF223" s="2" t="str">
        <f t="shared" si="61"/>
        <v>Jim Gill</v>
      </c>
      <c r="BG223" s="2" t="str">
        <f t="shared" si="62"/>
        <v>Kim Sackett
Eric Travale</v>
      </c>
      <c r="BH223" s="2" t="str">
        <f t="shared" si="62"/>
        <v>Nelson Lau</v>
      </c>
      <c r="BI223" s="2" t="str">
        <f t="shared" si="53"/>
        <v>Aaron Shapiro</v>
      </c>
      <c r="BJ223" s="1">
        <f t="shared" si="54"/>
        <v>6</v>
      </c>
      <c r="BL223" s="20" t="s">
        <v>94</v>
      </c>
      <c r="BM223" s="1" t="s">
        <v>870</v>
      </c>
      <c r="BO223" s="21" t="str">
        <f t="shared" si="55"/>
        <v>completed</v>
      </c>
      <c r="BP223" s="21">
        <f t="shared" si="56"/>
        <v>0</v>
      </c>
      <c r="BQ223" s="21">
        <f t="shared" si="57"/>
        <v>0</v>
      </c>
      <c r="BR223" s="21">
        <f t="shared" si="58"/>
        <v>0</v>
      </c>
      <c r="BS223" s="21">
        <f t="shared" si="59"/>
        <v>0</v>
      </c>
      <c r="BU223" s="57"/>
    </row>
    <row r="224" spans="1:73" ht="357" x14ac:dyDescent="0.25">
      <c r="A224" s="1">
        <v>204</v>
      </c>
      <c r="B224" s="1" t="s">
        <v>80</v>
      </c>
      <c r="C224" s="6" t="s">
        <v>862</v>
      </c>
      <c r="D224" s="2" t="str">
        <f t="shared" si="48"/>
        <v>CalPA_Set WMP-16</v>
      </c>
      <c r="E224" s="1">
        <v>9</v>
      </c>
      <c r="F224" s="2" t="str">
        <f t="shared" si="49"/>
        <v>CalPA_Set WMP-16_Q9</v>
      </c>
      <c r="G224" s="48" t="s">
        <v>908</v>
      </c>
      <c r="H224" s="48" t="s">
        <v>909</v>
      </c>
      <c r="I224" s="1" t="s">
        <v>84</v>
      </c>
      <c r="J224" s="3">
        <v>45034</v>
      </c>
      <c r="K224" s="3">
        <v>45037</v>
      </c>
      <c r="L224" s="3">
        <v>45037</v>
      </c>
      <c r="M224" s="20" t="s">
        <v>865</v>
      </c>
      <c r="N224" s="1">
        <v>0</v>
      </c>
      <c r="O224" s="1" t="s">
        <v>86</v>
      </c>
      <c r="P224" s="2" t="s">
        <v>884</v>
      </c>
      <c r="Q224" s="47" t="s">
        <v>154</v>
      </c>
      <c r="R224" s="47" t="s">
        <v>885</v>
      </c>
      <c r="S224" s="52" t="s">
        <v>86</v>
      </c>
      <c r="U224" s="2" t="str">
        <f t="shared" si="60"/>
        <v>CalPA</v>
      </c>
      <c r="V224" s="2" t="str">
        <f t="shared" si="60"/>
        <v>Set WMP-16</v>
      </c>
      <c r="W224" s="2">
        <f t="shared" si="50"/>
        <v>9</v>
      </c>
      <c r="X224" s="1">
        <v>6</v>
      </c>
      <c r="Y224" s="2" t="s">
        <v>335</v>
      </c>
      <c r="Z224" s="2" t="s">
        <v>880</v>
      </c>
      <c r="AA224" s="2" t="s">
        <v>910</v>
      </c>
      <c r="AB224" s="2" t="s">
        <v>236</v>
      </c>
      <c r="AC224" s="2" t="s">
        <v>116</v>
      </c>
      <c r="AD224" s="2" t="s">
        <v>791</v>
      </c>
      <c r="AE224" s="1" t="s">
        <v>92</v>
      </c>
      <c r="AF224" s="1" t="s">
        <v>92</v>
      </c>
      <c r="AG224" s="1" t="s">
        <v>92</v>
      </c>
      <c r="AH224" s="2" t="s">
        <v>92</v>
      </c>
      <c r="AI224" s="2" t="s">
        <v>92</v>
      </c>
      <c r="AJ224" s="1" t="s">
        <v>92</v>
      </c>
      <c r="AK224" s="1" t="s">
        <v>92</v>
      </c>
      <c r="AL224" s="1" t="s">
        <v>86</v>
      </c>
      <c r="AM224" s="3">
        <f t="shared" si="51"/>
        <v>45037</v>
      </c>
      <c r="BD224" s="1">
        <f t="shared" si="52"/>
        <v>9</v>
      </c>
      <c r="BE224" s="2" t="str">
        <f t="shared" si="61"/>
        <v>James Tuccillo
Dave Canny</v>
      </c>
      <c r="BF224" s="2" t="str">
        <f t="shared" si="61"/>
        <v>Jim Gill</v>
      </c>
      <c r="BG224" s="2" t="str">
        <f t="shared" si="62"/>
        <v>Kim Sackett
Eric Travale</v>
      </c>
      <c r="BH224" s="2" t="str">
        <f t="shared" si="62"/>
        <v>Charlotte Wu /  Carmen Fewless</v>
      </c>
      <c r="BI224" s="2" t="str">
        <f t="shared" si="53"/>
        <v>Joel Crane</v>
      </c>
      <c r="BJ224" s="1">
        <f t="shared" si="54"/>
        <v>6</v>
      </c>
      <c r="BL224" s="20" t="s">
        <v>94</v>
      </c>
      <c r="BM224" s="1" t="s">
        <v>870</v>
      </c>
      <c r="BO224" s="21" t="str">
        <f t="shared" si="55"/>
        <v>completed</v>
      </c>
      <c r="BP224" s="21">
        <f t="shared" si="56"/>
        <v>0</v>
      </c>
      <c r="BQ224" s="21">
        <f t="shared" si="57"/>
        <v>0</v>
      </c>
      <c r="BR224" s="21">
        <f t="shared" si="58"/>
        <v>0</v>
      </c>
      <c r="BS224" s="21">
        <f t="shared" si="59"/>
        <v>0</v>
      </c>
      <c r="BU224" s="57"/>
    </row>
    <row r="225" spans="1:73" ht="204" x14ac:dyDescent="0.25">
      <c r="A225" s="1">
        <v>205</v>
      </c>
      <c r="B225" s="1" t="s">
        <v>80</v>
      </c>
      <c r="C225" s="6" t="s">
        <v>862</v>
      </c>
      <c r="D225" s="2" t="str">
        <f t="shared" si="48"/>
        <v>CalPA_Set WMP-16</v>
      </c>
      <c r="E225" s="1">
        <v>10</v>
      </c>
      <c r="F225" s="2" t="str">
        <f t="shared" si="49"/>
        <v>CalPA_Set WMP-16_Q10</v>
      </c>
      <c r="G225" s="48" t="s">
        <v>911</v>
      </c>
      <c r="H225" s="48" t="s">
        <v>912</v>
      </c>
      <c r="I225" s="1" t="s">
        <v>84</v>
      </c>
      <c r="J225" s="3">
        <v>45034</v>
      </c>
      <c r="K225" s="3">
        <v>45037</v>
      </c>
      <c r="L225" s="3">
        <v>45037</v>
      </c>
      <c r="M225" s="20" t="s">
        <v>865</v>
      </c>
      <c r="N225" s="1">
        <v>1</v>
      </c>
      <c r="O225" s="1" t="s">
        <v>86</v>
      </c>
      <c r="P225" s="2" t="s">
        <v>234</v>
      </c>
      <c r="Q225" s="47" t="s">
        <v>86</v>
      </c>
      <c r="R225" s="47" t="s">
        <v>86</v>
      </c>
      <c r="S225" s="95" t="s">
        <v>86</v>
      </c>
      <c r="U225" s="2" t="str">
        <f t="shared" si="60"/>
        <v>CalPA</v>
      </c>
      <c r="V225" s="2" t="str">
        <f t="shared" si="60"/>
        <v>Set WMP-16</v>
      </c>
      <c r="W225" s="2">
        <f t="shared" si="50"/>
        <v>10</v>
      </c>
      <c r="X225" s="1">
        <v>8</v>
      </c>
      <c r="Y225" s="2" t="s">
        <v>335</v>
      </c>
      <c r="Z225" s="2" t="s">
        <v>520</v>
      </c>
      <c r="AA225" s="2" t="s">
        <v>913</v>
      </c>
      <c r="AB225" s="2" t="s">
        <v>236</v>
      </c>
      <c r="AC225" s="2" t="s">
        <v>914</v>
      </c>
      <c r="AD225" s="2" t="s">
        <v>875</v>
      </c>
      <c r="AE225" s="1" t="s">
        <v>92</v>
      </c>
      <c r="AF225" s="1" t="s">
        <v>92</v>
      </c>
      <c r="AG225" s="1" t="s">
        <v>92</v>
      </c>
      <c r="AH225" s="2" t="s">
        <v>92</v>
      </c>
      <c r="AI225" s="2" t="s">
        <v>92</v>
      </c>
      <c r="AJ225" s="1" t="s">
        <v>92</v>
      </c>
      <c r="AK225" s="1" t="s">
        <v>92</v>
      </c>
      <c r="AL225" s="1" t="s">
        <v>86</v>
      </c>
      <c r="AM225" s="3">
        <f t="shared" si="51"/>
        <v>45037</v>
      </c>
      <c r="BD225" s="1">
        <f t="shared" si="52"/>
        <v>10</v>
      </c>
      <c r="BE225" s="2" t="str">
        <f t="shared" si="61"/>
        <v>Tom Huynh
Nick Lam
Brad  Koelling  (G &amp; H)
Julie Cerio (awareness)
UG Team (Awareness)</v>
      </c>
      <c r="BF225" s="2" t="str">
        <f t="shared" si="61"/>
        <v>Jim Gill</v>
      </c>
      <c r="BG225" s="2" t="str">
        <f t="shared" si="62"/>
        <v>Kim Sackett
Eric Travale</v>
      </c>
      <c r="BH225" s="2" t="str">
        <f t="shared" si="62"/>
        <v>Nelson Lau</v>
      </c>
      <c r="BI225" s="2" t="str">
        <f t="shared" si="53"/>
        <v>Joel</v>
      </c>
      <c r="BJ225" s="1">
        <f t="shared" si="54"/>
        <v>8</v>
      </c>
      <c r="BL225" s="20" t="s">
        <v>94</v>
      </c>
      <c r="BM225" s="1" t="s">
        <v>870</v>
      </c>
      <c r="BO225" s="21" t="str">
        <f t="shared" si="55"/>
        <v>completed</v>
      </c>
      <c r="BP225" s="21">
        <f t="shared" si="56"/>
        <v>0</v>
      </c>
      <c r="BQ225" s="21">
        <f t="shared" si="57"/>
        <v>0</v>
      </c>
      <c r="BR225" s="21">
        <f t="shared" si="58"/>
        <v>0</v>
      </c>
      <c r="BS225" s="21">
        <f t="shared" si="59"/>
        <v>0</v>
      </c>
      <c r="BU225" s="57"/>
    </row>
    <row r="226" spans="1:73" ht="229.5" x14ac:dyDescent="0.25">
      <c r="A226" s="1">
        <v>206</v>
      </c>
      <c r="B226" s="1" t="s">
        <v>80</v>
      </c>
      <c r="C226" s="6" t="s">
        <v>862</v>
      </c>
      <c r="D226" s="2" t="str">
        <f t="shared" si="48"/>
        <v>CalPA_Set WMP-16</v>
      </c>
      <c r="E226" s="1">
        <v>11</v>
      </c>
      <c r="F226" s="2" t="str">
        <f t="shared" si="49"/>
        <v>CalPA_Set WMP-16_Q11</v>
      </c>
      <c r="G226" s="48" t="s">
        <v>898</v>
      </c>
      <c r="H226" s="48" t="s">
        <v>899</v>
      </c>
      <c r="I226" s="1" t="s">
        <v>84</v>
      </c>
      <c r="J226" s="3">
        <v>45034</v>
      </c>
      <c r="K226" s="3">
        <v>45042</v>
      </c>
      <c r="L226" s="3">
        <v>45042</v>
      </c>
      <c r="M226" s="20" t="s">
        <v>865</v>
      </c>
      <c r="N226" s="1">
        <v>1</v>
      </c>
      <c r="O226" s="1" t="s">
        <v>86</v>
      </c>
      <c r="P226" s="2" t="s">
        <v>242</v>
      </c>
      <c r="Q226" s="47" t="s">
        <v>154</v>
      </c>
      <c r="R226" s="47" t="s">
        <v>866</v>
      </c>
      <c r="S226" s="95" t="s">
        <v>86</v>
      </c>
      <c r="U226" s="2" t="str">
        <f t="shared" si="60"/>
        <v>CalPA</v>
      </c>
      <c r="V226" s="2" t="str">
        <f t="shared" si="60"/>
        <v>Set WMP-16</v>
      </c>
      <c r="W226" s="2">
        <f t="shared" si="50"/>
        <v>11</v>
      </c>
      <c r="X226" s="1">
        <v>8</v>
      </c>
      <c r="Y226" s="2" t="s">
        <v>335</v>
      </c>
      <c r="Z226" s="2" t="s">
        <v>156</v>
      </c>
      <c r="AA226" s="2" t="s">
        <v>900</v>
      </c>
      <c r="AB226" s="2" t="s">
        <v>901</v>
      </c>
      <c r="AC226" s="2" t="s">
        <v>116</v>
      </c>
      <c r="AD226" s="2" t="s">
        <v>875</v>
      </c>
      <c r="AE226" s="1" t="s">
        <v>92</v>
      </c>
      <c r="AF226" s="1" t="s">
        <v>92</v>
      </c>
      <c r="AG226" s="1" t="s">
        <v>92</v>
      </c>
      <c r="AH226" s="2" t="s">
        <v>92</v>
      </c>
      <c r="AI226" s="2" t="s">
        <v>92</v>
      </c>
      <c r="AJ226" s="1" t="s">
        <v>92</v>
      </c>
      <c r="AK226" s="1" t="s">
        <v>92</v>
      </c>
      <c r="AL226" s="1" t="s">
        <v>86</v>
      </c>
      <c r="AM226" s="3">
        <f t="shared" si="51"/>
        <v>45042</v>
      </c>
      <c r="AP226" s="10" t="s">
        <v>902</v>
      </c>
      <c r="BD226" s="1">
        <f t="shared" si="52"/>
        <v>11</v>
      </c>
      <c r="BE226" s="2" t="str">
        <f t="shared" si="61"/>
        <v>Tom Huynh
Nick Lam
Brad Koelling 
Merih Tekeste
Julie Cerio (Awareness)
UG team (awareness)</v>
      </c>
      <c r="BF226" s="2" t="str">
        <f t="shared" si="61"/>
        <v>Jim Gill
Satvir Nagra</v>
      </c>
      <c r="BG226" s="2" t="str">
        <f t="shared" si="62"/>
        <v>Kim Sackett
Eric Travale</v>
      </c>
      <c r="BH226" s="2" t="str">
        <f t="shared" si="62"/>
        <v>Carmen Fewless</v>
      </c>
      <c r="BI226" s="2" t="str">
        <f t="shared" si="53"/>
        <v>Joel Crane</v>
      </c>
      <c r="BJ226" s="1">
        <f t="shared" si="54"/>
        <v>8</v>
      </c>
      <c r="BL226" s="20" t="s">
        <v>94</v>
      </c>
      <c r="BM226" s="1" t="s">
        <v>870</v>
      </c>
      <c r="BO226" s="21" t="str">
        <f t="shared" si="55"/>
        <v>completed</v>
      </c>
      <c r="BP226" s="21">
        <f t="shared" si="56"/>
        <v>0</v>
      </c>
      <c r="BQ226" s="21">
        <f t="shared" si="57"/>
        <v>0</v>
      </c>
      <c r="BR226" s="21">
        <f t="shared" si="58"/>
        <v>0</v>
      </c>
      <c r="BS226" s="21">
        <f t="shared" si="59"/>
        <v>0</v>
      </c>
      <c r="BU226" s="57"/>
    </row>
    <row r="227" spans="1:73" ht="89.25" x14ac:dyDescent="0.25">
      <c r="A227" s="1">
        <v>207</v>
      </c>
      <c r="B227" s="1" t="s">
        <v>1512</v>
      </c>
      <c r="C227" s="6" t="s">
        <v>2229</v>
      </c>
      <c r="D227" s="2" t="str">
        <f t="shared" si="48"/>
        <v>MGRA_Data Request No. 2</v>
      </c>
      <c r="E227" s="1">
        <v>1</v>
      </c>
      <c r="F227" s="2" t="str">
        <f t="shared" si="49"/>
        <v>MGRA_Data Request No. 2_Q1</v>
      </c>
      <c r="G227" s="48" t="s">
        <v>2230</v>
      </c>
      <c r="H227" s="48" t="s">
        <v>2231</v>
      </c>
      <c r="I227" s="1" t="s">
        <v>2146</v>
      </c>
      <c r="J227" s="3">
        <v>45036</v>
      </c>
      <c r="K227" s="3">
        <v>45041</v>
      </c>
      <c r="L227" s="3">
        <v>45041</v>
      </c>
      <c r="M227" s="20" t="s">
        <v>2232</v>
      </c>
      <c r="N227" s="1">
        <v>0</v>
      </c>
      <c r="O227" s="1" t="s">
        <v>86</v>
      </c>
      <c r="P227" s="1" t="s">
        <v>574</v>
      </c>
      <c r="Q227" s="47" t="s">
        <v>536</v>
      </c>
      <c r="R227" s="47" t="s">
        <v>575</v>
      </c>
      <c r="S227" s="95" t="s">
        <v>86</v>
      </c>
      <c r="U227" s="2" t="str">
        <f t="shared" si="60"/>
        <v>MGRA</v>
      </c>
      <c r="V227" s="2" t="str">
        <f t="shared" si="60"/>
        <v>Data Request No. 2</v>
      </c>
      <c r="W227" s="2">
        <f t="shared" si="50"/>
        <v>1</v>
      </c>
      <c r="X227" s="1">
        <v>0</v>
      </c>
      <c r="Y227" s="2" t="s">
        <v>335</v>
      </c>
      <c r="Z227" s="2" t="s">
        <v>538</v>
      </c>
      <c r="AA227" s="47" t="s">
        <v>587</v>
      </c>
      <c r="AB227" s="47" t="s">
        <v>529</v>
      </c>
      <c r="AC227" s="2" t="s">
        <v>116</v>
      </c>
      <c r="AD227" s="2" t="s">
        <v>166</v>
      </c>
      <c r="AE227" s="1" t="s">
        <v>92</v>
      </c>
      <c r="AF227" s="1" t="s">
        <v>92</v>
      </c>
      <c r="AG227" s="1" t="s">
        <v>92</v>
      </c>
      <c r="AH227" s="1" t="s">
        <v>92</v>
      </c>
      <c r="AI227" s="1" t="s">
        <v>92</v>
      </c>
      <c r="AJ227" s="1" t="s">
        <v>92</v>
      </c>
      <c r="AK227" s="1" t="s">
        <v>92</v>
      </c>
      <c r="AL227" s="1" t="s">
        <v>86</v>
      </c>
      <c r="AM227" s="3">
        <f t="shared" si="51"/>
        <v>45041</v>
      </c>
      <c r="BD227" s="1">
        <f t="shared" si="52"/>
        <v>1</v>
      </c>
      <c r="BE227" s="2" t="str">
        <f t="shared" si="61"/>
        <v>James Tucillo
Franz Stadtmueller</v>
      </c>
      <c r="BF227" s="2" t="str">
        <f t="shared" si="61"/>
        <v>Satvir Nagra</v>
      </c>
      <c r="BG227" s="2" t="str">
        <f t="shared" si="62"/>
        <v>Kim Sackett
Eric Travale</v>
      </c>
      <c r="BH227" s="2" t="str">
        <f t="shared" si="62"/>
        <v>Hitesh Bhatt</v>
      </c>
      <c r="BI227" s="2" t="str">
        <f t="shared" si="53"/>
        <v>Joel Crane</v>
      </c>
      <c r="BJ227" s="1">
        <f t="shared" si="54"/>
        <v>0</v>
      </c>
      <c r="BL227" s="20" t="s">
        <v>94</v>
      </c>
      <c r="BM227" s="1" t="s">
        <v>2233</v>
      </c>
      <c r="BO227" s="21" t="str">
        <f t="shared" si="55"/>
        <v>completed</v>
      </c>
      <c r="BP227" s="21">
        <f t="shared" si="56"/>
        <v>0</v>
      </c>
      <c r="BQ227" s="21">
        <f t="shared" si="57"/>
        <v>0</v>
      </c>
      <c r="BR227" s="21">
        <f t="shared" si="58"/>
        <v>0</v>
      </c>
      <c r="BS227" s="21">
        <f t="shared" si="59"/>
        <v>0</v>
      </c>
      <c r="BU227" s="57"/>
    </row>
    <row r="228" spans="1:73" ht="76.5" x14ac:dyDescent="0.25">
      <c r="A228" s="1">
        <v>208</v>
      </c>
      <c r="B228" s="1" t="s">
        <v>1512</v>
      </c>
      <c r="C228" s="6" t="s">
        <v>2229</v>
      </c>
      <c r="D228" s="2" t="str">
        <f t="shared" si="48"/>
        <v>MGRA_Data Request No. 2</v>
      </c>
      <c r="E228" s="1">
        <v>2</v>
      </c>
      <c r="F228" s="2" t="str">
        <f t="shared" si="49"/>
        <v>MGRA_Data Request No. 2_Q2</v>
      </c>
      <c r="G228" s="48" t="s">
        <v>2234</v>
      </c>
      <c r="H228" s="48" t="s">
        <v>2235</v>
      </c>
      <c r="I228" s="1" t="s">
        <v>2146</v>
      </c>
      <c r="J228" s="3">
        <v>45036</v>
      </c>
      <c r="K228" s="3">
        <v>45041</v>
      </c>
      <c r="L228" s="3">
        <v>45041</v>
      </c>
      <c r="M228" s="20" t="s">
        <v>2232</v>
      </c>
      <c r="N228" s="1">
        <v>0</v>
      </c>
      <c r="O228" s="1" t="s">
        <v>86</v>
      </c>
      <c r="P228" s="1" t="s">
        <v>574</v>
      </c>
      <c r="Q228" s="47" t="s">
        <v>536</v>
      </c>
      <c r="R228" s="47" t="s">
        <v>575</v>
      </c>
      <c r="S228" s="95" t="s">
        <v>86</v>
      </c>
      <c r="U228" s="2" t="str">
        <f t="shared" si="60"/>
        <v>MGRA</v>
      </c>
      <c r="V228" s="2" t="str">
        <f t="shared" si="60"/>
        <v>Data Request No. 2</v>
      </c>
      <c r="W228" s="2">
        <f t="shared" si="50"/>
        <v>2</v>
      </c>
      <c r="X228" s="1">
        <v>0</v>
      </c>
      <c r="Y228" s="2" t="s">
        <v>335</v>
      </c>
      <c r="Z228" s="2" t="s">
        <v>538</v>
      </c>
      <c r="AA228" s="47" t="s">
        <v>587</v>
      </c>
      <c r="AB228" s="47" t="s">
        <v>529</v>
      </c>
      <c r="AC228" s="2" t="s">
        <v>116</v>
      </c>
      <c r="AD228" s="2" t="s">
        <v>166</v>
      </c>
      <c r="AE228" s="1" t="s">
        <v>92</v>
      </c>
      <c r="AF228" s="1" t="s">
        <v>92</v>
      </c>
      <c r="AG228" s="1" t="s">
        <v>92</v>
      </c>
      <c r="AH228" s="1" t="s">
        <v>92</v>
      </c>
      <c r="AI228" s="1" t="s">
        <v>92</v>
      </c>
      <c r="AJ228" s="1" t="s">
        <v>92</v>
      </c>
      <c r="AK228" s="1" t="s">
        <v>92</v>
      </c>
      <c r="AL228" s="1" t="s">
        <v>86</v>
      </c>
      <c r="AM228" s="3">
        <f t="shared" si="51"/>
        <v>45041</v>
      </c>
      <c r="BD228" s="1">
        <f t="shared" si="52"/>
        <v>2</v>
      </c>
      <c r="BE228" s="2" t="str">
        <f t="shared" si="61"/>
        <v>James Tucillo
Franz Stadtmueller</v>
      </c>
      <c r="BF228" s="2" t="str">
        <f t="shared" si="61"/>
        <v>Satvir Nagra</v>
      </c>
      <c r="BG228" s="2" t="str">
        <f t="shared" si="62"/>
        <v>Kim Sackett
Eric Travale</v>
      </c>
      <c r="BH228" s="2" t="str">
        <f t="shared" si="62"/>
        <v>Hitesh Bhatt</v>
      </c>
      <c r="BI228" s="2" t="str">
        <f t="shared" si="53"/>
        <v>Joel Crane</v>
      </c>
      <c r="BJ228" s="1">
        <f t="shared" si="54"/>
        <v>0</v>
      </c>
      <c r="BL228" s="20" t="s">
        <v>94</v>
      </c>
      <c r="BM228" s="1" t="s">
        <v>2233</v>
      </c>
      <c r="BO228" s="21" t="str">
        <f t="shared" si="55"/>
        <v>completed</v>
      </c>
      <c r="BP228" s="21">
        <f t="shared" si="56"/>
        <v>0</v>
      </c>
      <c r="BQ228" s="21">
        <f t="shared" si="57"/>
        <v>0</v>
      </c>
      <c r="BR228" s="21">
        <f t="shared" si="58"/>
        <v>0</v>
      </c>
      <c r="BS228" s="21">
        <f t="shared" si="59"/>
        <v>0</v>
      </c>
      <c r="BU228" s="57"/>
    </row>
    <row r="229" spans="1:73" ht="75" x14ac:dyDescent="0.25">
      <c r="A229" s="1">
        <v>209</v>
      </c>
      <c r="B229" s="1" t="s">
        <v>1512</v>
      </c>
      <c r="C229" s="6" t="s">
        <v>2229</v>
      </c>
      <c r="D229" s="2" t="str">
        <f t="shared" si="48"/>
        <v>MGRA_Data Request No. 2</v>
      </c>
      <c r="E229" s="1">
        <v>3</v>
      </c>
      <c r="F229" s="2" t="str">
        <f t="shared" si="49"/>
        <v>MGRA_Data Request No. 2_Q3</v>
      </c>
      <c r="G229" s="48" t="s">
        <v>2236</v>
      </c>
      <c r="H229" s="48" t="s">
        <v>2237</v>
      </c>
      <c r="I229" s="1" t="s">
        <v>2146</v>
      </c>
      <c r="J229" s="3">
        <v>45036</v>
      </c>
      <c r="K229" s="3">
        <v>45041</v>
      </c>
      <c r="L229" s="3">
        <v>45041</v>
      </c>
      <c r="M229" s="20" t="s">
        <v>2232</v>
      </c>
      <c r="N229" s="1">
        <v>0</v>
      </c>
      <c r="O229" s="1" t="s">
        <v>86</v>
      </c>
      <c r="P229" s="1" t="s">
        <v>574</v>
      </c>
      <c r="Q229" s="47" t="s">
        <v>536</v>
      </c>
      <c r="R229" s="47" t="s">
        <v>575</v>
      </c>
      <c r="S229" s="95" t="s">
        <v>86</v>
      </c>
      <c r="U229" s="2" t="str">
        <f t="shared" si="60"/>
        <v>MGRA</v>
      </c>
      <c r="V229" s="2" t="str">
        <f t="shared" si="60"/>
        <v>Data Request No. 2</v>
      </c>
      <c r="W229" s="2">
        <f t="shared" si="50"/>
        <v>3</v>
      </c>
      <c r="X229" s="1">
        <v>0</v>
      </c>
      <c r="Y229" s="2" t="s">
        <v>335</v>
      </c>
      <c r="Z229" s="2" t="s">
        <v>538</v>
      </c>
      <c r="AA229" s="47" t="s">
        <v>587</v>
      </c>
      <c r="AB229" s="47" t="s">
        <v>529</v>
      </c>
      <c r="AC229" s="2" t="s">
        <v>116</v>
      </c>
      <c r="AD229" s="2" t="s">
        <v>166</v>
      </c>
      <c r="AE229" s="1" t="s">
        <v>92</v>
      </c>
      <c r="AF229" s="1" t="s">
        <v>92</v>
      </c>
      <c r="AG229" s="1" t="s">
        <v>92</v>
      </c>
      <c r="AH229" s="1" t="s">
        <v>92</v>
      </c>
      <c r="AI229" s="1" t="s">
        <v>92</v>
      </c>
      <c r="AJ229" s="1" t="s">
        <v>92</v>
      </c>
      <c r="AK229" s="1" t="s">
        <v>92</v>
      </c>
      <c r="AL229" s="1" t="s">
        <v>86</v>
      </c>
      <c r="AM229" s="3">
        <f t="shared" si="51"/>
        <v>45041</v>
      </c>
      <c r="BD229" s="1">
        <f t="shared" si="52"/>
        <v>3</v>
      </c>
      <c r="BE229" s="2" t="str">
        <f t="shared" si="61"/>
        <v>James Tucillo
Franz Stadtmueller</v>
      </c>
      <c r="BF229" s="2" t="str">
        <f t="shared" si="61"/>
        <v>Satvir Nagra</v>
      </c>
      <c r="BG229" s="2" t="str">
        <f t="shared" si="62"/>
        <v>Kim Sackett
Eric Travale</v>
      </c>
      <c r="BH229" s="2" t="str">
        <f t="shared" si="62"/>
        <v>Hitesh Bhatt</v>
      </c>
      <c r="BI229" s="2" t="str">
        <f t="shared" si="53"/>
        <v>Joel Crane</v>
      </c>
      <c r="BJ229" s="1">
        <f t="shared" si="54"/>
        <v>0</v>
      </c>
      <c r="BL229" s="20" t="s">
        <v>94</v>
      </c>
      <c r="BM229" s="1" t="s">
        <v>2233</v>
      </c>
      <c r="BO229" s="21" t="str">
        <f t="shared" si="55"/>
        <v>completed</v>
      </c>
      <c r="BP229" s="21">
        <f t="shared" si="56"/>
        <v>0</v>
      </c>
      <c r="BQ229" s="21">
        <f t="shared" si="57"/>
        <v>0</v>
      </c>
      <c r="BR229" s="21">
        <f t="shared" si="58"/>
        <v>0</v>
      </c>
      <c r="BS229" s="21">
        <f t="shared" si="59"/>
        <v>0</v>
      </c>
      <c r="BU229" s="57"/>
    </row>
    <row r="230" spans="1:73" ht="75" x14ac:dyDescent="0.25">
      <c r="A230" s="1">
        <v>210</v>
      </c>
      <c r="B230" s="1" t="s">
        <v>1512</v>
      </c>
      <c r="C230" s="6" t="s">
        <v>2229</v>
      </c>
      <c r="D230" s="2" t="str">
        <f t="shared" si="48"/>
        <v>MGRA_Data Request No. 2</v>
      </c>
      <c r="E230" s="1">
        <v>4</v>
      </c>
      <c r="F230" s="2" t="str">
        <f t="shared" si="49"/>
        <v>MGRA_Data Request No. 2_Q4</v>
      </c>
      <c r="G230" s="48" t="s">
        <v>2238</v>
      </c>
      <c r="H230" s="55" t="s">
        <v>2239</v>
      </c>
      <c r="I230" s="1" t="s">
        <v>2146</v>
      </c>
      <c r="J230" s="3">
        <v>45036</v>
      </c>
      <c r="K230" s="3">
        <v>45041</v>
      </c>
      <c r="L230" s="3">
        <v>45041</v>
      </c>
      <c r="M230" s="20" t="s">
        <v>2232</v>
      </c>
      <c r="N230" s="1">
        <v>1</v>
      </c>
      <c r="O230" s="1" t="s">
        <v>86</v>
      </c>
      <c r="P230" s="1" t="s">
        <v>2240</v>
      </c>
      <c r="Q230" s="47" t="s">
        <v>2241</v>
      </c>
      <c r="R230" s="47" t="s">
        <v>2242</v>
      </c>
      <c r="S230" s="52" t="s">
        <v>86</v>
      </c>
      <c r="U230" s="2" t="str">
        <f t="shared" si="60"/>
        <v>MGRA</v>
      </c>
      <c r="V230" s="2" t="str">
        <f t="shared" si="60"/>
        <v>Data Request No. 2</v>
      </c>
      <c r="W230" s="2">
        <f t="shared" si="50"/>
        <v>4</v>
      </c>
      <c r="X230" s="1">
        <v>0</v>
      </c>
      <c r="Y230" s="2" t="s">
        <v>335</v>
      </c>
      <c r="Z230" s="2" t="s">
        <v>336</v>
      </c>
      <c r="AA230" s="2" t="s">
        <v>426</v>
      </c>
      <c r="AB230" s="2" t="s">
        <v>2243</v>
      </c>
      <c r="AC230" s="2" t="s">
        <v>116</v>
      </c>
      <c r="AD230" s="2" t="s">
        <v>124</v>
      </c>
      <c r="AE230" s="1" t="s">
        <v>92</v>
      </c>
      <c r="AF230" s="1" t="s">
        <v>92</v>
      </c>
      <c r="AG230" s="1" t="s">
        <v>92</v>
      </c>
      <c r="AH230" s="1" t="s">
        <v>92</v>
      </c>
      <c r="AI230" s="1" t="s">
        <v>92</v>
      </c>
      <c r="AJ230" s="1" t="s">
        <v>92</v>
      </c>
      <c r="AK230" s="1" t="s">
        <v>92</v>
      </c>
      <c r="AL230" s="1" t="s">
        <v>86</v>
      </c>
      <c r="AM230" s="3">
        <f t="shared" si="51"/>
        <v>45041</v>
      </c>
      <c r="BD230" s="1">
        <f t="shared" si="52"/>
        <v>4</v>
      </c>
      <c r="BE230" s="2" t="str">
        <f t="shared" si="61"/>
        <v>Cynthia Lorie</v>
      </c>
      <c r="BF230" s="2" t="str">
        <f t="shared" si="61"/>
        <v xml:space="preserve">Paul McGregor </v>
      </c>
      <c r="BG230" s="2" t="str">
        <f t="shared" si="62"/>
        <v>Kim Sackett
Eric Travale</v>
      </c>
      <c r="BH230" s="2" t="str">
        <f t="shared" si="62"/>
        <v>Mandy Knockaert</v>
      </c>
      <c r="BI230" s="2" t="str">
        <f t="shared" si="53"/>
        <v>Joel Crane</v>
      </c>
      <c r="BJ230" s="1">
        <f t="shared" si="54"/>
        <v>0</v>
      </c>
      <c r="BL230" s="20" t="s">
        <v>94</v>
      </c>
      <c r="BM230" s="1" t="s">
        <v>2233</v>
      </c>
      <c r="BO230" s="21" t="str">
        <f t="shared" si="55"/>
        <v>completed</v>
      </c>
      <c r="BP230" s="21">
        <f t="shared" si="56"/>
        <v>0</v>
      </c>
      <c r="BQ230" s="21">
        <f t="shared" si="57"/>
        <v>0</v>
      </c>
      <c r="BR230" s="21">
        <f t="shared" si="58"/>
        <v>0</v>
      </c>
      <c r="BS230" s="21">
        <f t="shared" si="59"/>
        <v>0</v>
      </c>
      <c r="BU230" s="57"/>
    </row>
    <row r="231" spans="1:73" ht="75" x14ac:dyDescent="0.25">
      <c r="A231" s="1">
        <v>211</v>
      </c>
      <c r="B231" s="1" t="s">
        <v>1512</v>
      </c>
      <c r="C231" s="6" t="s">
        <v>2229</v>
      </c>
      <c r="D231" s="2" t="str">
        <f t="shared" si="48"/>
        <v>MGRA_Data Request No. 2</v>
      </c>
      <c r="E231" s="1">
        <v>5</v>
      </c>
      <c r="F231" s="2" t="str">
        <f t="shared" si="49"/>
        <v>MGRA_Data Request No. 2_Q5</v>
      </c>
      <c r="G231" s="48" t="s">
        <v>2244</v>
      </c>
      <c r="H231" s="55" t="s">
        <v>2245</v>
      </c>
      <c r="I231" s="1" t="s">
        <v>2146</v>
      </c>
      <c r="J231" s="3">
        <v>45036</v>
      </c>
      <c r="K231" s="3">
        <v>45041</v>
      </c>
      <c r="L231" s="3">
        <v>45041</v>
      </c>
      <c r="M231" s="20" t="s">
        <v>2232</v>
      </c>
      <c r="N231" s="1">
        <v>1</v>
      </c>
      <c r="O231" s="1" t="s">
        <v>86</v>
      </c>
      <c r="P231" s="1" t="s">
        <v>2240</v>
      </c>
      <c r="Q231" s="47" t="s">
        <v>2241</v>
      </c>
      <c r="R231" s="47" t="s">
        <v>2242</v>
      </c>
      <c r="S231" s="52" t="s">
        <v>86</v>
      </c>
      <c r="U231" s="2" t="str">
        <f t="shared" si="60"/>
        <v>MGRA</v>
      </c>
      <c r="V231" s="2" t="str">
        <f t="shared" si="60"/>
        <v>Data Request No. 2</v>
      </c>
      <c r="W231" s="2">
        <f t="shared" si="50"/>
        <v>5</v>
      </c>
      <c r="X231" s="1">
        <v>0</v>
      </c>
      <c r="Y231" s="2" t="s">
        <v>335</v>
      </c>
      <c r="Z231" s="2" t="s">
        <v>336</v>
      </c>
      <c r="AA231" s="2" t="s">
        <v>426</v>
      </c>
      <c r="AB231" s="2" t="s">
        <v>2243</v>
      </c>
      <c r="AC231" s="2" t="s">
        <v>116</v>
      </c>
      <c r="AD231" s="2" t="s">
        <v>124</v>
      </c>
      <c r="AE231" s="1" t="s">
        <v>92</v>
      </c>
      <c r="AF231" s="1" t="s">
        <v>92</v>
      </c>
      <c r="AG231" s="1" t="s">
        <v>92</v>
      </c>
      <c r="AH231" s="1" t="s">
        <v>92</v>
      </c>
      <c r="AI231" s="1" t="s">
        <v>92</v>
      </c>
      <c r="AJ231" s="1" t="s">
        <v>92</v>
      </c>
      <c r="AK231" s="1" t="s">
        <v>92</v>
      </c>
      <c r="AL231" s="1" t="s">
        <v>86</v>
      </c>
      <c r="AM231" s="3">
        <f t="shared" si="51"/>
        <v>45041</v>
      </c>
      <c r="BD231" s="1">
        <f t="shared" si="52"/>
        <v>5</v>
      </c>
      <c r="BE231" s="2" t="str">
        <f t="shared" si="61"/>
        <v>Cynthia Lorie</v>
      </c>
      <c r="BF231" s="2" t="str">
        <f t="shared" si="61"/>
        <v xml:space="preserve">Paul McGregor </v>
      </c>
      <c r="BG231" s="2" t="str">
        <f t="shared" si="62"/>
        <v>Kim Sackett
Eric Travale</v>
      </c>
      <c r="BH231" s="2" t="str">
        <f t="shared" si="62"/>
        <v>Mandy Knockaert</v>
      </c>
      <c r="BI231" s="2" t="str">
        <f t="shared" si="53"/>
        <v>Joel Crane</v>
      </c>
      <c r="BJ231" s="1">
        <f t="shared" si="54"/>
        <v>0</v>
      </c>
      <c r="BL231" s="20" t="s">
        <v>94</v>
      </c>
      <c r="BM231" s="1" t="s">
        <v>2233</v>
      </c>
      <c r="BO231" s="21" t="str">
        <f t="shared" si="55"/>
        <v>completed</v>
      </c>
      <c r="BP231" s="21">
        <f t="shared" si="56"/>
        <v>0</v>
      </c>
      <c r="BQ231" s="21">
        <f t="shared" si="57"/>
        <v>0</v>
      </c>
      <c r="BR231" s="21">
        <f t="shared" si="58"/>
        <v>0</v>
      </c>
      <c r="BS231" s="21">
        <f t="shared" si="59"/>
        <v>0</v>
      </c>
      <c r="BU231" s="57"/>
    </row>
    <row r="232" spans="1:73" ht="75" x14ac:dyDescent="0.25">
      <c r="A232" s="1">
        <v>212</v>
      </c>
      <c r="B232" s="1" t="s">
        <v>1512</v>
      </c>
      <c r="C232" s="6" t="s">
        <v>2229</v>
      </c>
      <c r="D232" s="2" t="str">
        <f t="shared" si="48"/>
        <v>MGRA_Data Request No. 2</v>
      </c>
      <c r="E232" s="1">
        <v>6</v>
      </c>
      <c r="F232" s="2" t="str">
        <f t="shared" si="49"/>
        <v>MGRA_Data Request No. 2_Q6</v>
      </c>
      <c r="G232" s="48" t="s">
        <v>2246</v>
      </c>
      <c r="H232" s="55" t="s">
        <v>2247</v>
      </c>
      <c r="I232" s="1" t="s">
        <v>2146</v>
      </c>
      <c r="J232" s="3">
        <v>45036</v>
      </c>
      <c r="K232" s="3">
        <v>45041</v>
      </c>
      <c r="L232" s="3">
        <v>45041</v>
      </c>
      <c r="M232" s="20" t="s">
        <v>2232</v>
      </c>
      <c r="N232" s="1">
        <v>1</v>
      </c>
      <c r="O232" s="1" t="s">
        <v>86</v>
      </c>
      <c r="P232" s="1" t="s">
        <v>2240</v>
      </c>
      <c r="Q232" s="47" t="s">
        <v>2241</v>
      </c>
      <c r="R232" s="47" t="s">
        <v>2242</v>
      </c>
      <c r="S232" s="52" t="s">
        <v>86</v>
      </c>
      <c r="U232" s="2" t="str">
        <f t="shared" si="60"/>
        <v>MGRA</v>
      </c>
      <c r="V232" s="2" t="str">
        <f t="shared" si="60"/>
        <v>Data Request No. 2</v>
      </c>
      <c r="W232" s="2">
        <f t="shared" si="50"/>
        <v>6</v>
      </c>
      <c r="X232" s="1">
        <v>0</v>
      </c>
      <c r="Y232" s="2" t="s">
        <v>335</v>
      </c>
      <c r="Z232" s="2" t="s">
        <v>336</v>
      </c>
      <c r="AA232" s="2" t="s">
        <v>426</v>
      </c>
      <c r="AB232" s="2" t="s">
        <v>462</v>
      </c>
      <c r="AC232" s="2" t="s">
        <v>116</v>
      </c>
      <c r="AD232" s="2" t="s">
        <v>124</v>
      </c>
      <c r="AE232" s="1" t="s">
        <v>92</v>
      </c>
      <c r="AF232" s="1" t="s">
        <v>92</v>
      </c>
      <c r="AG232" s="1" t="s">
        <v>92</v>
      </c>
      <c r="AH232" s="1" t="s">
        <v>92</v>
      </c>
      <c r="AI232" s="1" t="s">
        <v>92</v>
      </c>
      <c r="AJ232" s="1" t="s">
        <v>92</v>
      </c>
      <c r="AK232" s="1" t="s">
        <v>92</v>
      </c>
      <c r="AL232" s="1" t="s">
        <v>86</v>
      </c>
      <c r="AM232" s="3">
        <f t="shared" si="51"/>
        <v>45041</v>
      </c>
      <c r="BD232" s="1">
        <f t="shared" si="52"/>
        <v>6</v>
      </c>
      <c r="BE232" s="2" t="str">
        <f t="shared" si="61"/>
        <v>Cynthia Lorie</v>
      </c>
      <c r="BF232" s="2" t="str">
        <f t="shared" si="61"/>
        <v xml:space="preserve">Scott Strenfel </v>
      </c>
      <c r="BG232" s="2" t="str">
        <f t="shared" si="62"/>
        <v>Kim Sackett
Eric Travale</v>
      </c>
      <c r="BH232" s="2" t="str">
        <f t="shared" si="62"/>
        <v>Mandy Knockaert</v>
      </c>
      <c r="BI232" s="2" t="str">
        <f t="shared" si="53"/>
        <v>Joel Crane</v>
      </c>
      <c r="BJ232" s="1">
        <f t="shared" si="54"/>
        <v>0</v>
      </c>
      <c r="BL232" s="20" t="s">
        <v>94</v>
      </c>
      <c r="BM232" s="1" t="s">
        <v>2233</v>
      </c>
      <c r="BO232" s="21" t="str">
        <f t="shared" si="55"/>
        <v>completed</v>
      </c>
      <c r="BP232" s="21">
        <f t="shared" si="56"/>
        <v>0</v>
      </c>
      <c r="BQ232" s="21">
        <f t="shared" si="57"/>
        <v>0</v>
      </c>
      <c r="BR232" s="21">
        <f t="shared" si="58"/>
        <v>0</v>
      </c>
      <c r="BS232" s="21">
        <f t="shared" si="59"/>
        <v>0</v>
      </c>
      <c r="BU232" s="57"/>
    </row>
    <row r="233" spans="1:73" ht="75" x14ac:dyDescent="0.25">
      <c r="A233" s="1">
        <v>213</v>
      </c>
      <c r="B233" s="1" t="s">
        <v>1512</v>
      </c>
      <c r="C233" s="6" t="s">
        <v>2229</v>
      </c>
      <c r="D233" s="2" t="str">
        <f t="shared" si="48"/>
        <v>MGRA_Data Request No. 2</v>
      </c>
      <c r="E233" s="1">
        <v>7</v>
      </c>
      <c r="F233" s="2" t="str">
        <f t="shared" si="49"/>
        <v>MGRA_Data Request No. 2_Q7</v>
      </c>
      <c r="G233" s="48" t="s">
        <v>2248</v>
      </c>
      <c r="H233" s="48" t="s">
        <v>2249</v>
      </c>
      <c r="I233" s="1" t="s">
        <v>2146</v>
      </c>
      <c r="J233" s="3">
        <v>45036</v>
      </c>
      <c r="K233" s="3">
        <v>45041</v>
      </c>
      <c r="L233" s="3">
        <v>45041</v>
      </c>
      <c r="M233" s="20" t="s">
        <v>2232</v>
      </c>
      <c r="N233" s="1">
        <v>0</v>
      </c>
      <c r="O233" s="1" t="s">
        <v>86</v>
      </c>
      <c r="P233" s="2" t="s">
        <v>535</v>
      </c>
      <c r="Q233" s="47" t="s">
        <v>536</v>
      </c>
      <c r="R233" s="47" t="s">
        <v>665</v>
      </c>
      <c r="S233" s="98" t="s">
        <v>86</v>
      </c>
      <c r="U233" s="2" t="str">
        <f t="shared" si="60"/>
        <v>MGRA</v>
      </c>
      <c r="V233" s="2" t="str">
        <f t="shared" si="60"/>
        <v>Data Request No. 2</v>
      </c>
      <c r="W233" s="2">
        <f t="shared" si="50"/>
        <v>7</v>
      </c>
      <c r="X233" s="1">
        <v>0</v>
      </c>
      <c r="Y233" s="2" t="s">
        <v>335</v>
      </c>
      <c r="Z233" s="2" t="s">
        <v>520</v>
      </c>
      <c r="AA233" s="2" t="s">
        <v>2250</v>
      </c>
      <c r="AB233" s="2" t="s">
        <v>539</v>
      </c>
      <c r="AC233" s="2" t="s">
        <v>321</v>
      </c>
      <c r="AD233" s="2" t="s">
        <v>613</v>
      </c>
      <c r="AE233" s="1" t="s">
        <v>92</v>
      </c>
      <c r="AF233" s="1" t="s">
        <v>92</v>
      </c>
      <c r="AG233" s="1" t="s">
        <v>92</v>
      </c>
      <c r="AH233" s="1" t="s">
        <v>92</v>
      </c>
      <c r="AI233" s="1" t="s">
        <v>92</v>
      </c>
      <c r="AJ233" s="1" t="s">
        <v>92</v>
      </c>
      <c r="AK233" s="1" t="s">
        <v>92</v>
      </c>
      <c r="AL233" s="1" t="s">
        <v>86</v>
      </c>
      <c r="AM233" s="3">
        <f t="shared" si="51"/>
        <v>45041</v>
      </c>
      <c r="AO233" s="16" t="s">
        <v>2251</v>
      </c>
      <c r="BD233" s="1">
        <f t="shared" si="52"/>
        <v>7</v>
      </c>
      <c r="BE233" s="2" t="str">
        <f t="shared" si="61"/>
        <v>John Birch
Kassim Visram</v>
      </c>
      <c r="BF233" s="2" t="str">
        <f t="shared" si="61"/>
        <v>Eric Lamoureux</v>
      </c>
      <c r="BG233" s="2" t="str">
        <f t="shared" si="62"/>
        <v>Kim Sackett
Eric Travale</v>
      </c>
      <c r="BH233" s="2" t="str">
        <f t="shared" si="62"/>
        <v>Nelson Lau</v>
      </c>
      <c r="BI233" s="2" t="str">
        <f t="shared" si="53"/>
        <v>Kenny Lee</v>
      </c>
      <c r="BJ233" s="1">
        <f t="shared" si="54"/>
        <v>0</v>
      </c>
      <c r="BL233" s="20" t="s">
        <v>94</v>
      </c>
      <c r="BM233" s="1" t="s">
        <v>2233</v>
      </c>
      <c r="BO233" s="21" t="str">
        <f t="shared" si="55"/>
        <v>completed</v>
      </c>
      <c r="BP233" s="21">
        <f t="shared" si="56"/>
        <v>0</v>
      </c>
      <c r="BQ233" s="21">
        <f t="shared" si="57"/>
        <v>0</v>
      </c>
      <c r="BR233" s="21">
        <f t="shared" si="58"/>
        <v>0</v>
      </c>
      <c r="BS233" s="21">
        <f t="shared" si="59"/>
        <v>0</v>
      </c>
      <c r="BU233" s="57"/>
    </row>
    <row r="234" spans="1:73" ht="75" x14ac:dyDescent="0.25">
      <c r="A234" s="1">
        <v>214</v>
      </c>
      <c r="B234" s="1" t="s">
        <v>1512</v>
      </c>
      <c r="C234" s="6" t="s">
        <v>2229</v>
      </c>
      <c r="D234" s="2" t="str">
        <f t="shared" si="48"/>
        <v>MGRA_Data Request No. 2</v>
      </c>
      <c r="E234" s="1">
        <v>8</v>
      </c>
      <c r="F234" s="2" t="str">
        <f t="shared" si="49"/>
        <v>MGRA_Data Request No. 2_Q8</v>
      </c>
      <c r="G234" s="48" t="s">
        <v>2252</v>
      </c>
      <c r="H234" s="55" t="s">
        <v>2253</v>
      </c>
      <c r="I234" s="1" t="s">
        <v>2146</v>
      </c>
      <c r="J234" s="3">
        <v>45036</v>
      </c>
      <c r="K234" s="3">
        <v>45041</v>
      </c>
      <c r="L234" s="3">
        <v>45041</v>
      </c>
      <c r="M234" s="20" t="s">
        <v>2232</v>
      </c>
      <c r="N234" s="1">
        <v>1</v>
      </c>
      <c r="O234" s="1" t="s">
        <v>86</v>
      </c>
      <c r="P234" s="2" t="s">
        <v>535</v>
      </c>
      <c r="Q234" s="47" t="s">
        <v>536</v>
      </c>
      <c r="R234" s="47" t="s">
        <v>665</v>
      </c>
      <c r="S234" s="98" t="s">
        <v>86</v>
      </c>
      <c r="U234" s="2" t="str">
        <f t="shared" si="60"/>
        <v>MGRA</v>
      </c>
      <c r="V234" s="2" t="str">
        <f t="shared" si="60"/>
        <v>Data Request No. 2</v>
      </c>
      <c r="W234" s="2">
        <f t="shared" si="50"/>
        <v>8</v>
      </c>
      <c r="X234" s="1">
        <v>0</v>
      </c>
      <c r="Y234" s="2" t="s">
        <v>335</v>
      </c>
      <c r="Z234" s="2" t="s">
        <v>520</v>
      </c>
      <c r="AA234" s="2" t="s">
        <v>2250</v>
      </c>
      <c r="AB234" s="2" t="s">
        <v>539</v>
      </c>
      <c r="AC234" s="2" t="s">
        <v>321</v>
      </c>
      <c r="AD234" s="2" t="s">
        <v>613</v>
      </c>
      <c r="AE234" s="1" t="s">
        <v>92</v>
      </c>
      <c r="AF234" s="1" t="s">
        <v>92</v>
      </c>
      <c r="AG234" s="1" t="s">
        <v>92</v>
      </c>
      <c r="AH234" s="1" t="s">
        <v>92</v>
      </c>
      <c r="AI234" s="1" t="s">
        <v>92</v>
      </c>
      <c r="AJ234" s="1" t="s">
        <v>92</v>
      </c>
      <c r="AK234" s="1" t="s">
        <v>92</v>
      </c>
      <c r="AL234" s="1" t="s">
        <v>86</v>
      </c>
      <c r="AM234" s="3">
        <f t="shared" si="51"/>
        <v>45041</v>
      </c>
      <c r="BD234" s="1">
        <f t="shared" si="52"/>
        <v>8</v>
      </c>
      <c r="BE234" s="2" t="str">
        <f t="shared" si="61"/>
        <v>John Birch
Kassim Visram</v>
      </c>
      <c r="BF234" s="2" t="str">
        <f t="shared" si="61"/>
        <v>Eric Lamoureux</v>
      </c>
      <c r="BG234" s="2" t="str">
        <f t="shared" si="62"/>
        <v>Kim Sackett
Eric Travale</v>
      </c>
      <c r="BH234" s="2" t="str">
        <f t="shared" si="62"/>
        <v>Nelson Lau</v>
      </c>
      <c r="BI234" s="2" t="str">
        <f t="shared" si="53"/>
        <v>Kenny Lee</v>
      </c>
      <c r="BJ234" s="1">
        <f t="shared" si="54"/>
        <v>0</v>
      </c>
      <c r="BL234" s="20" t="s">
        <v>94</v>
      </c>
      <c r="BM234" s="1" t="s">
        <v>2233</v>
      </c>
      <c r="BO234" s="21" t="str">
        <f t="shared" si="55"/>
        <v>completed</v>
      </c>
      <c r="BP234" s="21">
        <f t="shared" si="56"/>
        <v>0</v>
      </c>
      <c r="BQ234" s="21">
        <f t="shared" si="57"/>
        <v>0</v>
      </c>
      <c r="BR234" s="21">
        <f t="shared" si="58"/>
        <v>0</v>
      </c>
      <c r="BS234" s="21">
        <f t="shared" si="59"/>
        <v>0</v>
      </c>
      <c r="BU234" s="57"/>
    </row>
    <row r="235" spans="1:73" ht="409.5" x14ac:dyDescent="0.25">
      <c r="A235" s="1">
        <v>215</v>
      </c>
      <c r="B235" s="1" t="s">
        <v>1802</v>
      </c>
      <c r="C235" s="6" t="s">
        <v>1831</v>
      </c>
      <c r="D235" s="2" t="str">
        <f t="shared" si="48"/>
        <v>OEIS_003</v>
      </c>
      <c r="E235" s="1">
        <v>1</v>
      </c>
      <c r="F235" s="2" t="str">
        <f t="shared" si="49"/>
        <v>OEIS_003_Q1</v>
      </c>
      <c r="G235" s="48" t="s">
        <v>2544</v>
      </c>
      <c r="H235" s="48" t="s">
        <v>2545</v>
      </c>
      <c r="I235" s="1" t="s">
        <v>2441</v>
      </c>
      <c r="J235" s="3">
        <v>45037</v>
      </c>
      <c r="K235" s="3">
        <v>45042</v>
      </c>
      <c r="L235" s="3">
        <v>45042</v>
      </c>
      <c r="M235" s="20" t="s">
        <v>2546</v>
      </c>
      <c r="N235" s="1">
        <v>0</v>
      </c>
      <c r="O235" s="1" t="s">
        <v>86</v>
      </c>
      <c r="P235" s="2" t="s">
        <v>2547</v>
      </c>
      <c r="Q235" s="47" t="s">
        <v>788</v>
      </c>
      <c r="R235" s="47" t="s">
        <v>2548</v>
      </c>
      <c r="S235" s="52" t="s">
        <v>86</v>
      </c>
      <c r="U235" s="2" t="str">
        <f t="shared" si="60"/>
        <v>OEIS</v>
      </c>
      <c r="V235" s="2" t="str">
        <f t="shared" si="60"/>
        <v>003</v>
      </c>
      <c r="W235" s="2">
        <f t="shared" si="50"/>
        <v>1</v>
      </c>
      <c r="X235" s="1">
        <v>2</v>
      </c>
      <c r="Y235" s="2" t="s">
        <v>335</v>
      </c>
      <c r="Z235" s="2" t="s">
        <v>538</v>
      </c>
      <c r="AA235" s="2" t="s">
        <v>2502</v>
      </c>
      <c r="AB235" s="2" t="s">
        <v>2016</v>
      </c>
      <c r="AC235" s="2" t="s">
        <v>321</v>
      </c>
      <c r="AD235" s="2" t="s">
        <v>445</v>
      </c>
      <c r="AE235" s="1" t="s">
        <v>92</v>
      </c>
      <c r="AF235" s="1" t="s">
        <v>92</v>
      </c>
      <c r="AG235" s="1" t="s">
        <v>92</v>
      </c>
      <c r="AH235" s="2" t="s">
        <v>92</v>
      </c>
      <c r="AI235" s="2" t="s">
        <v>92</v>
      </c>
      <c r="AJ235" s="1" t="s">
        <v>92</v>
      </c>
      <c r="AK235" s="1" t="s">
        <v>92</v>
      </c>
      <c r="AL235" s="1" t="s">
        <v>86</v>
      </c>
      <c r="AM235" s="3">
        <f t="shared" si="51"/>
        <v>45042</v>
      </c>
      <c r="BD235" s="1">
        <f t="shared" si="52"/>
        <v>1</v>
      </c>
      <c r="BE235" s="2" t="str">
        <f t="shared" si="61"/>
        <v>Amy Pham</v>
      </c>
      <c r="BF235" s="2" t="str">
        <f t="shared" si="61"/>
        <v>Tracey Vardas</v>
      </c>
      <c r="BG235" s="2" t="str">
        <f t="shared" si="62"/>
        <v>Kim Sackett
Eric Travale</v>
      </c>
      <c r="BH235" s="2" t="str">
        <f t="shared" si="62"/>
        <v>Hitesh Bhatt</v>
      </c>
      <c r="BI235" s="2" t="str">
        <f t="shared" si="53"/>
        <v>Kenny Lee</v>
      </c>
      <c r="BJ235" s="1">
        <f t="shared" si="54"/>
        <v>2</v>
      </c>
      <c r="BL235" s="49" t="s">
        <v>94</v>
      </c>
      <c r="BM235" s="1" t="s">
        <v>2549</v>
      </c>
      <c r="BO235" s="21" t="str">
        <f t="shared" si="55"/>
        <v>completed</v>
      </c>
      <c r="BP235" s="21">
        <f t="shared" si="56"/>
        <v>0</v>
      </c>
      <c r="BQ235" s="21">
        <f t="shared" si="57"/>
        <v>0</v>
      </c>
      <c r="BR235" s="21">
        <f t="shared" si="58"/>
        <v>0</v>
      </c>
      <c r="BS235" s="21">
        <f t="shared" si="59"/>
        <v>0</v>
      </c>
      <c r="BU235" s="57"/>
    </row>
    <row r="236" spans="1:73" ht="306" x14ac:dyDescent="0.25">
      <c r="A236" s="1">
        <v>216</v>
      </c>
      <c r="B236" s="1" t="s">
        <v>1802</v>
      </c>
      <c r="C236" s="6" t="s">
        <v>1831</v>
      </c>
      <c r="D236" s="2" t="str">
        <f t="shared" si="48"/>
        <v>OEIS_003</v>
      </c>
      <c r="E236" s="1">
        <v>2</v>
      </c>
      <c r="F236" s="2" t="str">
        <f t="shared" si="49"/>
        <v>OEIS_003_Q2</v>
      </c>
      <c r="G236" s="48" t="s">
        <v>2550</v>
      </c>
      <c r="H236" s="48" t="s">
        <v>2551</v>
      </c>
      <c r="I236" s="1" t="s">
        <v>2441</v>
      </c>
      <c r="J236" s="3">
        <v>45037</v>
      </c>
      <c r="K236" s="3">
        <v>45042</v>
      </c>
      <c r="L236" s="3">
        <v>45042</v>
      </c>
      <c r="M236" s="20" t="s">
        <v>2546</v>
      </c>
      <c r="N236" s="1">
        <v>0</v>
      </c>
      <c r="O236" s="1" t="s">
        <v>86</v>
      </c>
      <c r="P236" s="2" t="s">
        <v>2547</v>
      </c>
      <c r="Q236" s="47" t="s">
        <v>788</v>
      </c>
      <c r="R236" s="47" t="s">
        <v>2548</v>
      </c>
      <c r="S236" s="52" t="s">
        <v>86</v>
      </c>
      <c r="U236" s="2" t="str">
        <f t="shared" si="60"/>
        <v>OEIS</v>
      </c>
      <c r="V236" s="2" t="str">
        <f t="shared" si="60"/>
        <v>003</v>
      </c>
      <c r="W236" s="2">
        <f t="shared" si="50"/>
        <v>2</v>
      </c>
      <c r="X236" s="1">
        <v>2</v>
      </c>
      <c r="Y236" s="2" t="s">
        <v>335</v>
      </c>
      <c r="Z236" s="2" t="s">
        <v>538</v>
      </c>
      <c r="AA236" s="2" t="s">
        <v>2502</v>
      </c>
      <c r="AB236" s="2" t="s">
        <v>2016</v>
      </c>
      <c r="AC236" s="2" t="s">
        <v>321</v>
      </c>
      <c r="AD236" s="2" t="s">
        <v>445</v>
      </c>
      <c r="AE236" s="1" t="s">
        <v>92</v>
      </c>
      <c r="AF236" s="1" t="s">
        <v>92</v>
      </c>
      <c r="AG236" s="1" t="s">
        <v>92</v>
      </c>
      <c r="AH236" s="2" t="s">
        <v>92</v>
      </c>
      <c r="AI236" s="2" t="s">
        <v>92</v>
      </c>
      <c r="AJ236" s="1" t="s">
        <v>92</v>
      </c>
      <c r="AK236" s="1" t="s">
        <v>92</v>
      </c>
      <c r="AL236" s="1" t="s">
        <v>86</v>
      </c>
      <c r="AM236" s="3">
        <f t="shared" si="51"/>
        <v>45042</v>
      </c>
      <c r="BD236" s="1">
        <f t="shared" si="52"/>
        <v>2</v>
      </c>
      <c r="BE236" s="2" t="str">
        <f t="shared" si="61"/>
        <v>Amy Pham</v>
      </c>
      <c r="BF236" s="2" t="str">
        <f t="shared" si="61"/>
        <v>Tracey Vardas</v>
      </c>
      <c r="BG236" s="2" t="str">
        <f t="shared" si="62"/>
        <v>Kim Sackett
Eric Travale</v>
      </c>
      <c r="BH236" s="2" t="str">
        <f t="shared" si="62"/>
        <v>Hitesh Bhatt</v>
      </c>
      <c r="BI236" s="2" t="str">
        <f t="shared" si="53"/>
        <v>Kenny Lee</v>
      </c>
      <c r="BJ236" s="1">
        <f t="shared" si="54"/>
        <v>2</v>
      </c>
      <c r="BL236" s="49" t="s">
        <v>94</v>
      </c>
      <c r="BM236" s="1" t="s">
        <v>2549</v>
      </c>
      <c r="BO236" s="21" t="str">
        <f t="shared" si="55"/>
        <v>completed</v>
      </c>
      <c r="BP236" s="21">
        <f t="shared" si="56"/>
        <v>0</v>
      </c>
      <c r="BQ236" s="21">
        <f t="shared" si="57"/>
        <v>0</v>
      </c>
      <c r="BR236" s="21">
        <f t="shared" si="58"/>
        <v>0</v>
      </c>
      <c r="BS236" s="21">
        <f t="shared" si="59"/>
        <v>0</v>
      </c>
      <c r="BU236" s="57"/>
    </row>
    <row r="237" spans="1:73" ht="114.75" x14ac:dyDescent="0.25">
      <c r="A237" s="1">
        <v>217</v>
      </c>
      <c r="B237" s="1" t="s">
        <v>1802</v>
      </c>
      <c r="C237" s="6" t="s">
        <v>1831</v>
      </c>
      <c r="D237" s="2" t="str">
        <f t="shared" si="48"/>
        <v>OEIS_003</v>
      </c>
      <c r="E237" s="1">
        <v>3</v>
      </c>
      <c r="F237" s="2" t="str">
        <f t="shared" si="49"/>
        <v>OEIS_003_Q3</v>
      </c>
      <c r="G237" s="48" t="s">
        <v>2552</v>
      </c>
      <c r="H237" s="48" t="s">
        <v>2553</v>
      </c>
      <c r="I237" s="1" t="s">
        <v>2441</v>
      </c>
      <c r="J237" s="3">
        <v>45037</v>
      </c>
      <c r="K237" s="3">
        <v>45042</v>
      </c>
      <c r="L237" s="3">
        <v>45042</v>
      </c>
      <c r="M237" s="20" t="s">
        <v>2546</v>
      </c>
      <c r="N237" s="1">
        <v>4</v>
      </c>
      <c r="O237" s="1" t="s">
        <v>86</v>
      </c>
      <c r="P237" s="2">
        <v>8.4</v>
      </c>
      <c r="Q237" s="47" t="s">
        <v>788</v>
      </c>
      <c r="R237" s="47" t="s">
        <v>86</v>
      </c>
      <c r="S237" s="52" t="s">
        <v>86</v>
      </c>
      <c r="U237" s="2" t="str">
        <f t="shared" si="60"/>
        <v>OEIS</v>
      </c>
      <c r="V237" s="2" t="str">
        <f t="shared" si="60"/>
        <v>003</v>
      </c>
      <c r="W237" s="2">
        <f t="shared" si="50"/>
        <v>3</v>
      </c>
      <c r="X237" s="1">
        <v>2</v>
      </c>
      <c r="Y237" s="2" t="s">
        <v>335</v>
      </c>
      <c r="Z237" s="2" t="s">
        <v>538</v>
      </c>
      <c r="AA237" s="2" t="s">
        <v>2502</v>
      </c>
      <c r="AB237" s="2" t="s">
        <v>2016</v>
      </c>
      <c r="AC237" s="2" t="s">
        <v>321</v>
      </c>
      <c r="AD237" s="2" t="s">
        <v>445</v>
      </c>
      <c r="AE237" s="1" t="s">
        <v>92</v>
      </c>
      <c r="AF237" s="1" t="s">
        <v>92</v>
      </c>
      <c r="AG237" s="1" t="s">
        <v>92</v>
      </c>
      <c r="AH237" s="2" t="s">
        <v>92</v>
      </c>
      <c r="AI237" s="2" t="s">
        <v>92</v>
      </c>
      <c r="AJ237" s="1" t="s">
        <v>92</v>
      </c>
      <c r="AK237" s="1" t="s">
        <v>92</v>
      </c>
      <c r="AL237" s="1" t="s">
        <v>86</v>
      </c>
      <c r="AM237" s="3">
        <f t="shared" si="51"/>
        <v>45042</v>
      </c>
      <c r="BD237" s="1">
        <f t="shared" si="52"/>
        <v>3</v>
      </c>
      <c r="BE237" s="2" t="str">
        <f t="shared" si="61"/>
        <v>Amy Pham</v>
      </c>
      <c r="BF237" s="2" t="str">
        <f t="shared" si="61"/>
        <v>Tracey Vardas</v>
      </c>
      <c r="BG237" s="2" t="str">
        <f t="shared" si="62"/>
        <v>Kim Sackett
Eric Travale</v>
      </c>
      <c r="BH237" s="2" t="str">
        <f t="shared" si="62"/>
        <v>Hitesh Bhatt</v>
      </c>
      <c r="BI237" s="2" t="str">
        <f t="shared" si="53"/>
        <v>Kenny Lee</v>
      </c>
      <c r="BJ237" s="1">
        <f t="shared" si="54"/>
        <v>2</v>
      </c>
      <c r="BL237" s="49" t="s">
        <v>94</v>
      </c>
      <c r="BM237" s="1" t="s">
        <v>2549</v>
      </c>
      <c r="BO237" s="21" t="str">
        <f t="shared" si="55"/>
        <v>completed</v>
      </c>
      <c r="BP237" s="21">
        <f t="shared" si="56"/>
        <v>0</v>
      </c>
      <c r="BQ237" s="21">
        <f t="shared" si="57"/>
        <v>0</v>
      </c>
      <c r="BR237" s="21">
        <f t="shared" si="58"/>
        <v>0</v>
      </c>
      <c r="BS237" s="21">
        <f t="shared" si="59"/>
        <v>0</v>
      </c>
      <c r="BU237" s="57"/>
    </row>
    <row r="238" spans="1:73" ht="229.5" x14ac:dyDescent="0.25">
      <c r="A238" s="1">
        <v>218</v>
      </c>
      <c r="B238" s="1" t="s">
        <v>1802</v>
      </c>
      <c r="C238" s="6" t="s">
        <v>1831</v>
      </c>
      <c r="D238" s="2" t="str">
        <f t="shared" si="48"/>
        <v>OEIS_003</v>
      </c>
      <c r="E238" s="1">
        <v>4</v>
      </c>
      <c r="F238" s="2" t="str">
        <f t="shared" si="49"/>
        <v>OEIS_003_Q4</v>
      </c>
      <c r="G238" s="48" t="s">
        <v>2554</v>
      </c>
      <c r="H238" s="48" t="s">
        <v>2555</v>
      </c>
      <c r="I238" s="1" t="s">
        <v>2441</v>
      </c>
      <c r="J238" s="3">
        <v>45037</v>
      </c>
      <c r="K238" s="3">
        <v>45042</v>
      </c>
      <c r="L238" s="3">
        <v>45042</v>
      </c>
      <c r="M238" s="20" t="s">
        <v>2546</v>
      </c>
      <c r="N238" s="1">
        <v>0</v>
      </c>
      <c r="O238" s="1" t="s">
        <v>86</v>
      </c>
      <c r="P238" s="2" t="s">
        <v>2556</v>
      </c>
      <c r="Q238" s="47" t="s">
        <v>788</v>
      </c>
      <c r="R238" s="47" t="s">
        <v>2557</v>
      </c>
      <c r="S238" s="52" t="s">
        <v>86</v>
      </c>
      <c r="U238" s="2" t="str">
        <f t="shared" si="60"/>
        <v>OEIS</v>
      </c>
      <c r="V238" s="2" t="str">
        <f t="shared" si="60"/>
        <v>003</v>
      </c>
      <c r="W238" s="2">
        <f t="shared" si="50"/>
        <v>4</v>
      </c>
      <c r="X238" s="1">
        <v>0</v>
      </c>
      <c r="Y238" s="2" t="s">
        <v>335</v>
      </c>
      <c r="Z238" s="2" t="s">
        <v>538</v>
      </c>
      <c r="AA238" s="2" t="s">
        <v>2558</v>
      </c>
      <c r="AB238" s="2" t="s">
        <v>2559</v>
      </c>
      <c r="AC238" s="2" t="s">
        <v>321</v>
      </c>
      <c r="AD238" s="2" t="s">
        <v>124</v>
      </c>
      <c r="AE238" s="1" t="s">
        <v>92</v>
      </c>
      <c r="AF238" s="1" t="s">
        <v>92</v>
      </c>
      <c r="AG238" s="1" t="s">
        <v>92</v>
      </c>
      <c r="AH238" s="2" t="s">
        <v>92</v>
      </c>
      <c r="AI238" s="2" t="s">
        <v>92</v>
      </c>
      <c r="AJ238" s="1" t="s">
        <v>92</v>
      </c>
      <c r="AK238" s="1" t="s">
        <v>92</v>
      </c>
      <c r="AL238" s="1" t="s">
        <v>86</v>
      </c>
      <c r="AM238" s="3">
        <f t="shared" si="51"/>
        <v>45042</v>
      </c>
      <c r="BD238" s="1">
        <f t="shared" si="52"/>
        <v>4</v>
      </c>
      <c r="BE238" s="2" t="str">
        <f t="shared" si="61"/>
        <v>Tom Smith
David Meier
Lyla Kamimura</v>
      </c>
      <c r="BF238" s="2" t="str">
        <f t="shared" si="61"/>
        <v>Chris Bober</v>
      </c>
      <c r="BG238" s="2" t="str">
        <f t="shared" si="62"/>
        <v>Kim Sackett
Eric Travale</v>
      </c>
      <c r="BH238" s="2" t="str">
        <f t="shared" si="62"/>
        <v>Hitesh Bhatt</v>
      </c>
      <c r="BI238" s="2" t="str">
        <f t="shared" si="53"/>
        <v>Kenny Lee</v>
      </c>
      <c r="BJ238" s="1">
        <f t="shared" si="54"/>
        <v>0</v>
      </c>
      <c r="BL238" s="49" t="s">
        <v>94</v>
      </c>
      <c r="BM238" s="1" t="s">
        <v>2549</v>
      </c>
      <c r="BO238" s="21" t="str">
        <f t="shared" si="55"/>
        <v>completed</v>
      </c>
      <c r="BP238" s="21">
        <f t="shared" si="56"/>
        <v>0</v>
      </c>
      <c r="BQ238" s="21">
        <f t="shared" si="57"/>
        <v>0</v>
      </c>
      <c r="BR238" s="21">
        <f t="shared" si="58"/>
        <v>0</v>
      </c>
      <c r="BS238" s="21">
        <f t="shared" si="59"/>
        <v>0</v>
      </c>
      <c r="BU238" s="57"/>
    </row>
    <row r="239" spans="1:73" ht="153" x14ac:dyDescent="0.25">
      <c r="A239" s="1">
        <v>219</v>
      </c>
      <c r="B239" s="1" t="s">
        <v>1802</v>
      </c>
      <c r="C239" s="6" t="s">
        <v>1831</v>
      </c>
      <c r="D239" s="2" t="str">
        <f t="shared" si="48"/>
        <v>OEIS_003</v>
      </c>
      <c r="E239" s="1">
        <v>5</v>
      </c>
      <c r="F239" s="2" t="str">
        <f t="shared" si="49"/>
        <v>OEIS_003_Q5</v>
      </c>
      <c r="G239" s="48" t="s">
        <v>2560</v>
      </c>
      <c r="H239" s="48" t="s">
        <v>2561</v>
      </c>
      <c r="I239" s="1" t="s">
        <v>2441</v>
      </c>
      <c r="J239" s="3">
        <v>45037</v>
      </c>
      <c r="K239" s="3">
        <v>45042</v>
      </c>
      <c r="L239" s="3">
        <v>45042</v>
      </c>
      <c r="M239" s="20" t="s">
        <v>2546</v>
      </c>
      <c r="N239" s="1">
        <v>1</v>
      </c>
      <c r="O239" s="1" t="s">
        <v>86</v>
      </c>
      <c r="P239" s="2" t="s">
        <v>2562</v>
      </c>
      <c r="Q239" s="47" t="s">
        <v>788</v>
      </c>
      <c r="R239" s="47" t="s">
        <v>2563</v>
      </c>
      <c r="S239" s="52" t="s">
        <v>86</v>
      </c>
      <c r="U239" s="2" t="str">
        <f t="shared" si="60"/>
        <v>OEIS</v>
      </c>
      <c r="V239" s="2" t="str">
        <f t="shared" si="60"/>
        <v>003</v>
      </c>
      <c r="W239" s="2">
        <f t="shared" si="50"/>
        <v>5</v>
      </c>
      <c r="X239" s="1">
        <v>0</v>
      </c>
      <c r="Y239" s="2" t="s">
        <v>335</v>
      </c>
      <c r="Z239" s="2" t="s">
        <v>538</v>
      </c>
      <c r="AA239" s="2" t="s">
        <v>2502</v>
      </c>
      <c r="AB239" s="2" t="s">
        <v>2016</v>
      </c>
      <c r="AC239" s="2" t="s">
        <v>321</v>
      </c>
      <c r="AD239" s="2" t="s">
        <v>445</v>
      </c>
      <c r="AE239" s="1" t="s">
        <v>92</v>
      </c>
      <c r="AF239" s="1" t="s">
        <v>92</v>
      </c>
      <c r="AG239" s="1" t="s">
        <v>92</v>
      </c>
      <c r="AH239" s="2" t="s">
        <v>92</v>
      </c>
      <c r="AI239" s="2" t="s">
        <v>92</v>
      </c>
      <c r="AJ239" s="1" t="s">
        <v>92</v>
      </c>
      <c r="AK239" s="1" t="s">
        <v>92</v>
      </c>
      <c r="AL239" s="1" t="s">
        <v>86</v>
      </c>
      <c r="AM239" s="3">
        <f t="shared" si="51"/>
        <v>45042</v>
      </c>
      <c r="BD239" s="1">
        <f t="shared" si="52"/>
        <v>5</v>
      </c>
      <c r="BE239" s="2" t="str">
        <f t="shared" si="61"/>
        <v>Amy Pham</v>
      </c>
      <c r="BF239" s="2" t="str">
        <f t="shared" si="61"/>
        <v>Tracey Vardas</v>
      </c>
      <c r="BG239" s="2" t="str">
        <f t="shared" si="62"/>
        <v>Kim Sackett
Eric Travale</v>
      </c>
      <c r="BH239" s="2" t="str">
        <f t="shared" si="62"/>
        <v>Hitesh Bhatt</v>
      </c>
      <c r="BI239" s="2" t="str">
        <f t="shared" si="53"/>
        <v>Kenny Lee</v>
      </c>
      <c r="BJ239" s="1">
        <f t="shared" si="54"/>
        <v>0</v>
      </c>
      <c r="BL239" s="49" t="s">
        <v>94</v>
      </c>
      <c r="BM239" s="1" t="s">
        <v>2549</v>
      </c>
      <c r="BO239" s="21" t="str">
        <f t="shared" si="55"/>
        <v>completed</v>
      </c>
      <c r="BP239" s="21">
        <f t="shared" si="56"/>
        <v>0</v>
      </c>
      <c r="BQ239" s="21">
        <f t="shared" si="57"/>
        <v>0</v>
      </c>
      <c r="BR239" s="21">
        <f t="shared" si="58"/>
        <v>0</v>
      </c>
      <c r="BS239" s="21">
        <f t="shared" si="59"/>
        <v>0</v>
      </c>
      <c r="BU239" s="57"/>
    </row>
    <row r="240" spans="1:73" ht="153" x14ac:dyDescent="0.25">
      <c r="A240" s="1">
        <v>21</v>
      </c>
      <c r="B240" s="1" t="s">
        <v>80</v>
      </c>
      <c r="C240" s="6" t="s">
        <v>342</v>
      </c>
      <c r="D240" s="2" t="str">
        <f t="shared" si="48"/>
        <v>CalPA_Set WMP-08</v>
      </c>
      <c r="E240" s="1">
        <v>9</v>
      </c>
      <c r="F240" s="2" t="str">
        <f t="shared" si="49"/>
        <v>CalPA_Set WMP-08_Q9</v>
      </c>
      <c r="G240" s="48" t="s">
        <v>380</v>
      </c>
      <c r="H240" s="48" t="s">
        <v>381</v>
      </c>
      <c r="I240" s="2" t="s">
        <v>84</v>
      </c>
      <c r="J240" s="3">
        <v>45015</v>
      </c>
      <c r="K240" s="3">
        <v>45021</v>
      </c>
      <c r="L240" s="3">
        <v>45021</v>
      </c>
      <c r="M240" s="17" t="s">
        <v>345</v>
      </c>
      <c r="N240" s="1">
        <v>0</v>
      </c>
      <c r="O240" s="1" t="s">
        <v>86</v>
      </c>
      <c r="P240" s="1" t="s">
        <v>356</v>
      </c>
      <c r="Q240" s="47" t="s">
        <v>266</v>
      </c>
      <c r="R240" s="47" t="s">
        <v>357</v>
      </c>
      <c r="S240" s="105" t="s">
        <v>86</v>
      </c>
      <c r="U240" s="2" t="str">
        <f t="shared" si="60"/>
        <v>CalPA</v>
      </c>
      <c r="V240" s="2" t="str">
        <f t="shared" si="60"/>
        <v>Set WMP-08</v>
      </c>
      <c r="W240" s="2">
        <f t="shared" si="50"/>
        <v>9</v>
      </c>
      <c r="X240" s="1">
        <v>3</v>
      </c>
      <c r="Y240" s="2" t="s">
        <v>335</v>
      </c>
      <c r="Z240" s="2" t="s">
        <v>348</v>
      </c>
      <c r="AA240" s="2" t="s">
        <v>349</v>
      </c>
      <c r="AB240" s="2" t="s">
        <v>350</v>
      </c>
      <c r="AC240" s="2" t="s">
        <v>351</v>
      </c>
      <c r="AD240" s="2" t="s">
        <v>352</v>
      </c>
      <c r="AE240" s="1" t="s">
        <v>92</v>
      </c>
      <c r="AF240" s="1" t="s">
        <v>92</v>
      </c>
      <c r="AG240" s="1" t="s">
        <v>92</v>
      </c>
      <c r="AH240" s="1" t="s">
        <v>92</v>
      </c>
      <c r="AI240" s="1" t="s">
        <v>92</v>
      </c>
      <c r="AJ240" s="1" t="s">
        <v>92</v>
      </c>
      <c r="AK240" s="1" t="s">
        <v>92</v>
      </c>
      <c r="AL240" s="1" t="s">
        <v>86</v>
      </c>
      <c r="AM240" s="3">
        <f t="shared" si="51"/>
        <v>45021</v>
      </c>
      <c r="AN240" s="1" t="s">
        <v>93</v>
      </c>
      <c r="BD240" s="1">
        <f t="shared" si="52"/>
        <v>9</v>
      </c>
      <c r="BE240" s="2" t="str">
        <f t="shared" si="61"/>
        <v>VM Data Requests
April Schneider</v>
      </c>
      <c r="BF240" s="2" t="str">
        <f t="shared" si="61"/>
        <v>Kamran Rasheed
Tyson McCartney</v>
      </c>
      <c r="BG240" s="2" t="str">
        <f t="shared" si="62"/>
        <v>Kim Sackett
Eric Travale</v>
      </c>
      <c r="BH240" s="2" t="str">
        <f t="shared" si="62"/>
        <v>Andrew Trombley</v>
      </c>
      <c r="BI240" s="2" t="str">
        <f t="shared" si="53"/>
        <v>Jessica  Basilio</v>
      </c>
      <c r="BJ240" s="1">
        <f t="shared" si="54"/>
        <v>3</v>
      </c>
      <c r="BL240" s="20" t="s">
        <v>94</v>
      </c>
      <c r="BM240" s="1" t="s">
        <v>353</v>
      </c>
      <c r="BO240" s="21" t="str">
        <f t="shared" si="55"/>
        <v>completed</v>
      </c>
      <c r="BP240" s="21">
        <f t="shared" si="56"/>
        <v>0</v>
      </c>
      <c r="BQ240" s="21">
        <f t="shared" si="57"/>
        <v>0</v>
      </c>
      <c r="BR240" s="21">
        <f t="shared" si="58"/>
        <v>0</v>
      </c>
      <c r="BS240" s="21">
        <f t="shared" si="59"/>
        <v>0</v>
      </c>
      <c r="BU240" s="57"/>
    </row>
    <row r="241" spans="1:73" ht="90" x14ac:dyDescent="0.25">
      <c r="A241" s="1">
        <v>22</v>
      </c>
      <c r="B241" s="1" t="s">
        <v>80</v>
      </c>
      <c r="C241" s="6" t="s">
        <v>342</v>
      </c>
      <c r="D241" s="2" t="str">
        <f t="shared" si="48"/>
        <v>CalPA_Set WMP-08</v>
      </c>
      <c r="E241" s="1">
        <v>10</v>
      </c>
      <c r="F241" s="2" t="str">
        <f t="shared" si="49"/>
        <v>CalPA_Set WMP-08_Q10</v>
      </c>
      <c r="G241" s="48" t="s">
        <v>382</v>
      </c>
      <c r="H241" s="48" t="s">
        <v>383</v>
      </c>
      <c r="I241" s="2" t="s">
        <v>84</v>
      </c>
      <c r="J241" s="3">
        <v>45015</v>
      </c>
      <c r="K241" s="3">
        <v>45021</v>
      </c>
      <c r="L241" s="3">
        <v>45021</v>
      </c>
      <c r="M241" s="17" t="s">
        <v>345</v>
      </c>
      <c r="N241" s="1">
        <v>0</v>
      </c>
      <c r="O241" s="1" t="s">
        <v>86</v>
      </c>
      <c r="P241" s="1" t="s">
        <v>364</v>
      </c>
      <c r="Q241" s="47" t="s">
        <v>266</v>
      </c>
      <c r="R241" s="47" t="s">
        <v>365</v>
      </c>
      <c r="S241" s="101" t="s">
        <v>86</v>
      </c>
      <c r="U241" s="2" t="str">
        <f t="shared" si="60"/>
        <v>CalPA</v>
      </c>
      <c r="V241" s="2" t="str">
        <f t="shared" si="60"/>
        <v>Set WMP-08</v>
      </c>
      <c r="W241" s="2">
        <f t="shared" si="50"/>
        <v>10</v>
      </c>
      <c r="X241" s="1">
        <v>0</v>
      </c>
      <c r="Y241" s="2" t="s">
        <v>335</v>
      </c>
      <c r="Z241" s="2" t="s">
        <v>348</v>
      </c>
      <c r="AA241" s="2" t="s">
        <v>349</v>
      </c>
      <c r="AB241" s="2" t="s">
        <v>350</v>
      </c>
      <c r="AC241" s="2" t="s">
        <v>351</v>
      </c>
      <c r="AD241" s="2" t="s">
        <v>352</v>
      </c>
      <c r="AE241" s="1" t="s">
        <v>92</v>
      </c>
      <c r="AF241" s="1" t="s">
        <v>92</v>
      </c>
      <c r="AG241" s="1" t="s">
        <v>92</v>
      </c>
      <c r="AH241" s="1" t="s">
        <v>92</v>
      </c>
      <c r="AI241" s="1" t="s">
        <v>92</v>
      </c>
      <c r="AJ241" s="1" t="s">
        <v>92</v>
      </c>
      <c r="AK241" s="1" t="s">
        <v>92</v>
      </c>
      <c r="AL241" s="1" t="s">
        <v>86</v>
      </c>
      <c r="AM241" s="3">
        <f t="shared" si="51"/>
        <v>45021</v>
      </c>
      <c r="AN241" s="1" t="s">
        <v>93</v>
      </c>
      <c r="BD241" s="1">
        <f t="shared" si="52"/>
        <v>10</v>
      </c>
      <c r="BE241" s="2" t="str">
        <f t="shared" si="61"/>
        <v>VM Data Requests
April Schneider</v>
      </c>
      <c r="BF241" s="2" t="str">
        <f t="shared" si="61"/>
        <v>Kamran Rasheed
Tyson McCartney</v>
      </c>
      <c r="BG241" s="2" t="str">
        <f t="shared" si="62"/>
        <v>Kim Sackett
Eric Travale</v>
      </c>
      <c r="BH241" s="2" t="str">
        <f t="shared" si="62"/>
        <v>Andrew Trombley</v>
      </c>
      <c r="BI241" s="2" t="str">
        <f t="shared" si="53"/>
        <v>Jessica  Basilio</v>
      </c>
      <c r="BJ241" s="1">
        <f t="shared" si="54"/>
        <v>0</v>
      </c>
      <c r="BL241" s="20" t="s">
        <v>94</v>
      </c>
      <c r="BM241" s="1" t="s">
        <v>353</v>
      </c>
      <c r="BO241" s="21" t="str">
        <f t="shared" si="55"/>
        <v>completed</v>
      </c>
      <c r="BP241" s="21">
        <f t="shared" si="56"/>
        <v>0</v>
      </c>
      <c r="BQ241" s="21">
        <f t="shared" si="57"/>
        <v>0</v>
      </c>
      <c r="BR241" s="21">
        <f t="shared" si="58"/>
        <v>0</v>
      </c>
      <c r="BS241" s="21">
        <f t="shared" si="59"/>
        <v>0</v>
      </c>
      <c r="BU241" s="57"/>
    </row>
    <row r="242" spans="1:73" ht="242.25" x14ac:dyDescent="0.25">
      <c r="A242" s="1">
        <v>222</v>
      </c>
      <c r="B242" s="1" t="s">
        <v>1802</v>
      </c>
      <c r="C242" s="6" t="s">
        <v>1831</v>
      </c>
      <c r="D242" s="2" t="str">
        <f t="shared" si="48"/>
        <v>OEIS_003</v>
      </c>
      <c r="E242" s="1">
        <v>8</v>
      </c>
      <c r="F242" s="2" t="str">
        <f t="shared" si="49"/>
        <v>OEIS_003_Q8</v>
      </c>
      <c r="G242" s="48" t="s">
        <v>2576</v>
      </c>
      <c r="H242" s="48" t="s">
        <v>2577</v>
      </c>
      <c r="I242" s="1" t="s">
        <v>2441</v>
      </c>
      <c r="J242" s="3">
        <v>45037</v>
      </c>
      <c r="K242" s="3">
        <v>45042</v>
      </c>
      <c r="L242" s="3">
        <v>45042</v>
      </c>
      <c r="M242" s="20" t="s">
        <v>2546</v>
      </c>
      <c r="N242" s="1">
        <v>0</v>
      </c>
      <c r="O242" s="1" t="s">
        <v>86</v>
      </c>
      <c r="P242" s="2">
        <v>7</v>
      </c>
      <c r="Q242" s="47" t="s">
        <v>171</v>
      </c>
      <c r="R242" s="47" t="s">
        <v>86</v>
      </c>
      <c r="S242" s="52" t="s">
        <v>86</v>
      </c>
      <c r="U242" s="2" t="str">
        <f t="shared" si="60"/>
        <v>OEIS</v>
      </c>
      <c r="V242" s="2" t="str">
        <f t="shared" si="60"/>
        <v>003</v>
      </c>
      <c r="W242" s="2">
        <f t="shared" si="50"/>
        <v>8</v>
      </c>
      <c r="X242" s="1">
        <v>0</v>
      </c>
      <c r="Y242" s="2" t="s">
        <v>335</v>
      </c>
      <c r="Z242" s="2" t="s">
        <v>2578</v>
      </c>
      <c r="AA242" s="2" t="s">
        <v>2578</v>
      </c>
      <c r="AB242" s="2" t="s">
        <v>2578</v>
      </c>
      <c r="AC242" s="2" t="s">
        <v>116</v>
      </c>
      <c r="AD242" s="2" t="s">
        <v>2578</v>
      </c>
      <c r="AE242" s="1" t="s">
        <v>92</v>
      </c>
      <c r="AF242" s="1" t="s">
        <v>92</v>
      </c>
      <c r="AG242" s="1" t="s">
        <v>92</v>
      </c>
      <c r="AH242" s="2" t="s">
        <v>92</v>
      </c>
      <c r="AI242" s="2" t="s">
        <v>92</v>
      </c>
      <c r="AJ242" s="1" t="s">
        <v>92</v>
      </c>
      <c r="AK242" s="1" t="s">
        <v>92</v>
      </c>
      <c r="AL242" s="1" t="s">
        <v>86</v>
      </c>
      <c r="AM242" s="3">
        <f t="shared" si="51"/>
        <v>45042</v>
      </c>
      <c r="BD242" s="1">
        <f t="shared" si="52"/>
        <v>8</v>
      </c>
      <c r="BE242" s="2" t="str">
        <f t="shared" si="61"/>
        <v>PMO/DRU</v>
      </c>
      <c r="BF242" s="2" t="str">
        <f t="shared" si="61"/>
        <v>PMO/DRU</v>
      </c>
      <c r="BG242" s="2" t="str">
        <f t="shared" si="62"/>
        <v>Kim Sackett
Eric Travale</v>
      </c>
      <c r="BH242" s="2" t="str">
        <f t="shared" si="62"/>
        <v>PMO/DRU</v>
      </c>
      <c r="BI242" s="2" t="str">
        <f t="shared" si="53"/>
        <v>Joel Crane</v>
      </c>
      <c r="BJ242" s="1">
        <f t="shared" si="54"/>
        <v>0</v>
      </c>
      <c r="BL242" s="49" t="s">
        <v>94</v>
      </c>
      <c r="BM242" s="1" t="s">
        <v>2549</v>
      </c>
      <c r="BO242" s="21" t="str">
        <f t="shared" si="55"/>
        <v>completed</v>
      </c>
      <c r="BP242" s="21">
        <f t="shared" si="56"/>
        <v>0</v>
      </c>
      <c r="BQ242" s="21">
        <f t="shared" si="57"/>
        <v>0</v>
      </c>
      <c r="BR242" s="21">
        <f t="shared" si="58"/>
        <v>0</v>
      </c>
      <c r="BS242" s="21">
        <f t="shared" si="59"/>
        <v>0</v>
      </c>
      <c r="BU242" s="57"/>
    </row>
    <row r="243" spans="1:73" ht="409.5" x14ac:dyDescent="0.25">
      <c r="A243" s="1">
        <v>223</v>
      </c>
      <c r="B243" s="1" t="s">
        <v>1802</v>
      </c>
      <c r="C243" s="6" t="s">
        <v>1831</v>
      </c>
      <c r="D243" s="2" t="str">
        <f t="shared" si="48"/>
        <v>OEIS_003</v>
      </c>
      <c r="E243" s="1">
        <v>9</v>
      </c>
      <c r="F243" s="2" t="str">
        <f t="shared" si="49"/>
        <v>OEIS_003_Q9</v>
      </c>
      <c r="G243" s="48" t="s">
        <v>2579</v>
      </c>
      <c r="H243" s="48" t="s">
        <v>2580</v>
      </c>
      <c r="I243" s="1" t="s">
        <v>2441</v>
      </c>
      <c r="J243" s="3">
        <v>45037</v>
      </c>
      <c r="K243" s="3">
        <v>45042</v>
      </c>
      <c r="L243" s="3">
        <v>45042</v>
      </c>
      <c r="M243" s="20" t="s">
        <v>2546</v>
      </c>
      <c r="N243" s="1">
        <v>5</v>
      </c>
      <c r="O243" s="1" t="s">
        <v>86</v>
      </c>
      <c r="P243" s="2" t="s">
        <v>128</v>
      </c>
      <c r="Q243" s="47" t="s">
        <v>129</v>
      </c>
      <c r="R243" s="47" t="s">
        <v>86</v>
      </c>
      <c r="S243" s="52" t="s">
        <v>86</v>
      </c>
      <c r="U243" s="2" t="str">
        <f t="shared" si="60"/>
        <v>OEIS</v>
      </c>
      <c r="V243" s="2" t="str">
        <f t="shared" si="60"/>
        <v>003</v>
      </c>
      <c r="W243" s="2">
        <f t="shared" si="50"/>
        <v>9</v>
      </c>
      <c r="X243" s="1">
        <v>3</v>
      </c>
      <c r="Y243" s="2" t="s">
        <v>335</v>
      </c>
      <c r="Z243" s="2" t="s">
        <v>2581</v>
      </c>
      <c r="AA243" s="35" t="s">
        <v>2582</v>
      </c>
      <c r="AB243" s="2" t="s">
        <v>722</v>
      </c>
      <c r="AC243" s="2" t="s">
        <v>116</v>
      </c>
      <c r="AD243" s="2" t="s">
        <v>791</v>
      </c>
      <c r="AE243" s="1" t="s">
        <v>92</v>
      </c>
      <c r="AF243" s="1" t="s">
        <v>92</v>
      </c>
      <c r="AG243" s="1" t="s">
        <v>92</v>
      </c>
      <c r="AH243" s="2" t="s">
        <v>92</v>
      </c>
      <c r="AI243" s="2" t="s">
        <v>92</v>
      </c>
      <c r="AJ243" s="1" t="s">
        <v>92</v>
      </c>
      <c r="AK243" s="1" t="s">
        <v>92</v>
      </c>
      <c r="AL243" s="1" t="s">
        <v>86</v>
      </c>
      <c r="AM243" s="3">
        <f t="shared" si="51"/>
        <v>45042</v>
      </c>
      <c r="BD243" s="1">
        <f t="shared" si="52"/>
        <v>9</v>
      </c>
      <c r="BE243" s="2" t="str">
        <f t="shared" si="61"/>
        <v>Joanna Sturges, Michelle Sakamoto (T), Justin Flores (S), Amanda Taylor (PG), Brian House (Lidar PMO)</v>
      </c>
      <c r="BF243" s="2" t="str">
        <f t="shared" si="61"/>
        <v>Jim Gill
Maria Ly</v>
      </c>
      <c r="BG243" s="2" t="str">
        <f t="shared" si="62"/>
        <v>Kim Sackett
Eric Travale</v>
      </c>
      <c r="BH243" s="2" t="str">
        <f t="shared" si="62"/>
        <v>Nelson</v>
      </c>
      <c r="BI243" s="2" t="str">
        <f t="shared" si="53"/>
        <v>Joel Crane</v>
      </c>
      <c r="BJ243" s="1">
        <f t="shared" si="54"/>
        <v>3</v>
      </c>
      <c r="BL243" s="49" t="s">
        <v>94</v>
      </c>
      <c r="BM243" s="1" t="s">
        <v>2549</v>
      </c>
      <c r="BO243" s="21" t="str">
        <f t="shared" si="55"/>
        <v>completed</v>
      </c>
      <c r="BP243" s="21">
        <f t="shared" si="56"/>
        <v>0</v>
      </c>
      <c r="BQ243" s="21">
        <f t="shared" si="57"/>
        <v>0</v>
      </c>
      <c r="BR243" s="21">
        <f t="shared" si="58"/>
        <v>0</v>
      </c>
      <c r="BS243" s="21">
        <f t="shared" si="59"/>
        <v>0</v>
      </c>
      <c r="BU243" s="57"/>
    </row>
    <row r="244" spans="1:73" ht="409.5" x14ac:dyDescent="0.25">
      <c r="A244" s="1">
        <v>224</v>
      </c>
      <c r="B244" s="1" t="s">
        <v>1802</v>
      </c>
      <c r="C244" s="6" t="s">
        <v>1831</v>
      </c>
      <c r="D244" s="2" t="str">
        <f t="shared" si="48"/>
        <v>OEIS_003</v>
      </c>
      <c r="E244" s="1">
        <v>10</v>
      </c>
      <c r="F244" s="2" t="str">
        <f t="shared" si="49"/>
        <v>OEIS_003_Q10</v>
      </c>
      <c r="G244" s="48" t="s">
        <v>2583</v>
      </c>
      <c r="H244" s="48" t="s">
        <v>2584</v>
      </c>
      <c r="I244" s="1" t="s">
        <v>2441</v>
      </c>
      <c r="J244" s="3">
        <v>45037</v>
      </c>
      <c r="K244" s="3">
        <v>45056</v>
      </c>
      <c r="L244" s="3">
        <v>45056</v>
      </c>
      <c r="M244" s="20" t="s">
        <v>2546</v>
      </c>
      <c r="N244" s="1">
        <v>2</v>
      </c>
      <c r="O244" s="1" t="s">
        <v>86</v>
      </c>
      <c r="P244" s="2" t="s">
        <v>971</v>
      </c>
      <c r="Q244" s="47" t="s">
        <v>972</v>
      </c>
      <c r="R244" s="47" t="s">
        <v>86</v>
      </c>
      <c r="S244" s="52" t="s">
        <v>86</v>
      </c>
      <c r="U244" s="2" t="str">
        <f t="shared" si="60"/>
        <v>OEIS</v>
      </c>
      <c r="V244" s="2" t="str">
        <f t="shared" si="60"/>
        <v>003</v>
      </c>
      <c r="W244" s="2">
        <f t="shared" si="50"/>
        <v>10</v>
      </c>
      <c r="X244" s="1">
        <v>4</v>
      </c>
      <c r="Y244" s="2" t="s">
        <v>335</v>
      </c>
      <c r="Z244" s="2" t="s">
        <v>336</v>
      </c>
      <c r="AA244" s="2" t="s">
        <v>2585</v>
      </c>
      <c r="AB244" s="2" t="s">
        <v>2586</v>
      </c>
      <c r="AC244" s="2" t="s">
        <v>91</v>
      </c>
      <c r="AD244" s="2" t="s">
        <v>791</v>
      </c>
      <c r="AE244" s="1" t="s">
        <v>92</v>
      </c>
      <c r="AF244" s="1" t="s">
        <v>92</v>
      </c>
      <c r="AG244" s="1" t="s">
        <v>92</v>
      </c>
      <c r="AH244" s="2" t="s">
        <v>92</v>
      </c>
      <c r="AI244" s="2" t="s">
        <v>92</v>
      </c>
      <c r="AJ244" s="1" t="s">
        <v>92</v>
      </c>
      <c r="AK244" s="1" t="s">
        <v>92</v>
      </c>
      <c r="AL244" s="1" t="s">
        <v>86</v>
      </c>
      <c r="AM244" s="3">
        <f t="shared" si="51"/>
        <v>45056</v>
      </c>
      <c r="AO244" s="12" t="s">
        <v>2587</v>
      </c>
      <c r="AP244" s="12" t="s">
        <v>2587</v>
      </c>
      <c r="BD244" s="1">
        <f t="shared" si="52"/>
        <v>10</v>
      </c>
      <c r="BE244" s="2" t="str">
        <f t="shared" si="61"/>
        <v>Rick Kubin
Ali Moazad
Josh Carrasco</v>
      </c>
      <c r="BF244" s="2" t="str">
        <f t="shared" si="61"/>
        <v>Jay Singh</v>
      </c>
      <c r="BG244" s="2" t="str">
        <f t="shared" si="62"/>
        <v>Kim Sackett
Eric Travale</v>
      </c>
      <c r="BH244" s="2" t="str">
        <f t="shared" si="62"/>
        <v>Mandy Knockaert</v>
      </c>
      <c r="BI244" s="2" t="str">
        <f t="shared" si="53"/>
        <v>Aaron Shapiro</v>
      </c>
      <c r="BJ244" s="1">
        <f t="shared" si="54"/>
        <v>4</v>
      </c>
      <c r="BL244" s="49" t="s">
        <v>94</v>
      </c>
      <c r="BM244" s="1" t="s">
        <v>2549</v>
      </c>
      <c r="BO244" s="21" t="str">
        <f t="shared" si="55"/>
        <v>completed</v>
      </c>
      <c r="BP244" s="21">
        <f t="shared" si="56"/>
        <v>0</v>
      </c>
      <c r="BQ244" s="21">
        <f t="shared" si="57"/>
        <v>0</v>
      </c>
      <c r="BR244" s="21">
        <f t="shared" si="58"/>
        <v>0</v>
      </c>
      <c r="BS244" s="21">
        <f t="shared" si="59"/>
        <v>0</v>
      </c>
      <c r="BU244" s="57"/>
    </row>
    <row r="245" spans="1:73" ht="280.5" x14ac:dyDescent="0.25">
      <c r="A245" s="1">
        <v>225</v>
      </c>
      <c r="B245" s="1" t="s">
        <v>1802</v>
      </c>
      <c r="C245" s="6" t="s">
        <v>1831</v>
      </c>
      <c r="D245" s="2" t="str">
        <f t="shared" si="48"/>
        <v>OEIS_003</v>
      </c>
      <c r="E245" s="1">
        <v>11</v>
      </c>
      <c r="F245" s="2" t="str">
        <f t="shared" si="49"/>
        <v>OEIS_003_Q11</v>
      </c>
      <c r="G245" s="48" t="s">
        <v>2588</v>
      </c>
      <c r="H245" s="48" t="s">
        <v>2589</v>
      </c>
      <c r="I245" s="1" t="s">
        <v>2441</v>
      </c>
      <c r="J245" s="3">
        <v>45037</v>
      </c>
      <c r="K245" s="3">
        <v>45042</v>
      </c>
      <c r="L245" s="3">
        <v>45042</v>
      </c>
      <c r="M245" s="20" t="s">
        <v>2546</v>
      </c>
      <c r="N245" s="1">
        <v>0</v>
      </c>
      <c r="O245" s="1" t="s">
        <v>86</v>
      </c>
      <c r="P245" s="1" t="s">
        <v>482</v>
      </c>
      <c r="Q245" s="47" t="s">
        <v>483</v>
      </c>
      <c r="R245" s="47" t="s">
        <v>2526</v>
      </c>
      <c r="S245" s="52" t="s">
        <v>86</v>
      </c>
      <c r="U245" s="2" t="str">
        <f t="shared" si="60"/>
        <v>OEIS</v>
      </c>
      <c r="V245" s="2" t="str">
        <f t="shared" si="60"/>
        <v>003</v>
      </c>
      <c r="W245" s="2">
        <f t="shared" si="50"/>
        <v>11</v>
      </c>
      <c r="X245" s="1">
        <v>3</v>
      </c>
      <c r="Y245" s="2" t="s">
        <v>335</v>
      </c>
      <c r="Z245" s="2" t="s">
        <v>2527</v>
      </c>
      <c r="AA245" s="2" t="s">
        <v>2590</v>
      </c>
      <c r="AB245" s="2" t="s">
        <v>165</v>
      </c>
      <c r="AC245" s="2" t="s">
        <v>2530</v>
      </c>
      <c r="AD245" s="2" t="s">
        <v>166</v>
      </c>
      <c r="AE245" s="1" t="s">
        <v>92</v>
      </c>
      <c r="AF245" s="1" t="s">
        <v>92</v>
      </c>
      <c r="AG245" s="1" t="s">
        <v>92</v>
      </c>
      <c r="AH245" s="2" t="s">
        <v>92</v>
      </c>
      <c r="AI245" s="2" t="s">
        <v>92</v>
      </c>
      <c r="AJ245" s="1" t="s">
        <v>92</v>
      </c>
      <c r="AK245" s="1" t="s">
        <v>92</v>
      </c>
      <c r="AL245" s="1" t="s">
        <v>86</v>
      </c>
      <c r="AM245" s="3">
        <f t="shared" si="51"/>
        <v>45042</v>
      </c>
      <c r="BD245" s="1">
        <f t="shared" si="52"/>
        <v>11</v>
      </c>
      <c r="BE245" s="2" t="str">
        <f t="shared" si="61"/>
        <v xml:space="preserve">Michelle Sakamoto
</v>
      </c>
      <c r="BF245" s="2" t="str">
        <f t="shared" si="61"/>
        <v>Maria Ly</v>
      </c>
      <c r="BG245" s="2" t="str">
        <f t="shared" si="62"/>
        <v>Kim Sackett
Eric Travale</v>
      </c>
      <c r="BH245" s="2" t="str">
        <f t="shared" si="62"/>
        <v>Nelson Lau / Hema Sukumar</v>
      </c>
      <c r="BI245" s="2" t="str">
        <f t="shared" si="53"/>
        <v xml:space="preserve">Aaron Shapiro
</v>
      </c>
      <c r="BJ245" s="1">
        <f t="shared" si="54"/>
        <v>3</v>
      </c>
      <c r="BL245" s="49" t="s">
        <v>94</v>
      </c>
      <c r="BM245" s="1" t="s">
        <v>2549</v>
      </c>
      <c r="BO245" s="21" t="str">
        <f t="shared" si="55"/>
        <v>completed</v>
      </c>
      <c r="BP245" s="21">
        <f t="shared" si="56"/>
        <v>0</v>
      </c>
      <c r="BQ245" s="21">
        <f t="shared" si="57"/>
        <v>0</v>
      </c>
      <c r="BR245" s="21">
        <f t="shared" si="58"/>
        <v>0</v>
      </c>
      <c r="BS245" s="21">
        <f t="shared" si="59"/>
        <v>0</v>
      </c>
      <c r="BU245" s="57"/>
    </row>
    <row r="246" spans="1:73" ht="191.25" x14ac:dyDescent="0.25">
      <c r="A246" s="1">
        <v>226</v>
      </c>
      <c r="B246" s="1" t="s">
        <v>1802</v>
      </c>
      <c r="C246" s="6" t="s">
        <v>1831</v>
      </c>
      <c r="D246" s="2" t="str">
        <f t="shared" si="48"/>
        <v>OEIS_003</v>
      </c>
      <c r="E246" s="1">
        <v>12</v>
      </c>
      <c r="F246" s="2" t="str">
        <f t="shared" si="49"/>
        <v>OEIS_003_Q12</v>
      </c>
      <c r="G246" s="48" t="s">
        <v>2591</v>
      </c>
      <c r="H246" s="48" t="s">
        <v>2592</v>
      </c>
      <c r="I246" s="1" t="s">
        <v>2441</v>
      </c>
      <c r="J246" s="3">
        <v>45037</v>
      </c>
      <c r="K246" s="3">
        <v>45042</v>
      </c>
      <c r="L246" s="3">
        <v>45042</v>
      </c>
      <c r="M246" s="20" t="s">
        <v>2546</v>
      </c>
      <c r="N246" s="1">
        <v>1</v>
      </c>
      <c r="O246" s="1" t="s">
        <v>86</v>
      </c>
      <c r="P246" s="1" t="s">
        <v>482</v>
      </c>
      <c r="Q246" s="47" t="s">
        <v>483</v>
      </c>
      <c r="R246" s="47" t="s">
        <v>2537</v>
      </c>
      <c r="S246" s="98" t="s">
        <v>86</v>
      </c>
      <c r="U246" s="2" t="str">
        <f t="shared" si="60"/>
        <v>OEIS</v>
      </c>
      <c r="V246" s="2" t="str">
        <f t="shared" si="60"/>
        <v>003</v>
      </c>
      <c r="W246" s="2">
        <f t="shared" si="50"/>
        <v>12</v>
      </c>
      <c r="X246" s="1">
        <v>5</v>
      </c>
      <c r="Y246" s="2" t="s">
        <v>335</v>
      </c>
      <c r="Z246" s="2" t="s">
        <v>538</v>
      </c>
      <c r="AA246" s="2" t="s">
        <v>521</v>
      </c>
      <c r="AB246" s="2" t="s">
        <v>613</v>
      </c>
      <c r="AC246" s="2" t="s">
        <v>321</v>
      </c>
      <c r="AD246" s="2" t="s">
        <v>2538</v>
      </c>
      <c r="AE246" s="1" t="s">
        <v>92</v>
      </c>
      <c r="AF246" s="1" t="s">
        <v>92</v>
      </c>
      <c r="AG246" s="1" t="s">
        <v>92</v>
      </c>
      <c r="AH246" s="2" t="s">
        <v>92</v>
      </c>
      <c r="AI246" s="2" t="s">
        <v>92</v>
      </c>
      <c r="AJ246" s="1" t="s">
        <v>92</v>
      </c>
      <c r="AK246" s="1" t="s">
        <v>92</v>
      </c>
      <c r="AL246" s="1" t="s">
        <v>86</v>
      </c>
      <c r="AM246" s="3">
        <f t="shared" si="51"/>
        <v>45042</v>
      </c>
      <c r="BD246" s="1">
        <f t="shared" si="52"/>
        <v>12</v>
      </c>
      <c r="BE246" s="2" t="str">
        <f t="shared" si="61"/>
        <v>Eric Lamoreaux</v>
      </c>
      <c r="BF246" s="2" t="str">
        <f t="shared" si="61"/>
        <v>Dave Canny</v>
      </c>
      <c r="BG246" s="2" t="str">
        <f t="shared" si="62"/>
        <v>Kim Sackett
Eric Travale</v>
      </c>
      <c r="BH246" s="2" t="str">
        <f t="shared" si="62"/>
        <v>Hitesh Bhatt</v>
      </c>
      <c r="BI246" s="2" t="str">
        <f t="shared" si="53"/>
        <v>Kenny Lee</v>
      </c>
      <c r="BJ246" s="1">
        <f t="shared" si="54"/>
        <v>5</v>
      </c>
      <c r="BL246" s="49" t="s">
        <v>94</v>
      </c>
      <c r="BM246" s="1" t="s">
        <v>2549</v>
      </c>
      <c r="BO246" s="21" t="str">
        <f t="shared" si="55"/>
        <v>completed</v>
      </c>
      <c r="BP246" s="21">
        <f t="shared" si="56"/>
        <v>0</v>
      </c>
      <c r="BQ246" s="21">
        <f t="shared" si="57"/>
        <v>0</v>
      </c>
      <c r="BR246" s="21">
        <f t="shared" si="58"/>
        <v>0</v>
      </c>
      <c r="BS246" s="21">
        <f t="shared" si="59"/>
        <v>0</v>
      </c>
      <c r="BU246" s="57"/>
    </row>
    <row r="247" spans="1:73" ht="204" x14ac:dyDescent="0.25">
      <c r="A247" s="1">
        <v>227</v>
      </c>
      <c r="B247" s="1" t="s">
        <v>1802</v>
      </c>
      <c r="C247" s="6" t="s">
        <v>1831</v>
      </c>
      <c r="D247" s="2" t="str">
        <f t="shared" si="48"/>
        <v>OEIS_003</v>
      </c>
      <c r="E247" s="1">
        <v>13</v>
      </c>
      <c r="F247" s="2" t="str">
        <f t="shared" si="49"/>
        <v>OEIS_003_Q13</v>
      </c>
      <c r="G247" s="48" t="s">
        <v>2593</v>
      </c>
      <c r="H247" s="48" t="s">
        <v>2594</v>
      </c>
      <c r="I247" s="1" t="s">
        <v>2441</v>
      </c>
      <c r="J247" s="3">
        <v>45037</v>
      </c>
      <c r="K247" s="3">
        <v>45042</v>
      </c>
      <c r="L247" s="3">
        <v>45042</v>
      </c>
      <c r="M247" s="20" t="s">
        <v>2546</v>
      </c>
      <c r="N247" s="1">
        <v>1</v>
      </c>
      <c r="O247" s="1" t="s">
        <v>86</v>
      </c>
      <c r="P247" s="1" t="s">
        <v>482</v>
      </c>
      <c r="Q247" s="47" t="s">
        <v>483</v>
      </c>
      <c r="R247" s="47" t="s">
        <v>2533</v>
      </c>
      <c r="S247" s="52" t="s">
        <v>86</v>
      </c>
      <c r="U247" s="2" t="str">
        <f t="shared" si="60"/>
        <v>OEIS</v>
      </c>
      <c r="V247" s="2" t="str">
        <f t="shared" si="60"/>
        <v>003</v>
      </c>
      <c r="W247" s="2">
        <f t="shared" si="50"/>
        <v>13</v>
      </c>
      <c r="X247" s="1">
        <v>0</v>
      </c>
      <c r="Y247" s="2" t="s">
        <v>335</v>
      </c>
      <c r="Z247" s="2" t="s">
        <v>1772</v>
      </c>
      <c r="AA247" s="2" t="s">
        <v>301</v>
      </c>
      <c r="AB247" s="2" t="s">
        <v>124</v>
      </c>
      <c r="AC247" s="2" t="s">
        <v>2534</v>
      </c>
      <c r="AD247" s="2" t="s">
        <v>124</v>
      </c>
      <c r="AE247" s="1" t="s">
        <v>92</v>
      </c>
      <c r="AF247" s="1" t="s">
        <v>92</v>
      </c>
      <c r="AG247" s="1" t="s">
        <v>92</v>
      </c>
      <c r="AH247" s="2" t="s">
        <v>92</v>
      </c>
      <c r="AI247" s="2" t="s">
        <v>92</v>
      </c>
      <c r="AJ247" s="1" t="s">
        <v>92</v>
      </c>
      <c r="AK247" s="1" t="s">
        <v>92</v>
      </c>
      <c r="AL247" s="1" t="s">
        <v>86</v>
      </c>
      <c r="AM247" s="3">
        <f t="shared" si="51"/>
        <v>45042</v>
      </c>
      <c r="BD247" s="1">
        <f t="shared" si="52"/>
        <v>13</v>
      </c>
      <c r="BE247" s="2" t="str">
        <f t="shared" si="61"/>
        <v>Nick Babb</v>
      </c>
      <c r="BF247" s="2" t="str">
        <f t="shared" si="61"/>
        <v>Andy Abranches</v>
      </c>
      <c r="BG247" s="2" t="str">
        <f t="shared" si="62"/>
        <v>Kim Sackett
Eric Travale</v>
      </c>
      <c r="BH247" s="2" t="str">
        <f t="shared" si="62"/>
        <v>Hema Sukumar</v>
      </c>
      <c r="BI247" s="2" t="str">
        <f t="shared" si="53"/>
        <v>Joel Carne</v>
      </c>
      <c r="BJ247" s="1">
        <f t="shared" si="54"/>
        <v>0</v>
      </c>
      <c r="BL247" s="49" t="s">
        <v>94</v>
      </c>
      <c r="BM247" s="1" t="s">
        <v>2549</v>
      </c>
      <c r="BO247" s="21" t="str">
        <f t="shared" si="55"/>
        <v>completed</v>
      </c>
      <c r="BP247" s="21">
        <f t="shared" si="56"/>
        <v>0</v>
      </c>
      <c r="BQ247" s="21">
        <f t="shared" si="57"/>
        <v>0</v>
      </c>
      <c r="BR247" s="21">
        <f t="shared" si="58"/>
        <v>0</v>
      </c>
      <c r="BS247" s="21">
        <f t="shared" si="59"/>
        <v>0</v>
      </c>
      <c r="BU247" s="57"/>
    </row>
    <row r="248" spans="1:73" ht="255" x14ac:dyDescent="0.25">
      <c r="A248" s="1">
        <v>228</v>
      </c>
      <c r="B248" s="1" t="s">
        <v>1802</v>
      </c>
      <c r="C248" s="6" t="s">
        <v>1831</v>
      </c>
      <c r="D248" s="2" t="str">
        <f t="shared" si="48"/>
        <v>OEIS_003</v>
      </c>
      <c r="E248" s="1">
        <v>14</v>
      </c>
      <c r="F248" s="2" t="str">
        <f t="shared" si="49"/>
        <v>OEIS_003_Q14</v>
      </c>
      <c r="G248" s="48" t="s">
        <v>2595</v>
      </c>
      <c r="H248" s="48" t="s">
        <v>2596</v>
      </c>
      <c r="I248" s="1" t="s">
        <v>2441</v>
      </c>
      <c r="J248" s="3">
        <v>45037</v>
      </c>
      <c r="K248" s="3">
        <v>45042</v>
      </c>
      <c r="L248" s="3">
        <v>45042</v>
      </c>
      <c r="M248" s="20" t="s">
        <v>2546</v>
      </c>
      <c r="N248" s="1">
        <v>0</v>
      </c>
      <c r="O248" s="1" t="s">
        <v>86</v>
      </c>
      <c r="P248" s="2" t="s">
        <v>86</v>
      </c>
      <c r="Q248" s="47" t="s">
        <v>86</v>
      </c>
      <c r="R248" s="47" t="s">
        <v>86</v>
      </c>
      <c r="S248" s="52" t="s">
        <v>86</v>
      </c>
      <c r="U248" s="2" t="str">
        <f t="shared" si="60"/>
        <v>OEIS</v>
      </c>
      <c r="V248" s="2" t="str">
        <f t="shared" si="60"/>
        <v>003</v>
      </c>
      <c r="W248" s="2">
        <f t="shared" si="50"/>
        <v>14</v>
      </c>
      <c r="X248" s="1">
        <v>4</v>
      </c>
      <c r="Y248" s="2" t="s">
        <v>335</v>
      </c>
      <c r="Z248" s="2" t="s">
        <v>1056</v>
      </c>
      <c r="AA248" s="2" t="s">
        <v>2597</v>
      </c>
      <c r="AB248" s="2" t="s">
        <v>309</v>
      </c>
      <c r="AC248" s="2" t="s">
        <v>2534</v>
      </c>
      <c r="AD248" s="2" t="s">
        <v>124</v>
      </c>
      <c r="AE248" s="1" t="s">
        <v>92</v>
      </c>
      <c r="AF248" s="1" t="s">
        <v>92</v>
      </c>
      <c r="AG248" s="1" t="s">
        <v>92</v>
      </c>
      <c r="AH248" s="2" t="s">
        <v>92</v>
      </c>
      <c r="AI248" s="2" t="s">
        <v>92</v>
      </c>
      <c r="AJ248" s="1" t="s">
        <v>92</v>
      </c>
      <c r="AK248" s="1" t="s">
        <v>92</v>
      </c>
      <c r="AL248" s="1" t="s">
        <v>86</v>
      </c>
      <c r="AM248" s="3">
        <f t="shared" si="51"/>
        <v>45042</v>
      </c>
      <c r="BD248" s="1">
        <f t="shared" si="52"/>
        <v>14</v>
      </c>
      <c r="BE248" s="2" t="str">
        <f t="shared" si="61"/>
        <v>Nick Babb
Mike Didyk</v>
      </c>
      <c r="BF248" s="2" t="str">
        <f t="shared" si="61"/>
        <v>Andy Abranches
Jim Gill</v>
      </c>
      <c r="BG248" s="2" t="str">
        <f t="shared" si="62"/>
        <v>Kim Sackett
Eric Travale</v>
      </c>
      <c r="BH248" s="2" t="str">
        <f t="shared" si="62"/>
        <v>Nelson Lau
Carmen Fewless</v>
      </c>
      <c r="BI248" s="2" t="str">
        <f t="shared" si="53"/>
        <v>Joel Carne</v>
      </c>
      <c r="BJ248" s="1">
        <f t="shared" si="54"/>
        <v>4</v>
      </c>
      <c r="BL248" s="49" t="s">
        <v>94</v>
      </c>
      <c r="BM248" s="1" t="s">
        <v>2549</v>
      </c>
      <c r="BO248" s="21" t="str">
        <f t="shared" si="55"/>
        <v>completed</v>
      </c>
      <c r="BP248" s="21">
        <f t="shared" si="56"/>
        <v>0</v>
      </c>
      <c r="BQ248" s="21">
        <f t="shared" si="57"/>
        <v>0</v>
      </c>
      <c r="BR248" s="21">
        <f t="shared" si="58"/>
        <v>0</v>
      </c>
      <c r="BS248" s="21">
        <f t="shared" si="59"/>
        <v>0</v>
      </c>
      <c r="BU248" s="57"/>
    </row>
    <row r="249" spans="1:73" ht="165.75" x14ac:dyDescent="0.25">
      <c r="A249" s="1">
        <v>229</v>
      </c>
      <c r="B249" s="1" t="s">
        <v>1802</v>
      </c>
      <c r="C249" s="6" t="s">
        <v>1831</v>
      </c>
      <c r="D249" s="2" t="str">
        <f t="shared" si="48"/>
        <v>OEIS_003</v>
      </c>
      <c r="E249" s="1">
        <v>15</v>
      </c>
      <c r="F249" s="2" t="str">
        <f t="shared" si="49"/>
        <v>OEIS_003_Q15</v>
      </c>
      <c r="G249" s="48" t="s">
        <v>2598</v>
      </c>
      <c r="H249" s="48" t="s">
        <v>2599</v>
      </c>
      <c r="I249" s="1" t="s">
        <v>2441</v>
      </c>
      <c r="J249" s="3">
        <v>45037</v>
      </c>
      <c r="K249" s="3">
        <v>45042</v>
      </c>
      <c r="L249" s="3">
        <v>45042</v>
      </c>
      <c r="M249" s="20" t="s">
        <v>2546</v>
      </c>
      <c r="N249" s="1">
        <v>0</v>
      </c>
      <c r="O249" s="1" t="s">
        <v>86</v>
      </c>
      <c r="P249" s="2" t="s">
        <v>1594</v>
      </c>
      <c r="Q249" s="47" t="s">
        <v>333</v>
      </c>
      <c r="R249" s="47" t="s">
        <v>1965</v>
      </c>
      <c r="S249" s="91" t="s">
        <v>86</v>
      </c>
      <c r="U249" s="2" t="str">
        <f t="shared" si="60"/>
        <v>OEIS</v>
      </c>
      <c r="V249" s="2" t="str">
        <f t="shared" si="60"/>
        <v>003</v>
      </c>
      <c r="W249" s="2">
        <f t="shared" si="50"/>
        <v>15</v>
      </c>
      <c r="X249" s="1">
        <v>4</v>
      </c>
      <c r="Y249" s="2" t="s">
        <v>335</v>
      </c>
      <c r="Z249" s="2" t="s">
        <v>336</v>
      </c>
      <c r="AA249" s="2" t="s">
        <v>218</v>
      </c>
      <c r="AB249" s="2" t="s">
        <v>219</v>
      </c>
      <c r="AC249" s="2" t="s">
        <v>2534</v>
      </c>
      <c r="AD249" s="2" t="s">
        <v>124</v>
      </c>
      <c r="AE249" s="1" t="s">
        <v>92</v>
      </c>
      <c r="AF249" s="1" t="s">
        <v>92</v>
      </c>
      <c r="AG249" s="1" t="s">
        <v>92</v>
      </c>
      <c r="AH249" s="2" t="s">
        <v>92</v>
      </c>
      <c r="AI249" s="2" t="s">
        <v>92</v>
      </c>
      <c r="AJ249" s="1" t="s">
        <v>92</v>
      </c>
      <c r="AK249" s="1" t="s">
        <v>92</v>
      </c>
      <c r="AL249" s="1" t="s">
        <v>86</v>
      </c>
      <c r="AM249" s="3">
        <f t="shared" si="51"/>
        <v>45042</v>
      </c>
      <c r="BD249" s="1">
        <f t="shared" si="52"/>
        <v>15</v>
      </c>
      <c r="BE249" s="2" t="str">
        <f t="shared" si="61"/>
        <v>Jon Eric Thalman</v>
      </c>
      <c r="BF249" s="2" t="str">
        <f t="shared" si="61"/>
        <v>Paul McGregor</v>
      </c>
      <c r="BG249" s="2" t="str">
        <f t="shared" si="62"/>
        <v>Kim Sackett
Eric Travale</v>
      </c>
      <c r="BH249" s="2" t="str">
        <f t="shared" si="62"/>
        <v>Mandy Knockaert</v>
      </c>
      <c r="BI249" s="2" t="str">
        <f t="shared" si="53"/>
        <v>Joel Carne</v>
      </c>
      <c r="BJ249" s="1">
        <f t="shared" si="54"/>
        <v>4</v>
      </c>
      <c r="BL249" s="49" t="s">
        <v>94</v>
      </c>
      <c r="BM249" s="1" t="s">
        <v>2549</v>
      </c>
      <c r="BO249" s="21" t="str">
        <f t="shared" si="55"/>
        <v>completed</v>
      </c>
      <c r="BP249" s="21">
        <f t="shared" si="56"/>
        <v>0</v>
      </c>
      <c r="BQ249" s="21">
        <f t="shared" si="57"/>
        <v>0</v>
      </c>
      <c r="BR249" s="21">
        <f t="shared" si="58"/>
        <v>0</v>
      </c>
      <c r="BS249" s="21">
        <f t="shared" si="59"/>
        <v>0</v>
      </c>
      <c r="BU249" s="57"/>
    </row>
    <row r="250" spans="1:73" ht="229.5" x14ac:dyDescent="0.25">
      <c r="A250" s="1">
        <v>230</v>
      </c>
      <c r="B250" s="1" t="s">
        <v>1802</v>
      </c>
      <c r="C250" s="6" t="s">
        <v>1831</v>
      </c>
      <c r="D250" s="2" t="str">
        <f t="shared" si="48"/>
        <v>OEIS_003</v>
      </c>
      <c r="E250" s="1">
        <v>16</v>
      </c>
      <c r="F250" s="2" t="str">
        <f t="shared" si="49"/>
        <v>OEIS_003_Q16</v>
      </c>
      <c r="G250" s="48" t="s">
        <v>2600</v>
      </c>
      <c r="H250" s="48" t="s">
        <v>2601</v>
      </c>
      <c r="I250" s="1" t="s">
        <v>2441</v>
      </c>
      <c r="J250" s="3">
        <v>45037</v>
      </c>
      <c r="K250" s="3">
        <v>45042</v>
      </c>
      <c r="L250" s="3">
        <v>45042</v>
      </c>
      <c r="M250" s="20" t="s">
        <v>2546</v>
      </c>
      <c r="N250" s="1">
        <v>0</v>
      </c>
      <c r="O250" s="1" t="s">
        <v>86</v>
      </c>
      <c r="P250" s="2" t="s">
        <v>884</v>
      </c>
      <c r="Q250" s="47" t="s">
        <v>154</v>
      </c>
      <c r="R250" s="47" t="s">
        <v>677</v>
      </c>
      <c r="S250" s="52" t="s">
        <v>86</v>
      </c>
      <c r="U250" s="2" t="str">
        <f t="shared" si="60"/>
        <v>OEIS</v>
      </c>
      <c r="V250" s="2" t="str">
        <f t="shared" si="60"/>
        <v>003</v>
      </c>
      <c r="W250" s="2">
        <f t="shared" si="50"/>
        <v>16</v>
      </c>
      <c r="X250" s="1">
        <v>5</v>
      </c>
      <c r="Y250" s="2" t="s">
        <v>335</v>
      </c>
      <c r="Z250" s="2" t="s">
        <v>156</v>
      </c>
      <c r="AA250" s="2" t="s">
        <v>2602</v>
      </c>
      <c r="AB250" s="2" t="s">
        <v>613</v>
      </c>
      <c r="AC250" s="2" t="s">
        <v>116</v>
      </c>
      <c r="AD250" s="2" t="s">
        <v>166</v>
      </c>
      <c r="AE250" s="1" t="s">
        <v>92</v>
      </c>
      <c r="AF250" s="1" t="s">
        <v>92</v>
      </c>
      <c r="AG250" s="1" t="s">
        <v>92</v>
      </c>
      <c r="AH250" s="2" t="s">
        <v>92</v>
      </c>
      <c r="AI250" s="2" t="s">
        <v>92</v>
      </c>
      <c r="AJ250" s="1" t="s">
        <v>92</v>
      </c>
      <c r="AK250" s="1" t="s">
        <v>92</v>
      </c>
      <c r="AL250" s="1" t="s">
        <v>86</v>
      </c>
      <c r="AM250" s="3">
        <f t="shared" si="51"/>
        <v>45042</v>
      </c>
      <c r="BD250" s="1">
        <f t="shared" si="52"/>
        <v>16</v>
      </c>
      <c r="BE250" s="2" t="str">
        <f t="shared" si="61"/>
        <v>James Tuccillo
Kim Vu
Benson Wong</v>
      </c>
      <c r="BF250" s="2" t="str">
        <f t="shared" si="61"/>
        <v>Dave Canny</v>
      </c>
      <c r="BG250" s="2" t="str">
        <f t="shared" si="62"/>
        <v>Kim Sackett
Eric Travale</v>
      </c>
      <c r="BH250" s="2" t="str">
        <f t="shared" si="62"/>
        <v>Carmen Fewless</v>
      </c>
      <c r="BI250" s="2" t="str">
        <f t="shared" si="53"/>
        <v>Joel Crane</v>
      </c>
      <c r="BJ250" s="1">
        <f t="shared" si="54"/>
        <v>5</v>
      </c>
      <c r="BL250" s="49" t="s">
        <v>94</v>
      </c>
      <c r="BM250" s="1" t="s">
        <v>2549</v>
      </c>
      <c r="BO250" s="21" t="str">
        <f t="shared" si="55"/>
        <v>completed</v>
      </c>
      <c r="BP250" s="21">
        <f t="shared" si="56"/>
        <v>0</v>
      </c>
      <c r="BQ250" s="21">
        <f t="shared" si="57"/>
        <v>0</v>
      </c>
      <c r="BR250" s="21">
        <f t="shared" si="58"/>
        <v>0</v>
      </c>
      <c r="BS250" s="21">
        <f t="shared" si="59"/>
        <v>0</v>
      </c>
      <c r="BU250" s="57"/>
    </row>
    <row r="251" spans="1:73" ht="127.5" x14ac:dyDescent="0.25">
      <c r="A251" s="1">
        <v>231</v>
      </c>
      <c r="B251" s="1" t="s">
        <v>1802</v>
      </c>
      <c r="C251" s="6" t="s">
        <v>1831</v>
      </c>
      <c r="D251" s="2" t="str">
        <f t="shared" si="48"/>
        <v>OEIS_003</v>
      </c>
      <c r="E251" s="1">
        <v>17</v>
      </c>
      <c r="F251" s="2" t="str">
        <f t="shared" si="49"/>
        <v>OEIS_003_Q17</v>
      </c>
      <c r="G251" s="48" t="s">
        <v>2603</v>
      </c>
      <c r="H251" s="48" t="s">
        <v>2604</v>
      </c>
      <c r="I251" s="1" t="s">
        <v>2441</v>
      </c>
      <c r="J251" s="3">
        <v>45037</v>
      </c>
      <c r="K251" s="3">
        <v>45042</v>
      </c>
      <c r="L251" s="3">
        <v>45042</v>
      </c>
      <c r="M251" s="20" t="s">
        <v>2546</v>
      </c>
      <c r="N251" s="1">
        <v>0</v>
      </c>
      <c r="O251" s="1" t="s">
        <v>86</v>
      </c>
      <c r="P251" s="2" t="s">
        <v>2556</v>
      </c>
      <c r="Q251" s="47" t="s">
        <v>788</v>
      </c>
      <c r="R251" s="47" t="s">
        <v>2557</v>
      </c>
      <c r="S251" s="85" t="s">
        <v>86</v>
      </c>
      <c r="U251" s="2" t="str">
        <f t="shared" si="60"/>
        <v>OEIS</v>
      </c>
      <c r="V251" s="2" t="str">
        <f t="shared" si="60"/>
        <v>003</v>
      </c>
      <c r="W251" s="2">
        <f t="shared" si="50"/>
        <v>17</v>
      </c>
      <c r="X251" s="1">
        <v>3</v>
      </c>
      <c r="Y251" s="2" t="s">
        <v>335</v>
      </c>
      <c r="Z251" s="2" t="s">
        <v>538</v>
      </c>
      <c r="AA251" s="2" t="s">
        <v>2605</v>
      </c>
      <c r="AB251" s="2" t="s">
        <v>2559</v>
      </c>
      <c r="AC251" s="2" t="s">
        <v>321</v>
      </c>
      <c r="AD251" s="2" t="s">
        <v>445</v>
      </c>
      <c r="AE251" s="1" t="s">
        <v>92</v>
      </c>
      <c r="AF251" s="1" t="s">
        <v>92</v>
      </c>
      <c r="AG251" s="1" t="s">
        <v>92</v>
      </c>
      <c r="AH251" s="2" t="s">
        <v>92</v>
      </c>
      <c r="AI251" s="2" t="s">
        <v>92</v>
      </c>
      <c r="AJ251" s="1" t="s">
        <v>92</v>
      </c>
      <c r="AK251" s="1" t="s">
        <v>92</v>
      </c>
      <c r="AL251" s="1" t="s">
        <v>86</v>
      </c>
      <c r="AM251" s="3">
        <f t="shared" si="51"/>
        <v>45042</v>
      </c>
      <c r="BD251" s="1">
        <f t="shared" si="52"/>
        <v>17</v>
      </c>
      <c r="BE251" s="2" t="str">
        <f t="shared" si="61"/>
        <v>Tom Smith</v>
      </c>
      <c r="BF251" s="2" t="str">
        <f t="shared" si="61"/>
        <v>Chris Bober</v>
      </c>
      <c r="BG251" s="2" t="str">
        <f t="shared" si="62"/>
        <v>Kim Sackett
Eric Travale</v>
      </c>
      <c r="BH251" s="2" t="str">
        <f t="shared" si="62"/>
        <v>Hitesh Bhatt</v>
      </c>
      <c r="BI251" s="2" t="str">
        <f t="shared" si="53"/>
        <v>Kenny Lee</v>
      </c>
      <c r="BJ251" s="1">
        <f t="shared" si="54"/>
        <v>3</v>
      </c>
      <c r="BL251" s="49" t="s">
        <v>94</v>
      </c>
      <c r="BM251" s="1" t="s">
        <v>2549</v>
      </c>
      <c r="BO251" s="21" t="str">
        <f t="shared" si="55"/>
        <v>completed</v>
      </c>
      <c r="BP251" s="21">
        <f t="shared" si="56"/>
        <v>0</v>
      </c>
      <c r="BQ251" s="21">
        <f t="shared" si="57"/>
        <v>0</v>
      </c>
      <c r="BR251" s="21">
        <f t="shared" si="58"/>
        <v>0</v>
      </c>
      <c r="BS251" s="21">
        <f t="shared" si="59"/>
        <v>0</v>
      </c>
      <c r="BU251" s="57"/>
    </row>
    <row r="252" spans="1:73" ht="409.5" x14ac:dyDescent="0.25">
      <c r="A252" s="1">
        <v>232</v>
      </c>
      <c r="B252" s="1" t="s">
        <v>80</v>
      </c>
      <c r="C252" s="6" t="s">
        <v>915</v>
      </c>
      <c r="D252" s="2" t="str">
        <f t="shared" si="48"/>
        <v>CalPA_Set WMP-17</v>
      </c>
      <c r="E252" s="1">
        <v>1</v>
      </c>
      <c r="F252" s="84" t="str">
        <f t="shared" si="49"/>
        <v>CalPA_Set WMP-17_Q1</v>
      </c>
      <c r="G252" s="48" t="s">
        <v>916</v>
      </c>
      <c r="H252" s="48" t="s">
        <v>917</v>
      </c>
      <c r="I252" s="1" t="s">
        <v>918</v>
      </c>
      <c r="J252" s="3">
        <v>45037</v>
      </c>
      <c r="K252" s="3">
        <v>45044</v>
      </c>
      <c r="L252" s="3">
        <v>45044</v>
      </c>
      <c r="M252" s="20" t="s">
        <v>919</v>
      </c>
      <c r="N252" s="1">
        <v>0</v>
      </c>
      <c r="O252" s="1" t="s">
        <v>86</v>
      </c>
      <c r="P252" s="2" t="s">
        <v>242</v>
      </c>
      <c r="Q252" s="47" t="s">
        <v>154</v>
      </c>
      <c r="R252" s="47" t="s">
        <v>243</v>
      </c>
      <c r="S252" s="91" t="s">
        <v>86</v>
      </c>
      <c r="U252" s="2" t="str">
        <f t="shared" si="60"/>
        <v>CalPA</v>
      </c>
      <c r="V252" s="2" t="str">
        <f t="shared" si="60"/>
        <v>Set WMP-17</v>
      </c>
      <c r="W252" s="2">
        <f t="shared" si="50"/>
        <v>1</v>
      </c>
      <c r="X252" s="1">
        <v>3</v>
      </c>
      <c r="Y252" s="2" t="s">
        <v>335</v>
      </c>
      <c r="Z252" s="2" t="s">
        <v>920</v>
      </c>
      <c r="AA252" s="2" t="s">
        <v>921</v>
      </c>
      <c r="AB252" s="2" t="s">
        <v>718</v>
      </c>
      <c r="AC252" s="2" t="s">
        <v>116</v>
      </c>
      <c r="AD252" s="2" t="s">
        <v>922</v>
      </c>
      <c r="AE252" s="1" t="s">
        <v>92</v>
      </c>
      <c r="AF252" s="1" t="s">
        <v>92</v>
      </c>
      <c r="AG252" s="1" t="s">
        <v>92</v>
      </c>
      <c r="AH252" s="2" t="s">
        <v>92</v>
      </c>
      <c r="AI252" s="2" t="s">
        <v>92</v>
      </c>
      <c r="AJ252" s="1" t="s">
        <v>92</v>
      </c>
      <c r="AK252" s="1" t="s">
        <v>92</v>
      </c>
      <c r="AL252" s="1" t="s">
        <v>86</v>
      </c>
      <c r="AM252" s="3">
        <f t="shared" si="51"/>
        <v>45044</v>
      </c>
      <c r="BD252" s="1">
        <f t="shared" si="52"/>
        <v>1</v>
      </c>
      <c r="BE252" s="2" t="str">
        <f t="shared" si="61"/>
        <v>Brad Koelling
Julie Cerio
UG Team</v>
      </c>
      <c r="BF252" s="2" t="str">
        <f t="shared" si="61"/>
        <v>Matt Pender
Jim Gill</v>
      </c>
      <c r="BG252" s="2" t="str">
        <f t="shared" si="62"/>
        <v>Kim Sackett
Eric Travale</v>
      </c>
      <c r="BH252" s="2" t="str">
        <f t="shared" si="62"/>
        <v>Mandy Knockaert
Carmen Fewless</v>
      </c>
      <c r="BI252" s="2" t="str">
        <f t="shared" si="53"/>
        <v>Joel Crane</v>
      </c>
      <c r="BJ252" s="1">
        <f t="shared" si="54"/>
        <v>3</v>
      </c>
      <c r="BL252" s="20" t="s">
        <v>94</v>
      </c>
      <c r="BM252" s="1" t="s">
        <v>923</v>
      </c>
      <c r="BO252" s="21" t="str">
        <f t="shared" si="55"/>
        <v>completed</v>
      </c>
      <c r="BP252" s="21">
        <f t="shared" si="56"/>
        <v>0</v>
      </c>
      <c r="BQ252" s="21">
        <f t="shared" si="57"/>
        <v>0</v>
      </c>
      <c r="BR252" s="21">
        <f t="shared" si="58"/>
        <v>0</v>
      </c>
      <c r="BS252" s="21">
        <f t="shared" si="59"/>
        <v>0</v>
      </c>
      <c r="BU252" s="57"/>
    </row>
    <row r="253" spans="1:73" ht="409.5" x14ac:dyDescent="0.25">
      <c r="A253" s="1">
        <v>233</v>
      </c>
      <c r="B253" s="1" t="s">
        <v>80</v>
      </c>
      <c r="C253" s="6" t="s">
        <v>915</v>
      </c>
      <c r="D253" s="2" t="str">
        <f t="shared" si="48"/>
        <v>CalPA_Set WMP-17</v>
      </c>
      <c r="E253" s="1">
        <v>2</v>
      </c>
      <c r="F253" s="2" t="str">
        <f t="shared" si="49"/>
        <v>CalPA_Set WMP-17_Q2</v>
      </c>
      <c r="G253" s="48" t="s">
        <v>924</v>
      </c>
      <c r="H253" s="48" t="s">
        <v>925</v>
      </c>
      <c r="I253" s="1" t="s">
        <v>918</v>
      </c>
      <c r="J253" s="3">
        <v>45037</v>
      </c>
      <c r="K253" s="3">
        <v>45044</v>
      </c>
      <c r="L253" s="3">
        <v>45044</v>
      </c>
      <c r="M253" s="20" t="s">
        <v>919</v>
      </c>
      <c r="N253" s="1">
        <v>0</v>
      </c>
      <c r="O253" s="1" t="s">
        <v>86</v>
      </c>
      <c r="P253" s="2" t="s">
        <v>242</v>
      </c>
      <c r="Q253" s="47" t="s">
        <v>154</v>
      </c>
      <c r="R253" s="47" t="s">
        <v>243</v>
      </c>
      <c r="S253" s="91" t="s">
        <v>86</v>
      </c>
      <c r="U253" s="2" t="str">
        <f t="shared" si="60"/>
        <v>CalPA</v>
      </c>
      <c r="V253" s="2" t="str">
        <f t="shared" si="60"/>
        <v>Set WMP-17</v>
      </c>
      <c r="W253" s="2">
        <f t="shared" si="50"/>
        <v>2</v>
      </c>
      <c r="X253" s="1">
        <v>3</v>
      </c>
      <c r="Y253" s="2" t="s">
        <v>335</v>
      </c>
      <c r="Z253" s="2" t="s">
        <v>156</v>
      </c>
      <c r="AA253" s="2" t="s">
        <v>450</v>
      </c>
      <c r="AB253" s="2" t="s">
        <v>219</v>
      </c>
      <c r="AC253" s="2" t="s">
        <v>116</v>
      </c>
      <c r="AD253" s="2" t="s">
        <v>159</v>
      </c>
      <c r="AE253" s="1" t="s">
        <v>92</v>
      </c>
      <c r="AF253" s="1" t="s">
        <v>92</v>
      </c>
      <c r="AG253" s="1" t="s">
        <v>92</v>
      </c>
      <c r="AH253" s="2" t="s">
        <v>92</v>
      </c>
      <c r="AI253" s="2" t="s">
        <v>92</v>
      </c>
      <c r="AJ253" s="1" t="s">
        <v>92</v>
      </c>
      <c r="AK253" s="1" t="s">
        <v>92</v>
      </c>
      <c r="AL253" s="1" t="s">
        <v>86</v>
      </c>
      <c r="AM253" s="3">
        <f t="shared" si="51"/>
        <v>45044</v>
      </c>
      <c r="BD253" s="1">
        <f t="shared" si="52"/>
        <v>2</v>
      </c>
      <c r="BE253" s="2" t="str">
        <f t="shared" si="61"/>
        <v>Benson Wong</v>
      </c>
      <c r="BF253" s="2" t="str">
        <f t="shared" si="61"/>
        <v>Paul McGregor</v>
      </c>
      <c r="BG253" s="2" t="str">
        <f t="shared" si="62"/>
        <v>Kim Sackett
Eric Travale</v>
      </c>
      <c r="BH253" s="2" t="str">
        <f t="shared" si="62"/>
        <v>Carmen Fewless</v>
      </c>
      <c r="BI253" s="2" t="str">
        <f t="shared" si="53"/>
        <v>Joel Crane</v>
      </c>
      <c r="BJ253" s="1">
        <f t="shared" si="54"/>
        <v>3</v>
      </c>
      <c r="BL253" s="20" t="s">
        <v>94</v>
      </c>
      <c r="BM253" s="1" t="s">
        <v>923</v>
      </c>
      <c r="BO253" s="21" t="str">
        <f t="shared" si="55"/>
        <v>completed</v>
      </c>
      <c r="BP253" s="21">
        <f t="shared" si="56"/>
        <v>0</v>
      </c>
      <c r="BQ253" s="21">
        <f t="shared" si="57"/>
        <v>0</v>
      </c>
      <c r="BR253" s="21">
        <f t="shared" si="58"/>
        <v>0</v>
      </c>
      <c r="BS253" s="21">
        <f t="shared" si="59"/>
        <v>0</v>
      </c>
      <c r="BU253" s="57"/>
    </row>
    <row r="254" spans="1:73" ht="409.5" x14ac:dyDescent="0.25">
      <c r="A254" s="1">
        <v>234</v>
      </c>
      <c r="B254" s="1" t="s">
        <v>80</v>
      </c>
      <c r="C254" s="6" t="s">
        <v>915</v>
      </c>
      <c r="D254" s="2" t="str">
        <f t="shared" si="48"/>
        <v>CalPA_Set WMP-17</v>
      </c>
      <c r="E254" s="1">
        <v>3</v>
      </c>
      <c r="F254" s="2" t="str">
        <f t="shared" si="49"/>
        <v>CalPA_Set WMP-17_Q3</v>
      </c>
      <c r="G254" s="48" t="s">
        <v>926</v>
      </c>
      <c r="H254" s="48" t="s">
        <v>927</v>
      </c>
      <c r="I254" s="1" t="s">
        <v>918</v>
      </c>
      <c r="J254" s="3">
        <v>45037</v>
      </c>
      <c r="K254" s="3">
        <v>45044</v>
      </c>
      <c r="L254" s="3">
        <v>45044</v>
      </c>
      <c r="M254" s="20" t="s">
        <v>919</v>
      </c>
      <c r="N254" s="1">
        <v>0</v>
      </c>
      <c r="O254" s="1" t="s">
        <v>86</v>
      </c>
      <c r="P254" s="2" t="s">
        <v>242</v>
      </c>
      <c r="Q254" s="47" t="s">
        <v>154</v>
      </c>
      <c r="R254" s="47" t="s">
        <v>243</v>
      </c>
      <c r="S254" s="95" t="s">
        <v>86</v>
      </c>
      <c r="U254" s="2" t="str">
        <f t="shared" si="60"/>
        <v>CalPA</v>
      </c>
      <c r="V254" s="2" t="str">
        <f t="shared" si="60"/>
        <v>Set WMP-17</v>
      </c>
      <c r="W254" s="2">
        <f t="shared" si="50"/>
        <v>3</v>
      </c>
      <c r="X254" s="1">
        <v>3</v>
      </c>
      <c r="Y254" s="2" t="s">
        <v>335</v>
      </c>
      <c r="Z254" s="2" t="s">
        <v>920</v>
      </c>
      <c r="AA254" s="2" t="s">
        <v>928</v>
      </c>
      <c r="AB254" s="2" t="s">
        <v>158</v>
      </c>
      <c r="AC254" s="2" t="s">
        <v>116</v>
      </c>
      <c r="AD254" s="2" t="s">
        <v>922</v>
      </c>
      <c r="AE254" s="1" t="s">
        <v>92</v>
      </c>
      <c r="AF254" s="1" t="s">
        <v>92</v>
      </c>
      <c r="AG254" s="1" t="s">
        <v>92</v>
      </c>
      <c r="AH254" s="2" t="s">
        <v>92</v>
      </c>
      <c r="AI254" s="2" t="s">
        <v>92</v>
      </c>
      <c r="AJ254" s="1" t="s">
        <v>92</v>
      </c>
      <c r="AK254" s="1" t="s">
        <v>92</v>
      </c>
      <c r="AL254" s="1" t="s">
        <v>86</v>
      </c>
      <c r="AM254" s="3">
        <f t="shared" si="51"/>
        <v>45044</v>
      </c>
      <c r="BD254" s="1">
        <f t="shared" si="52"/>
        <v>3</v>
      </c>
      <c r="BE254" s="2" t="str">
        <f t="shared" si="61"/>
        <v>Merih Tekeste
Brad Koelling
Julie Cerio
UG Team</v>
      </c>
      <c r="BF254" s="2" t="str">
        <f t="shared" si="61"/>
        <v>Matt Pender</v>
      </c>
      <c r="BG254" s="2" t="str">
        <f t="shared" si="62"/>
        <v>Kim Sackett
Eric Travale</v>
      </c>
      <c r="BH254" s="2" t="str">
        <f t="shared" si="62"/>
        <v>Mandy Knockaert
Carmen Fewless</v>
      </c>
      <c r="BI254" s="2" t="str">
        <f t="shared" si="53"/>
        <v>Joel Crane</v>
      </c>
      <c r="BJ254" s="1">
        <f t="shared" si="54"/>
        <v>3</v>
      </c>
      <c r="BL254" s="20" t="s">
        <v>94</v>
      </c>
      <c r="BM254" s="1" t="s">
        <v>923</v>
      </c>
      <c r="BO254" s="21" t="str">
        <f t="shared" si="55"/>
        <v>completed</v>
      </c>
      <c r="BP254" s="21">
        <f t="shared" si="56"/>
        <v>0</v>
      </c>
      <c r="BQ254" s="21">
        <f t="shared" si="57"/>
        <v>0</v>
      </c>
      <c r="BR254" s="21">
        <f t="shared" si="58"/>
        <v>0</v>
      </c>
      <c r="BS254" s="21">
        <f t="shared" si="59"/>
        <v>0</v>
      </c>
      <c r="BU254" s="57"/>
    </row>
    <row r="255" spans="1:73" ht="395.25" x14ac:dyDescent="0.25">
      <c r="A255" s="1">
        <v>235</v>
      </c>
      <c r="B255" s="1" t="s">
        <v>80</v>
      </c>
      <c r="C255" s="6" t="s">
        <v>915</v>
      </c>
      <c r="D255" s="2" t="str">
        <f t="shared" si="48"/>
        <v>CalPA_Set WMP-17</v>
      </c>
      <c r="E255" s="1">
        <v>4</v>
      </c>
      <c r="F255" s="84" t="str">
        <f t="shared" si="49"/>
        <v>CalPA_Set WMP-17_Q4</v>
      </c>
      <c r="G255" s="48" t="s">
        <v>929</v>
      </c>
      <c r="H255" s="48" t="s">
        <v>930</v>
      </c>
      <c r="I255" s="1" t="s">
        <v>918</v>
      </c>
      <c r="J255" s="3">
        <v>45037</v>
      </c>
      <c r="K255" s="3">
        <v>45044</v>
      </c>
      <c r="L255" s="3">
        <v>45044</v>
      </c>
      <c r="M255" s="20" t="s">
        <v>919</v>
      </c>
      <c r="N255" s="1">
        <v>0</v>
      </c>
      <c r="O255" s="1" t="s">
        <v>86</v>
      </c>
      <c r="P255" s="2" t="s">
        <v>242</v>
      </c>
      <c r="Q255" s="47" t="s">
        <v>154</v>
      </c>
      <c r="R255" s="47" t="s">
        <v>243</v>
      </c>
      <c r="S255" s="91" t="s">
        <v>86</v>
      </c>
      <c r="U255" s="2" t="str">
        <f t="shared" si="60"/>
        <v>CalPA</v>
      </c>
      <c r="V255" s="2" t="str">
        <f t="shared" si="60"/>
        <v>Set WMP-17</v>
      </c>
      <c r="W255" s="2">
        <f t="shared" si="50"/>
        <v>4</v>
      </c>
      <c r="X255" s="1">
        <v>3</v>
      </c>
      <c r="Y255" s="2" t="s">
        <v>335</v>
      </c>
      <c r="Z255" s="2" t="s">
        <v>156</v>
      </c>
      <c r="AA255" s="2" t="s">
        <v>931</v>
      </c>
      <c r="AB255" s="2" t="s">
        <v>219</v>
      </c>
      <c r="AC255" s="2" t="s">
        <v>116</v>
      </c>
      <c r="AD255" s="2" t="s">
        <v>159</v>
      </c>
      <c r="AE255" s="1" t="s">
        <v>92</v>
      </c>
      <c r="AF255" s="1" t="s">
        <v>92</v>
      </c>
      <c r="AG255" s="1" t="s">
        <v>92</v>
      </c>
      <c r="AH255" s="2" t="s">
        <v>92</v>
      </c>
      <c r="AI255" s="2" t="s">
        <v>92</v>
      </c>
      <c r="AJ255" s="1" t="s">
        <v>92</v>
      </c>
      <c r="AK255" s="1" t="s">
        <v>92</v>
      </c>
      <c r="AL255" s="1" t="s">
        <v>86</v>
      </c>
      <c r="AM255" s="3">
        <f t="shared" si="51"/>
        <v>45044</v>
      </c>
      <c r="BD255" s="1">
        <f t="shared" si="52"/>
        <v>4</v>
      </c>
      <c r="BE255" s="2" t="str">
        <f t="shared" si="61"/>
        <v>Julie Cerio
UG Team
Brad Koelling
Benson Wong</v>
      </c>
      <c r="BF255" s="2" t="str">
        <f t="shared" si="61"/>
        <v>Paul McGregor</v>
      </c>
      <c r="BG255" s="2" t="str">
        <f t="shared" si="62"/>
        <v>Kim Sackett
Eric Travale</v>
      </c>
      <c r="BH255" s="2" t="str">
        <f t="shared" si="62"/>
        <v>Carmen Fewless</v>
      </c>
      <c r="BI255" s="2" t="str">
        <f t="shared" si="53"/>
        <v>Joel Crane</v>
      </c>
      <c r="BJ255" s="1">
        <f t="shared" si="54"/>
        <v>3</v>
      </c>
      <c r="BL255" s="20" t="s">
        <v>94</v>
      </c>
      <c r="BM255" s="1" t="s">
        <v>923</v>
      </c>
      <c r="BO255" s="21" t="str">
        <f t="shared" si="55"/>
        <v>completed</v>
      </c>
      <c r="BP255" s="21">
        <f t="shared" si="56"/>
        <v>0</v>
      </c>
      <c r="BQ255" s="21">
        <f t="shared" si="57"/>
        <v>0</v>
      </c>
      <c r="BR255" s="21">
        <f t="shared" si="58"/>
        <v>0</v>
      </c>
      <c r="BS255" s="21">
        <f t="shared" si="59"/>
        <v>0</v>
      </c>
      <c r="BU255" s="57"/>
    </row>
    <row r="256" spans="1:73" ht="114.75" x14ac:dyDescent="0.25">
      <c r="A256" s="1">
        <v>236</v>
      </c>
      <c r="B256" s="1" t="s">
        <v>2875</v>
      </c>
      <c r="C256" s="6" t="s">
        <v>1984</v>
      </c>
      <c r="D256" s="2" t="str">
        <f t="shared" si="48"/>
        <v>TURN_006</v>
      </c>
      <c r="E256" s="1">
        <v>1</v>
      </c>
      <c r="F256" s="2" t="str">
        <f t="shared" si="49"/>
        <v>TURN_006_Q1</v>
      </c>
      <c r="G256" s="48" t="s">
        <v>2936</v>
      </c>
      <c r="H256" s="48" t="s">
        <v>2937</v>
      </c>
      <c r="I256" s="2" t="s">
        <v>2878</v>
      </c>
      <c r="J256" s="3">
        <v>45037</v>
      </c>
      <c r="K256" s="3">
        <v>45042</v>
      </c>
      <c r="L256" s="3">
        <v>45042</v>
      </c>
      <c r="M256" s="20" t="s">
        <v>2938</v>
      </c>
      <c r="N256" s="1">
        <v>0</v>
      </c>
      <c r="O256" s="1" t="s">
        <v>86</v>
      </c>
      <c r="P256" s="2" t="s">
        <v>242</v>
      </c>
      <c r="Q256" s="47" t="s">
        <v>154</v>
      </c>
      <c r="R256" s="47" t="s">
        <v>243</v>
      </c>
      <c r="S256" s="52" t="s">
        <v>86</v>
      </c>
      <c r="U256" s="2" t="str">
        <f t="shared" si="60"/>
        <v>TURN</v>
      </c>
      <c r="V256" s="2" t="str">
        <f t="shared" si="60"/>
        <v>006</v>
      </c>
      <c r="W256" s="2">
        <f t="shared" si="50"/>
        <v>1</v>
      </c>
      <c r="X256" s="1">
        <v>0</v>
      </c>
      <c r="Y256" s="2" t="s">
        <v>335</v>
      </c>
      <c r="Z256" s="2" t="s">
        <v>156</v>
      </c>
      <c r="AA256" s="2" t="s">
        <v>2939</v>
      </c>
      <c r="AB256" s="2" t="s">
        <v>158</v>
      </c>
      <c r="AC256" s="2" t="s">
        <v>116</v>
      </c>
      <c r="AD256" s="2" t="s">
        <v>159</v>
      </c>
      <c r="AE256" s="1" t="s">
        <v>92</v>
      </c>
      <c r="AF256" s="1" t="s">
        <v>92</v>
      </c>
      <c r="AG256" s="1" t="s">
        <v>92</v>
      </c>
      <c r="AH256" s="2" t="s">
        <v>92</v>
      </c>
      <c r="AI256" s="2" t="s">
        <v>92</v>
      </c>
      <c r="AJ256" s="1" t="s">
        <v>92</v>
      </c>
      <c r="AK256" s="1" t="s">
        <v>92</v>
      </c>
      <c r="AL256" s="1" t="s">
        <v>86</v>
      </c>
      <c r="AM256" s="3">
        <f t="shared" si="51"/>
        <v>45042</v>
      </c>
      <c r="BD256" s="1">
        <f t="shared" si="52"/>
        <v>1</v>
      </c>
      <c r="BE256" s="2" t="str">
        <f t="shared" si="61"/>
        <v>Julie Cerio
UG Team
Brad Koelling</v>
      </c>
      <c r="BF256" s="2" t="str">
        <f t="shared" si="61"/>
        <v>Matt Pender</v>
      </c>
      <c r="BG256" s="2" t="str">
        <f t="shared" si="62"/>
        <v>Kim Sackett
Eric Travale</v>
      </c>
      <c r="BH256" s="2" t="str">
        <f t="shared" si="62"/>
        <v>Carmen Fewless</v>
      </c>
      <c r="BI256" s="2" t="str">
        <f t="shared" si="53"/>
        <v>Joel Crane</v>
      </c>
      <c r="BJ256" s="1">
        <f t="shared" si="54"/>
        <v>0</v>
      </c>
      <c r="BL256" s="49" t="s">
        <v>94</v>
      </c>
      <c r="BM256" s="1" t="s">
        <v>2940</v>
      </c>
      <c r="BO256" s="21" t="str">
        <f t="shared" si="55"/>
        <v>completed</v>
      </c>
      <c r="BP256" s="21">
        <f t="shared" si="56"/>
        <v>0</v>
      </c>
      <c r="BQ256" s="21">
        <f t="shared" si="57"/>
        <v>0</v>
      </c>
      <c r="BR256" s="21">
        <f t="shared" si="58"/>
        <v>0</v>
      </c>
      <c r="BS256" s="21">
        <f t="shared" si="59"/>
        <v>0</v>
      </c>
      <c r="BU256" s="57"/>
    </row>
    <row r="257" spans="1:73" ht="76.5" x14ac:dyDescent="0.25">
      <c r="A257" s="1">
        <v>237</v>
      </c>
      <c r="B257" s="1" t="s">
        <v>2875</v>
      </c>
      <c r="C257" s="6" t="s">
        <v>1984</v>
      </c>
      <c r="D257" s="2" t="str">
        <f t="shared" si="48"/>
        <v>TURN_006</v>
      </c>
      <c r="E257" s="1">
        <v>2</v>
      </c>
      <c r="F257" s="2" t="str">
        <f t="shared" si="49"/>
        <v>TURN_006_Q2</v>
      </c>
      <c r="G257" s="48" t="s">
        <v>2941</v>
      </c>
      <c r="H257" s="48" t="s">
        <v>2942</v>
      </c>
      <c r="I257" s="2" t="s">
        <v>2878</v>
      </c>
      <c r="J257" s="3">
        <v>45037</v>
      </c>
      <c r="K257" s="3">
        <v>45042</v>
      </c>
      <c r="L257" s="3">
        <v>45042</v>
      </c>
      <c r="M257" s="20" t="s">
        <v>2938</v>
      </c>
      <c r="N257" s="1">
        <v>0</v>
      </c>
      <c r="O257" s="1" t="s">
        <v>86</v>
      </c>
      <c r="P257" s="2" t="s">
        <v>242</v>
      </c>
      <c r="Q257" s="47" t="s">
        <v>154</v>
      </c>
      <c r="R257" s="47" t="s">
        <v>243</v>
      </c>
      <c r="S257" s="52" t="s">
        <v>86</v>
      </c>
      <c r="U257" s="2" t="str">
        <f t="shared" si="60"/>
        <v>TURN</v>
      </c>
      <c r="V257" s="2" t="str">
        <f t="shared" si="60"/>
        <v>006</v>
      </c>
      <c r="W257" s="2">
        <f t="shared" si="50"/>
        <v>2</v>
      </c>
      <c r="X257" s="1">
        <v>2</v>
      </c>
      <c r="Y257" s="2" t="s">
        <v>335</v>
      </c>
      <c r="Z257" s="2" t="s">
        <v>156</v>
      </c>
      <c r="AA257" s="2" t="s">
        <v>2939</v>
      </c>
      <c r="AB257" s="2" t="s">
        <v>158</v>
      </c>
      <c r="AC257" s="2" t="s">
        <v>116</v>
      </c>
      <c r="AD257" s="2" t="s">
        <v>159</v>
      </c>
      <c r="AE257" s="1" t="s">
        <v>92</v>
      </c>
      <c r="AF257" s="1" t="s">
        <v>92</v>
      </c>
      <c r="AG257" s="1" t="s">
        <v>92</v>
      </c>
      <c r="AH257" s="2" t="s">
        <v>92</v>
      </c>
      <c r="AI257" s="2" t="s">
        <v>92</v>
      </c>
      <c r="AJ257" s="1" t="s">
        <v>92</v>
      </c>
      <c r="AK257" s="1" t="s">
        <v>92</v>
      </c>
      <c r="AL257" s="1" t="s">
        <v>86</v>
      </c>
      <c r="AM257" s="3">
        <f t="shared" si="51"/>
        <v>45042</v>
      </c>
      <c r="BD257" s="1">
        <f t="shared" si="52"/>
        <v>2</v>
      </c>
      <c r="BE257" s="2" t="str">
        <f t="shared" si="61"/>
        <v>Julie Cerio
UG Team
Brad Koelling</v>
      </c>
      <c r="BF257" s="2" t="str">
        <f t="shared" si="61"/>
        <v>Matt Pender</v>
      </c>
      <c r="BG257" s="2" t="str">
        <f t="shared" si="62"/>
        <v>Kim Sackett
Eric Travale</v>
      </c>
      <c r="BH257" s="2" t="str">
        <f t="shared" si="62"/>
        <v>Carmen Fewless</v>
      </c>
      <c r="BI257" s="2" t="str">
        <f t="shared" si="53"/>
        <v>Joel Crane</v>
      </c>
      <c r="BJ257" s="1">
        <f t="shared" si="54"/>
        <v>2</v>
      </c>
      <c r="BL257" s="49" t="s">
        <v>94</v>
      </c>
      <c r="BM257" s="1" t="s">
        <v>2940</v>
      </c>
      <c r="BO257" s="21" t="str">
        <f t="shared" si="55"/>
        <v>completed</v>
      </c>
      <c r="BP257" s="21">
        <f t="shared" si="56"/>
        <v>0</v>
      </c>
      <c r="BQ257" s="21">
        <f t="shared" si="57"/>
        <v>0</v>
      </c>
      <c r="BR257" s="21">
        <f t="shared" si="58"/>
        <v>0</v>
      </c>
      <c r="BS257" s="21">
        <f t="shared" si="59"/>
        <v>0</v>
      </c>
      <c r="BU257" s="57"/>
    </row>
    <row r="258" spans="1:73" ht="204" x14ac:dyDescent="0.25">
      <c r="A258" s="1">
        <v>238</v>
      </c>
      <c r="B258" s="1" t="s">
        <v>2875</v>
      </c>
      <c r="C258" s="6" t="s">
        <v>1984</v>
      </c>
      <c r="D258" s="2" t="str">
        <f t="shared" si="48"/>
        <v>TURN_006</v>
      </c>
      <c r="E258" s="1">
        <v>3</v>
      </c>
      <c r="F258" s="2" t="str">
        <f t="shared" si="49"/>
        <v>TURN_006_Q3</v>
      </c>
      <c r="G258" s="48" t="s">
        <v>2943</v>
      </c>
      <c r="H258" s="48" t="s">
        <v>2944</v>
      </c>
      <c r="I258" s="2" t="s">
        <v>2878</v>
      </c>
      <c r="J258" s="3">
        <v>45037</v>
      </c>
      <c r="K258" s="3">
        <v>45042</v>
      </c>
      <c r="L258" s="3">
        <v>45042</v>
      </c>
      <c r="M258" s="20" t="s">
        <v>2938</v>
      </c>
      <c r="N258" s="1">
        <v>0</v>
      </c>
      <c r="O258" s="1" t="s">
        <v>86</v>
      </c>
      <c r="P258" s="2" t="s">
        <v>242</v>
      </c>
      <c r="Q258" s="47" t="s">
        <v>154</v>
      </c>
      <c r="R258" s="47" t="s">
        <v>243</v>
      </c>
      <c r="S258" s="95" t="s">
        <v>86</v>
      </c>
      <c r="U258" s="2" t="str">
        <f t="shared" si="60"/>
        <v>TURN</v>
      </c>
      <c r="V258" s="2" t="str">
        <f t="shared" si="60"/>
        <v>006</v>
      </c>
      <c r="W258" s="2">
        <f t="shared" si="50"/>
        <v>3</v>
      </c>
      <c r="X258" s="1">
        <v>2</v>
      </c>
      <c r="Y258" s="2" t="s">
        <v>335</v>
      </c>
      <c r="Z258" s="2" t="s">
        <v>156</v>
      </c>
      <c r="AA258" s="2" t="s">
        <v>2939</v>
      </c>
      <c r="AB258" s="2" t="s">
        <v>158</v>
      </c>
      <c r="AC258" s="2" t="s">
        <v>116</v>
      </c>
      <c r="AD258" s="2" t="s">
        <v>159</v>
      </c>
      <c r="AE258" s="1" t="s">
        <v>92</v>
      </c>
      <c r="AF258" s="1" t="s">
        <v>92</v>
      </c>
      <c r="AG258" s="1" t="s">
        <v>92</v>
      </c>
      <c r="AH258" s="2" t="s">
        <v>92</v>
      </c>
      <c r="AI258" s="2" t="s">
        <v>92</v>
      </c>
      <c r="AJ258" s="1" t="s">
        <v>92</v>
      </c>
      <c r="AK258" s="1" t="s">
        <v>92</v>
      </c>
      <c r="AL258" s="1" t="s">
        <v>86</v>
      </c>
      <c r="AM258" s="3">
        <f t="shared" si="51"/>
        <v>45042</v>
      </c>
      <c r="BD258" s="1">
        <f t="shared" si="52"/>
        <v>3</v>
      </c>
      <c r="BE258" s="2" t="str">
        <f t="shared" si="61"/>
        <v>Julie Cerio
UG Team
Brad Koelling</v>
      </c>
      <c r="BF258" s="2" t="str">
        <f t="shared" si="61"/>
        <v>Matt Pender</v>
      </c>
      <c r="BG258" s="2" t="str">
        <f t="shared" si="62"/>
        <v>Kim Sackett
Eric Travale</v>
      </c>
      <c r="BH258" s="2" t="str">
        <f t="shared" si="62"/>
        <v>Carmen Fewless</v>
      </c>
      <c r="BI258" s="2" t="str">
        <f t="shared" si="53"/>
        <v>Joel Crane</v>
      </c>
      <c r="BJ258" s="1">
        <f t="shared" si="54"/>
        <v>2</v>
      </c>
      <c r="BL258" s="49" t="s">
        <v>94</v>
      </c>
      <c r="BM258" s="1" t="s">
        <v>2940</v>
      </c>
      <c r="BO258" s="21" t="str">
        <f t="shared" si="55"/>
        <v>completed</v>
      </c>
      <c r="BP258" s="21">
        <f t="shared" si="56"/>
        <v>0</v>
      </c>
      <c r="BQ258" s="21">
        <f t="shared" si="57"/>
        <v>0</v>
      </c>
      <c r="BR258" s="21">
        <f t="shared" si="58"/>
        <v>0</v>
      </c>
      <c r="BS258" s="21">
        <f t="shared" si="59"/>
        <v>0</v>
      </c>
      <c r="BU258" s="57"/>
    </row>
    <row r="259" spans="1:73" ht="153" x14ac:dyDescent="0.25">
      <c r="A259" s="1">
        <v>239</v>
      </c>
      <c r="B259" s="1" t="s">
        <v>2875</v>
      </c>
      <c r="C259" s="6" t="s">
        <v>1984</v>
      </c>
      <c r="D259" s="2" t="str">
        <f t="shared" si="48"/>
        <v>TURN_006</v>
      </c>
      <c r="E259" s="1">
        <v>4</v>
      </c>
      <c r="F259" s="2" t="str">
        <f t="shared" si="49"/>
        <v>TURN_006_Q4</v>
      </c>
      <c r="G259" s="48" t="s">
        <v>2945</v>
      </c>
      <c r="H259" s="48" t="s">
        <v>2946</v>
      </c>
      <c r="I259" s="2" t="s">
        <v>2878</v>
      </c>
      <c r="J259" s="3">
        <v>45037</v>
      </c>
      <c r="K259" s="3">
        <v>45042</v>
      </c>
      <c r="L259" s="3">
        <v>45042</v>
      </c>
      <c r="M259" s="20" t="s">
        <v>2938</v>
      </c>
      <c r="N259" s="1">
        <v>0</v>
      </c>
      <c r="O259" s="1" t="s">
        <v>86</v>
      </c>
      <c r="P259" s="2" t="s">
        <v>242</v>
      </c>
      <c r="Q259" s="47" t="s">
        <v>154</v>
      </c>
      <c r="R259" s="47" t="s">
        <v>243</v>
      </c>
      <c r="S259" s="52" t="s">
        <v>86</v>
      </c>
      <c r="U259" s="2" t="str">
        <f t="shared" si="60"/>
        <v>TURN</v>
      </c>
      <c r="V259" s="2" t="str">
        <f t="shared" si="60"/>
        <v>006</v>
      </c>
      <c r="W259" s="2">
        <f t="shared" si="50"/>
        <v>4</v>
      </c>
      <c r="X259" s="1">
        <v>3</v>
      </c>
      <c r="Y259" s="2" t="s">
        <v>335</v>
      </c>
      <c r="Z259" s="2" t="s">
        <v>156</v>
      </c>
      <c r="AA259" s="2" t="s">
        <v>2939</v>
      </c>
      <c r="AB259" s="2" t="s">
        <v>158</v>
      </c>
      <c r="AC259" s="2" t="s">
        <v>116</v>
      </c>
      <c r="AD259" s="2" t="s">
        <v>159</v>
      </c>
      <c r="AE259" s="1" t="s">
        <v>92</v>
      </c>
      <c r="AF259" s="1" t="s">
        <v>92</v>
      </c>
      <c r="AG259" s="1" t="s">
        <v>92</v>
      </c>
      <c r="AH259" s="2" t="s">
        <v>92</v>
      </c>
      <c r="AI259" s="2" t="s">
        <v>92</v>
      </c>
      <c r="AJ259" s="1" t="s">
        <v>92</v>
      </c>
      <c r="AK259" s="1" t="s">
        <v>92</v>
      </c>
      <c r="AL259" s="1" t="s">
        <v>86</v>
      </c>
      <c r="AM259" s="3">
        <f t="shared" si="51"/>
        <v>45042</v>
      </c>
      <c r="BD259" s="1">
        <f t="shared" si="52"/>
        <v>4</v>
      </c>
      <c r="BE259" s="2" t="str">
        <f t="shared" si="61"/>
        <v>Julie Cerio
UG Team
Brad Koelling</v>
      </c>
      <c r="BF259" s="2" t="str">
        <f t="shared" si="61"/>
        <v>Matt Pender</v>
      </c>
      <c r="BG259" s="2" t="str">
        <f t="shared" si="62"/>
        <v>Kim Sackett
Eric Travale</v>
      </c>
      <c r="BH259" s="2" t="str">
        <f t="shared" si="62"/>
        <v>Carmen Fewless</v>
      </c>
      <c r="BI259" s="2" t="str">
        <f t="shared" si="53"/>
        <v>Joel Crane</v>
      </c>
      <c r="BJ259" s="1">
        <f t="shared" si="54"/>
        <v>3</v>
      </c>
      <c r="BL259" s="49" t="s">
        <v>94</v>
      </c>
      <c r="BM259" s="1" t="s">
        <v>2940</v>
      </c>
      <c r="BO259" s="21" t="str">
        <f t="shared" si="55"/>
        <v>completed</v>
      </c>
      <c r="BP259" s="21">
        <f t="shared" si="56"/>
        <v>0</v>
      </c>
      <c r="BQ259" s="21">
        <f t="shared" si="57"/>
        <v>0</v>
      </c>
      <c r="BR259" s="21">
        <f t="shared" si="58"/>
        <v>0</v>
      </c>
      <c r="BS259" s="21">
        <f t="shared" si="59"/>
        <v>0</v>
      </c>
      <c r="BU259" s="57"/>
    </row>
    <row r="260" spans="1:73" ht="102" x14ac:dyDescent="0.25">
      <c r="A260" s="1">
        <v>240</v>
      </c>
      <c r="B260" s="1" t="s">
        <v>2875</v>
      </c>
      <c r="C260" s="6" t="s">
        <v>1984</v>
      </c>
      <c r="D260" s="2" t="str">
        <f t="shared" ref="D260:D323" si="63">_xlfn.CONCAT(B260,"_",C260)</f>
        <v>TURN_006</v>
      </c>
      <c r="E260" s="1">
        <v>5</v>
      </c>
      <c r="F260" s="2" t="str">
        <f t="shared" ref="F260:F323" si="64">_xlfn.CONCAT(D260,"_Q",E260)</f>
        <v>TURN_006_Q5</v>
      </c>
      <c r="G260" s="48" t="s">
        <v>2947</v>
      </c>
      <c r="H260" s="48" t="s">
        <v>2948</v>
      </c>
      <c r="I260" s="2" t="s">
        <v>2878</v>
      </c>
      <c r="J260" s="3">
        <v>45037</v>
      </c>
      <c r="K260" s="3">
        <v>45042</v>
      </c>
      <c r="L260" s="3">
        <v>45042</v>
      </c>
      <c r="M260" s="20" t="s">
        <v>2938</v>
      </c>
      <c r="N260" s="1">
        <v>0</v>
      </c>
      <c r="O260" s="1" t="s">
        <v>86</v>
      </c>
      <c r="P260" s="2" t="s">
        <v>242</v>
      </c>
      <c r="Q260" s="47" t="s">
        <v>154</v>
      </c>
      <c r="R260" s="47" t="s">
        <v>243</v>
      </c>
      <c r="S260" s="52" t="s">
        <v>86</v>
      </c>
      <c r="U260" s="2" t="str">
        <f t="shared" si="60"/>
        <v>TURN</v>
      </c>
      <c r="V260" s="2" t="str">
        <f t="shared" si="60"/>
        <v>006</v>
      </c>
      <c r="W260" s="2">
        <f t="shared" ref="W260:W323" si="65">E260</f>
        <v>5</v>
      </c>
      <c r="X260" s="1">
        <v>3</v>
      </c>
      <c r="Y260" s="2" t="s">
        <v>335</v>
      </c>
      <c r="Z260" s="2" t="s">
        <v>156</v>
      </c>
      <c r="AA260" s="2" t="s">
        <v>485</v>
      </c>
      <c r="AB260" s="2" t="s">
        <v>2920</v>
      </c>
      <c r="AC260" s="2" t="s">
        <v>116</v>
      </c>
      <c r="AD260" s="2" t="s">
        <v>159</v>
      </c>
      <c r="AE260" s="1" t="s">
        <v>92</v>
      </c>
      <c r="AF260" s="1" t="s">
        <v>92</v>
      </c>
      <c r="AG260" s="1" t="s">
        <v>92</v>
      </c>
      <c r="AH260" s="2" t="s">
        <v>92</v>
      </c>
      <c r="AI260" s="2" t="s">
        <v>92</v>
      </c>
      <c r="AJ260" s="1" t="s">
        <v>92</v>
      </c>
      <c r="AK260" s="1" t="s">
        <v>92</v>
      </c>
      <c r="AL260" s="1" t="s">
        <v>86</v>
      </c>
      <c r="AM260" s="3">
        <f t="shared" ref="AM260:AM323" si="66">K260</f>
        <v>45042</v>
      </c>
      <c r="BD260" s="1">
        <f t="shared" ref="BD260:BD323" si="67">E260</f>
        <v>5</v>
      </c>
      <c r="BE260" s="2" t="str">
        <f t="shared" si="61"/>
        <v>Undergrounding Data Request Mailbox / Julie Cerio</v>
      </c>
      <c r="BF260" s="2" t="str">
        <f t="shared" si="61"/>
        <v>Megan Ardell/Matt Pender</v>
      </c>
      <c r="BG260" s="2" t="str">
        <f t="shared" si="62"/>
        <v>Kim Sackett
Eric Travale</v>
      </c>
      <c r="BH260" s="2" t="str">
        <f t="shared" si="62"/>
        <v>Carmen Fewless</v>
      </c>
      <c r="BI260" s="2" t="str">
        <f t="shared" ref="BI260:BI323" si="68">AC260</f>
        <v>Joel Crane</v>
      </c>
      <c r="BJ260" s="1">
        <f t="shared" ref="BJ260:BJ323" si="69">X260</f>
        <v>3</v>
      </c>
      <c r="BL260" s="49" t="s">
        <v>94</v>
      </c>
      <c r="BM260" s="1" t="s">
        <v>2940</v>
      </c>
      <c r="BO260" s="21" t="str">
        <f t="shared" ref="BO260:BO323" si="70">IF(L260="","pending","completed")</f>
        <v>completed</v>
      </c>
      <c r="BP260" s="21">
        <f t="shared" ref="BP260:BP323" si="71">COUNTIFS($BO260,"pending",$K260,"&lt;=5/30/2023")</f>
        <v>0</v>
      </c>
      <c r="BQ260" s="21">
        <f t="shared" ref="BQ260:BQ323" si="72">COUNTIFS($BO260,"pending",$K260,"=5/31/2023")</f>
        <v>0</v>
      </c>
      <c r="BR260" s="21">
        <f t="shared" ref="BR260:BR323" si="73">COUNTIFS($BO260,"pending",$K260,"=6/1/2023")</f>
        <v>0</v>
      </c>
      <c r="BS260" s="21">
        <f t="shared" ref="BS260:BS323" si="74">COUNTIFS($BO260,"pending",$K260,"&gt;=6/2/2023")</f>
        <v>0</v>
      </c>
      <c r="BU260" s="57"/>
    </row>
    <row r="261" spans="1:73" ht="102" x14ac:dyDescent="0.25">
      <c r="A261" s="1">
        <v>241</v>
      </c>
      <c r="B261" s="1" t="s">
        <v>2875</v>
      </c>
      <c r="C261" s="6" t="s">
        <v>1984</v>
      </c>
      <c r="D261" s="2" t="str">
        <f t="shared" si="63"/>
        <v>TURN_006</v>
      </c>
      <c r="E261" s="1">
        <v>6</v>
      </c>
      <c r="F261" s="2" t="str">
        <f t="shared" si="64"/>
        <v>TURN_006_Q6</v>
      </c>
      <c r="G261" s="48" t="s">
        <v>2949</v>
      </c>
      <c r="H261" s="48" t="s">
        <v>2950</v>
      </c>
      <c r="I261" s="2" t="s">
        <v>2878</v>
      </c>
      <c r="J261" s="3">
        <v>45037</v>
      </c>
      <c r="K261" s="3">
        <v>45042</v>
      </c>
      <c r="L261" s="3">
        <v>45042</v>
      </c>
      <c r="M261" s="20" t="s">
        <v>2938</v>
      </c>
      <c r="N261" s="1">
        <v>0</v>
      </c>
      <c r="O261" s="1" t="s">
        <v>86</v>
      </c>
      <c r="P261" s="2" t="s">
        <v>242</v>
      </c>
      <c r="Q261" s="47" t="s">
        <v>154</v>
      </c>
      <c r="R261" s="47" t="s">
        <v>243</v>
      </c>
      <c r="S261" s="95" t="s">
        <v>86</v>
      </c>
      <c r="U261" s="2" t="str">
        <f t="shared" si="60"/>
        <v>TURN</v>
      </c>
      <c r="V261" s="2" t="str">
        <f t="shared" si="60"/>
        <v>006</v>
      </c>
      <c r="W261" s="2">
        <f t="shared" si="65"/>
        <v>6</v>
      </c>
      <c r="X261" s="1">
        <v>2</v>
      </c>
      <c r="Y261" s="2" t="s">
        <v>335</v>
      </c>
      <c r="Z261" s="2" t="s">
        <v>156</v>
      </c>
      <c r="AA261" s="2" t="s">
        <v>485</v>
      </c>
      <c r="AB261" s="2" t="s">
        <v>2920</v>
      </c>
      <c r="AC261" s="2" t="s">
        <v>116</v>
      </c>
      <c r="AD261" s="2" t="s">
        <v>159</v>
      </c>
      <c r="AE261" s="1" t="s">
        <v>92</v>
      </c>
      <c r="AF261" s="1" t="s">
        <v>92</v>
      </c>
      <c r="AG261" s="1" t="s">
        <v>92</v>
      </c>
      <c r="AH261" s="2" t="s">
        <v>92</v>
      </c>
      <c r="AI261" s="2" t="s">
        <v>92</v>
      </c>
      <c r="AJ261" s="1" t="s">
        <v>92</v>
      </c>
      <c r="AK261" s="1" t="s">
        <v>92</v>
      </c>
      <c r="AL261" s="1" t="s">
        <v>86</v>
      </c>
      <c r="AM261" s="3">
        <f t="shared" si="66"/>
        <v>45042</v>
      </c>
      <c r="BD261" s="1">
        <f t="shared" si="67"/>
        <v>6</v>
      </c>
      <c r="BE261" s="2" t="str">
        <f t="shared" si="61"/>
        <v>Undergrounding Data Request Mailbox / Julie Cerio</v>
      </c>
      <c r="BF261" s="2" t="str">
        <f t="shared" si="61"/>
        <v>Megan Ardell/Matt Pender</v>
      </c>
      <c r="BG261" s="2" t="str">
        <f t="shared" si="62"/>
        <v>Kim Sackett
Eric Travale</v>
      </c>
      <c r="BH261" s="2" t="str">
        <f t="shared" si="62"/>
        <v>Carmen Fewless</v>
      </c>
      <c r="BI261" s="2" t="str">
        <f t="shared" si="68"/>
        <v>Joel Crane</v>
      </c>
      <c r="BJ261" s="1">
        <f t="shared" si="69"/>
        <v>2</v>
      </c>
      <c r="BL261" s="49" t="s">
        <v>94</v>
      </c>
      <c r="BM261" s="1" t="s">
        <v>2940</v>
      </c>
      <c r="BO261" s="21" t="str">
        <f t="shared" si="70"/>
        <v>completed</v>
      </c>
      <c r="BP261" s="21">
        <f t="shared" si="71"/>
        <v>0</v>
      </c>
      <c r="BQ261" s="21">
        <f t="shared" si="72"/>
        <v>0</v>
      </c>
      <c r="BR261" s="21">
        <f t="shared" si="73"/>
        <v>0</v>
      </c>
      <c r="BS261" s="21">
        <f t="shared" si="74"/>
        <v>0</v>
      </c>
      <c r="BU261" s="57"/>
    </row>
    <row r="262" spans="1:73" ht="280.5" x14ac:dyDescent="0.25">
      <c r="A262" s="1">
        <v>242</v>
      </c>
      <c r="B262" s="1" t="s">
        <v>2875</v>
      </c>
      <c r="C262" s="6" t="s">
        <v>1991</v>
      </c>
      <c r="D262" s="2" t="str">
        <f t="shared" si="63"/>
        <v>TURN_007</v>
      </c>
      <c r="E262" s="1">
        <v>1</v>
      </c>
      <c r="F262" s="2" t="str">
        <f t="shared" si="64"/>
        <v>TURN_007_Q1</v>
      </c>
      <c r="G262" s="48" t="s">
        <v>2961</v>
      </c>
      <c r="H262" s="48" t="s">
        <v>2962</v>
      </c>
      <c r="I262" s="2" t="s">
        <v>2878</v>
      </c>
      <c r="J262" s="3">
        <v>45037</v>
      </c>
      <c r="K262" s="3">
        <v>45042</v>
      </c>
      <c r="L262" s="3">
        <v>45042</v>
      </c>
      <c r="M262" s="20" t="s">
        <v>2953</v>
      </c>
      <c r="N262" s="1">
        <v>1</v>
      </c>
      <c r="O262" s="1" t="s">
        <v>92</v>
      </c>
      <c r="P262" s="2" t="s">
        <v>242</v>
      </c>
      <c r="Q262" s="47" t="s">
        <v>154</v>
      </c>
      <c r="R262" s="47" t="s">
        <v>243</v>
      </c>
      <c r="S262" s="95" t="s">
        <v>86</v>
      </c>
      <c r="U262" s="2" t="str">
        <f t="shared" si="60"/>
        <v>TURN</v>
      </c>
      <c r="V262" s="2" t="str">
        <f t="shared" si="60"/>
        <v>007</v>
      </c>
      <c r="W262" s="2">
        <f t="shared" si="65"/>
        <v>1</v>
      </c>
      <c r="X262" s="1">
        <v>4</v>
      </c>
      <c r="Y262" s="2" t="s">
        <v>335</v>
      </c>
      <c r="Z262" s="2" t="s">
        <v>156</v>
      </c>
      <c r="AA262" s="2" t="s">
        <v>931</v>
      </c>
      <c r="AB262" s="2" t="s">
        <v>2963</v>
      </c>
      <c r="AC262" s="2" t="s">
        <v>116</v>
      </c>
      <c r="AD262" s="2" t="s">
        <v>922</v>
      </c>
      <c r="AE262" s="1" t="s">
        <v>92</v>
      </c>
      <c r="AF262" s="1" t="s">
        <v>92</v>
      </c>
      <c r="AG262" s="1" t="s">
        <v>92</v>
      </c>
      <c r="AH262" s="2" t="s">
        <v>92</v>
      </c>
      <c r="AI262" s="2" t="s">
        <v>92</v>
      </c>
      <c r="AJ262" s="1" t="s">
        <v>92</v>
      </c>
      <c r="AK262" s="1" t="s">
        <v>92</v>
      </c>
      <c r="AL262" s="1" t="s">
        <v>86</v>
      </c>
      <c r="AM262" s="3">
        <f t="shared" si="66"/>
        <v>45042</v>
      </c>
      <c r="BD262" s="1">
        <f t="shared" si="67"/>
        <v>1</v>
      </c>
      <c r="BE262" s="2" t="str">
        <f t="shared" si="61"/>
        <v>Julie Cerio
UG Team
Brad Koelling
Benson Wong</v>
      </c>
      <c r="BF262" s="2" t="str">
        <f t="shared" si="61"/>
        <v>Matt Pender
Paul McGregor</v>
      </c>
      <c r="BG262" s="2" t="str">
        <f t="shared" si="62"/>
        <v>Kim Sackett
Eric Travale</v>
      </c>
      <c r="BH262" s="2" t="str">
        <f t="shared" si="62"/>
        <v>Carmen Fewless</v>
      </c>
      <c r="BI262" s="2" t="str">
        <f t="shared" si="68"/>
        <v>Joel Crane</v>
      </c>
      <c r="BJ262" s="1">
        <f t="shared" si="69"/>
        <v>4</v>
      </c>
      <c r="BL262" s="49" t="s">
        <v>94</v>
      </c>
      <c r="BM262" s="1" t="s">
        <v>2956</v>
      </c>
      <c r="BO262" s="21" t="str">
        <f t="shared" si="70"/>
        <v>completed</v>
      </c>
      <c r="BP262" s="21">
        <f t="shared" si="71"/>
        <v>0</v>
      </c>
      <c r="BQ262" s="21">
        <f t="shared" si="72"/>
        <v>0</v>
      </c>
      <c r="BR262" s="21">
        <f t="shared" si="73"/>
        <v>0</v>
      </c>
      <c r="BS262" s="21">
        <f t="shared" si="74"/>
        <v>0</v>
      </c>
      <c r="BU262" s="57"/>
    </row>
    <row r="263" spans="1:73" ht="267.75" x14ac:dyDescent="0.25">
      <c r="A263" s="1">
        <v>243</v>
      </c>
      <c r="B263" s="1" t="s">
        <v>2875</v>
      </c>
      <c r="C263" s="6" t="s">
        <v>1991</v>
      </c>
      <c r="D263" s="2" t="str">
        <f t="shared" si="63"/>
        <v>TURN_007</v>
      </c>
      <c r="E263" s="1">
        <v>2</v>
      </c>
      <c r="F263" s="2" t="str">
        <f t="shared" si="64"/>
        <v>TURN_007_Q2</v>
      </c>
      <c r="G263" s="48" t="s">
        <v>2951</v>
      </c>
      <c r="H263" s="48" t="s">
        <v>2952</v>
      </c>
      <c r="I263" s="2" t="s">
        <v>2878</v>
      </c>
      <c r="J263" s="3">
        <v>45037</v>
      </c>
      <c r="K263" s="3">
        <v>45042</v>
      </c>
      <c r="L263" s="3">
        <v>45042</v>
      </c>
      <c r="M263" s="20" t="s">
        <v>2953</v>
      </c>
      <c r="N263" s="1">
        <v>1</v>
      </c>
      <c r="O263" s="1" t="s">
        <v>86</v>
      </c>
      <c r="P263" s="2" t="s">
        <v>2954</v>
      </c>
      <c r="Q263" s="47" t="s">
        <v>171</v>
      </c>
      <c r="R263" s="47" t="s">
        <v>2955</v>
      </c>
      <c r="S263" s="52" t="s">
        <v>86</v>
      </c>
      <c r="U263" s="2" t="str">
        <f t="shared" si="60"/>
        <v>TURN</v>
      </c>
      <c r="V263" s="2" t="str">
        <f t="shared" si="60"/>
        <v>007</v>
      </c>
      <c r="W263" s="2">
        <f t="shared" si="65"/>
        <v>2</v>
      </c>
      <c r="X263" s="1">
        <v>3</v>
      </c>
      <c r="Y263" s="2" t="s">
        <v>335</v>
      </c>
      <c r="Z263" s="2" t="s">
        <v>426</v>
      </c>
      <c r="AA263" s="2" t="s">
        <v>450</v>
      </c>
      <c r="AB263" s="2" t="s">
        <v>219</v>
      </c>
      <c r="AC263" s="2" t="s">
        <v>116</v>
      </c>
      <c r="AD263" s="2" t="s">
        <v>124</v>
      </c>
      <c r="AE263" s="1" t="s">
        <v>92</v>
      </c>
      <c r="AF263" s="1" t="s">
        <v>92</v>
      </c>
      <c r="AG263" s="1" t="s">
        <v>92</v>
      </c>
      <c r="AH263" s="2" t="s">
        <v>92</v>
      </c>
      <c r="AI263" s="2" t="s">
        <v>92</v>
      </c>
      <c r="AJ263" s="1" t="s">
        <v>92</v>
      </c>
      <c r="AK263" s="1" t="s">
        <v>92</v>
      </c>
      <c r="AL263" s="1" t="s">
        <v>86</v>
      </c>
      <c r="AM263" s="3">
        <f t="shared" si="66"/>
        <v>45042</v>
      </c>
      <c r="BD263" s="1">
        <f t="shared" si="67"/>
        <v>2</v>
      </c>
      <c r="BE263" s="2" t="str">
        <f t="shared" si="61"/>
        <v>Benson Wong</v>
      </c>
      <c r="BF263" s="2" t="str">
        <f t="shared" si="61"/>
        <v>Paul McGregor</v>
      </c>
      <c r="BG263" s="2" t="str">
        <f t="shared" si="62"/>
        <v>Kim Sackett
Eric Travale</v>
      </c>
      <c r="BH263" s="2" t="str">
        <f t="shared" si="62"/>
        <v>Cynthia Lorie</v>
      </c>
      <c r="BI263" s="2" t="str">
        <f t="shared" si="68"/>
        <v>Joel Crane</v>
      </c>
      <c r="BJ263" s="1">
        <f t="shared" si="69"/>
        <v>3</v>
      </c>
      <c r="BL263" s="49" t="s">
        <v>94</v>
      </c>
      <c r="BM263" s="1" t="s">
        <v>2956</v>
      </c>
      <c r="BO263" s="21" t="str">
        <f t="shared" si="70"/>
        <v>completed</v>
      </c>
      <c r="BP263" s="21">
        <f t="shared" si="71"/>
        <v>0</v>
      </c>
      <c r="BQ263" s="21">
        <f t="shared" si="72"/>
        <v>0</v>
      </c>
      <c r="BR263" s="21">
        <f t="shared" si="73"/>
        <v>0</v>
      </c>
      <c r="BS263" s="21">
        <f t="shared" si="74"/>
        <v>0</v>
      </c>
      <c r="BU263" s="57"/>
    </row>
    <row r="264" spans="1:73" ht="409.5" x14ac:dyDescent="0.25">
      <c r="A264" s="1">
        <v>244</v>
      </c>
      <c r="B264" s="1" t="s">
        <v>2875</v>
      </c>
      <c r="C264" s="6" t="s">
        <v>1991</v>
      </c>
      <c r="D264" s="2" t="str">
        <f t="shared" si="63"/>
        <v>TURN_007</v>
      </c>
      <c r="E264" s="1">
        <v>3</v>
      </c>
      <c r="F264" s="2" t="str">
        <f t="shared" si="64"/>
        <v>TURN_007_Q3</v>
      </c>
      <c r="G264" s="48" t="s">
        <v>2964</v>
      </c>
      <c r="H264" s="48" t="s">
        <v>2965</v>
      </c>
      <c r="I264" s="2" t="s">
        <v>2878</v>
      </c>
      <c r="J264" s="3">
        <v>45037</v>
      </c>
      <c r="K264" s="3">
        <v>45043</v>
      </c>
      <c r="L264" s="3">
        <v>45043</v>
      </c>
      <c r="M264" s="20" t="s">
        <v>2953</v>
      </c>
      <c r="N264" s="1">
        <v>1</v>
      </c>
      <c r="O264" s="1" t="s">
        <v>92</v>
      </c>
      <c r="P264" s="2" t="s">
        <v>242</v>
      </c>
      <c r="Q264" s="47" t="s">
        <v>154</v>
      </c>
      <c r="R264" s="47" t="s">
        <v>243</v>
      </c>
      <c r="S264" s="95" t="s">
        <v>86</v>
      </c>
      <c r="U264" s="2" t="str">
        <f t="shared" si="60"/>
        <v>TURN</v>
      </c>
      <c r="V264" s="2" t="str">
        <f t="shared" si="60"/>
        <v>007</v>
      </c>
      <c r="W264" s="2">
        <f t="shared" si="65"/>
        <v>3</v>
      </c>
      <c r="X264" s="1">
        <v>3</v>
      </c>
      <c r="Y264" s="2" t="s">
        <v>335</v>
      </c>
      <c r="Z264" s="2" t="s">
        <v>156</v>
      </c>
      <c r="AA264" s="2" t="s">
        <v>931</v>
      </c>
      <c r="AB264" s="2" t="s">
        <v>2963</v>
      </c>
      <c r="AC264" s="2" t="s">
        <v>116</v>
      </c>
      <c r="AD264" s="2" t="s">
        <v>922</v>
      </c>
      <c r="AE264" s="1" t="s">
        <v>92</v>
      </c>
      <c r="AF264" s="1" t="s">
        <v>92</v>
      </c>
      <c r="AG264" s="1" t="s">
        <v>92</v>
      </c>
      <c r="AH264" s="2" t="s">
        <v>92</v>
      </c>
      <c r="AI264" s="2" t="s">
        <v>92</v>
      </c>
      <c r="AJ264" s="1" t="s">
        <v>92</v>
      </c>
      <c r="AK264" s="1" t="s">
        <v>92</v>
      </c>
      <c r="AL264" s="1" t="s">
        <v>86</v>
      </c>
      <c r="AM264" s="3">
        <f t="shared" si="66"/>
        <v>45043</v>
      </c>
      <c r="AO264" s="16" t="s">
        <v>2966</v>
      </c>
      <c r="AP264" s="16" t="s">
        <v>2966</v>
      </c>
      <c r="BD264" s="1">
        <f t="shared" si="67"/>
        <v>3</v>
      </c>
      <c r="BE264" s="2" t="str">
        <f t="shared" si="61"/>
        <v>Julie Cerio
UG Team
Brad Koelling
Benson Wong</v>
      </c>
      <c r="BF264" s="2" t="str">
        <f t="shared" si="61"/>
        <v>Matt Pender
Paul McGregor</v>
      </c>
      <c r="BG264" s="2" t="str">
        <f t="shared" si="62"/>
        <v>Kim Sackett
Eric Travale</v>
      </c>
      <c r="BH264" s="2" t="str">
        <f t="shared" si="62"/>
        <v>Carmen Fewless</v>
      </c>
      <c r="BI264" s="2" t="str">
        <f t="shared" si="68"/>
        <v>Joel Crane</v>
      </c>
      <c r="BJ264" s="1">
        <f t="shared" si="69"/>
        <v>3</v>
      </c>
      <c r="BL264" s="49" t="s">
        <v>94</v>
      </c>
      <c r="BM264" s="1" t="s">
        <v>2956</v>
      </c>
      <c r="BO264" s="21" t="str">
        <f t="shared" si="70"/>
        <v>completed</v>
      </c>
      <c r="BP264" s="21">
        <f t="shared" si="71"/>
        <v>0</v>
      </c>
      <c r="BQ264" s="21">
        <f t="shared" si="72"/>
        <v>0</v>
      </c>
      <c r="BR264" s="21">
        <f t="shared" si="73"/>
        <v>0</v>
      </c>
      <c r="BS264" s="21">
        <f t="shared" si="74"/>
        <v>0</v>
      </c>
      <c r="BU264" s="57"/>
    </row>
    <row r="265" spans="1:73" ht="267.75" x14ac:dyDescent="0.25">
      <c r="A265" s="1">
        <v>245</v>
      </c>
      <c r="B265" s="1" t="s">
        <v>2875</v>
      </c>
      <c r="C265" s="6" t="s">
        <v>1991</v>
      </c>
      <c r="D265" s="2" t="str">
        <f t="shared" si="63"/>
        <v>TURN_007</v>
      </c>
      <c r="E265" s="1">
        <v>4</v>
      </c>
      <c r="F265" s="2" t="str">
        <f t="shared" si="64"/>
        <v>TURN_007_Q4</v>
      </c>
      <c r="G265" s="48" t="s">
        <v>2957</v>
      </c>
      <c r="H265" s="48" t="s">
        <v>2958</v>
      </c>
      <c r="I265" s="2" t="s">
        <v>2878</v>
      </c>
      <c r="J265" s="3">
        <v>45037</v>
      </c>
      <c r="K265" s="3">
        <v>45042</v>
      </c>
      <c r="L265" s="3">
        <v>45042</v>
      </c>
      <c r="M265" s="20" t="s">
        <v>2953</v>
      </c>
      <c r="N265" s="1">
        <v>0</v>
      </c>
      <c r="O265" s="1" t="s">
        <v>86</v>
      </c>
      <c r="P265" s="2" t="s">
        <v>2959</v>
      </c>
      <c r="Q265" s="47" t="s">
        <v>333</v>
      </c>
      <c r="R265" s="47" t="s">
        <v>2960</v>
      </c>
      <c r="S265" s="95" t="s">
        <v>86</v>
      </c>
      <c r="U265" s="2" t="str">
        <f t="shared" si="60"/>
        <v>TURN</v>
      </c>
      <c r="V265" s="2" t="str">
        <f t="shared" si="60"/>
        <v>007</v>
      </c>
      <c r="W265" s="2">
        <f t="shared" si="65"/>
        <v>4</v>
      </c>
      <c r="X265" s="1">
        <v>7</v>
      </c>
      <c r="Y265" s="2" t="s">
        <v>335</v>
      </c>
      <c r="Z265" s="2" t="s">
        <v>426</v>
      </c>
      <c r="AA265" s="2" t="s">
        <v>450</v>
      </c>
      <c r="AB265" s="2" t="s">
        <v>219</v>
      </c>
      <c r="AC265" s="2" t="s">
        <v>116</v>
      </c>
      <c r="AD265" s="2" t="s">
        <v>124</v>
      </c>
      <c r="AE265" s="1" t="s">
        <v>92</v>
      </c>
      <c r="AF265" s="1" t="s">
        <v>92</v>
      </c>
      <c r="AG265" s="1" t="s">
        <v>92</v>
      </c>
      <c r="AH265" s="2" t="s">
        <v>92</v>
      </c>
      <c r="AI265" s="2" t="s">
        <v>92</v>
      </c>
      <c r="AJ265" s="1" t="s">
        <v>92</v>
      </c>
      <c r="AK265" s="1" t="s">
        <v>92</v>
      </c>
      <c r="AL265" s="1" t="s">
        <v>86</v>
      </c>
      <c r="AM265" s="3">
        <f t="shared" si="66"/>
        <v>45042</v>
      </c>
      <c r="BD265" s="1">
        <f t="shared" si="67"/>
        <v>4</v>
      </c>
      <c r="BE265" s="2" t="str">
        <f t="shared" si="61"/>
        <v>Benson Wong</v>
      </c>
      <c r="BF265" s="2" t="str">
        <f t="shared" si="61"/>
        <v>Paul McGregor</v>
      </c>
      <c r="BG265" s="2" t="str">
        <f t="shared" si="62"/>
        <v>Kim Sackett
Eric Travale</v>
      </c>
      <c r="BH265" s="2" t="str">
        <f t="shared" si="62"/>
        <v>Cynthia Lorie</v>
      </c>
      <c r="BI265" s="2" t="str">
        <f t="shared" si="68"/>
        <v>Joel Crane</v>
      </c>
      <c r="BJ265" s="1">
        <f t="shared" si="69"/>
        <v>7</v>
      </c>
      <c r="BL265" s="49" t="s">
        <v>94</v>
      </c>
      <c r="BM265" s="1" t="s">
        <v>2956</v>
      </c>
      <c r="BO265" s="21" t="str">
        <f t="shared" si="70"/>
        <v>completed</v>
      </c>
      <c r="BP265" s="21">
        <f t="shared" si="71"/>
        <v>0</v>
      </c>
      <c r="BQ265" s="21">
        <f t="shared" si="72"/>
        <v>0</v>
      </c>
      <c r="BR265" s="21">
        <f t="shared" si="73"/>
        <v>0</v>
      </c>
      <c r="BS265" s="21">
        <f t="shared" si="74"/>
        <v>0</v>
      </c>
      <c r="BU265" s="57"/>
    </row>
    <row r="266" spans="1:73" ht="178.5" x14ac:dyDescent="0.25">
      <c r="A266" s="1">
        <v>25</v>
      </c>
      <c r="B266" s="1" t="s">
        <v>80</v>
      </c>
      <c r="C266" s="6" t="s">
        <v>342</v>
      </c>
      <c r="D266" s="2" t="str">
        <f t="shared" si="63"/>
        <v>CalPA_Set WMP-08</v>
      </c>
      <c r="E266" s="1">
        <v>13</v>
      </c>
      <c r="F266" s="2" t="str">
        <f t="shared" si="64"/>
        <v>CalPA_Set WMP-08_Q13</v>
      </c>
      <c r="G266" s="48" t="s">
        <v>390</v>
      </c>
      <c r="H266" s="48" t="s">
        <v>391</v>
      </c>
      <c r="I266" s="2" t="s">
        <v>84</v>
      </c>
      <c r="J266" s="3">
        <v>45015</v>
      </c>
      <c r="K266" s="3">
        <v>45021</v>
      </c>
      <c r="L266" s="3">
        <v>45021</v>
      </c>
      <c r="M266" s="17" t="s">
        <v>345</v>
      </c>
      <c r="N266" s="1">
        <v>0</v>
      </c>
      <c r="O266" s="1" t="s">
        <v>86</v>
      </c>
      <c r="P266" s="1" t="s">
        <v>392</v>
      </c>
      <c r="Q266" s="47" t="s">
        <v>266</v>
      </c>
      <c r="R266" s="47" t="s">
        <v>393</v>
      </c>
      <c r="S266" s="101" t="s">
        <v>86</v>
      </c>
      <c r="U266" s="2" t="str">
        <f t="shared" si="60"/>
        <v>CalPA</v>
      </c>
      <c r="V266" s="2" t="str">
        <f t="shared" si="60"/>
        <v>Set WMP-08</v>
      </c>
      <c r="W266" s="2">
        <f t="shared" si="65"/>
        <v>13</v>
      </c>
      <c r="X266" s="1">
        <v>3</v>
      </c>
      <c r="Y266" s="2" t="s">
        <v>335</v>
      </c>
      <c r="Z266" s="2" t="s">
        <v>348</v>
      </c>
      <c r="AA266" s="2" t="s">
        <v>349</v>
      </c>
      <c r="AB266" s="2" t="s">
        <v>350</v>
      </c>
      <c r="AC266" s="2" t="s">
        <v>351</v>
      </c>
      <c r="AD266" s="2" t="s">
        <v>352</v>
      </c>
      <c r="AE266" s="1" t="s">
        <v>92</v>
      </c>
      <c r="AF266" s="1" t="s">
        <v>92</v>
      </c>
      <c r="AG266" s="1" t="s">
        <v>92</v>
      </c>
      <c r="AH266" s="1" t="s">
        <v>92</v>
      </c>
      <c r="AI266" s="1" t="s">
        <v>92</v>
      </c>
      <c r="AJ266" s="1" t="s">
        <v>92</v>
      </c>
      <c r="AK266" s="1" t="s">
        <v>92</v>
      </c>
      <c r="AL266" s="1" t="s">
        <v>86</v>
      </c>
      <c r="AM266" s="3">
        <f t="shared" si="66"/>
        <v>45021</v>
      </c>
      <c r="AN266" s="1" t="s">
        <v>93</v>
      </c>
      <c r="BD266" s="1">
        <f t="shared" si="67"/>
        <v>13</v>
      </c>
      <c r="BE266" s="2" t="str">
        <f t="shared" si="61"/>
        <v>VM Data Requests
April Schneider</v>
      </c>
      <c r="BF266" s="2" t="str">
        <f t="shared" si="61"/>
        <v>Kamran Rasheed
Tyson McCartney</v>
      </c>
      <c r="BG266" s="2" t="str">
        <f t="shared" si="62"/>
        <v>Kim Sackett
Eric Travale</v>
      </c>
      <c r="BH266" s="2" t="str">
        <f t="shared" si="62"/>
        <v>Andrew Trombley</v>
      </c>
      <c r="BI266" s="2" t="str">
        <f t="shared" si="68"/>
        <v>Jessica  Basilio</v>
      </c>
      <c r="BJ266" s="1">
        <f t="shared" si="69"/>
        <v>3</v>
      </c>
      <c r="BL266" s="20" t="s">
        <v>94</v>
      </c>
      <c r="BM266" s="1" t="s">
        <v>353</v>
      </c>
      <c r="BO266" s="21" t="str">
        <f t="shared" si="70"/>
        <v>completed</v>
      </c>
      <c r="BP266" s="21">
        <f t="shared" si="71"/>
        <v>0</v>
      </c>
      <c r="BQ266" s="21">
        <f t="shared" si="72"/>
        <v>0</v>
      </c>
      <c r="BR266" s="21">
        <f t="shared" si="73"/>
        <v>0</v>
      </c>
      <c r="BS266" s="21">
        <f t="shared" si="74"/>
        <v>0</v>
      </c>
      <c r="BU266" s="57"/>
    </row>
    <row r="267" spans="1:73" ht="280.5" x14ac:dyDescent="0.25">
      <c r="A267" s="1">
        <v>40</v>
      </c>
      <c r="B267" s="1" t="s">
        <v>80</v>
      </c>
      <c r="C267" s="6" t="s">
        <v>421</v>
      </c>
      <c r="D267" s="2" t="str">
        <f t="shared" si="63"/>
        <v>CalPA_Set WMP-09</v>
      </c>
      <c r="E267" s="1">
        <v>9</v>
      </c>
      <c r="F267" s="2" t="str">
        <f t="shared" si="64"/>
        <v>CalPA_Set WMP-09_Q9</v>
      </c>
      <c r="G267" s="48" t="s">
        <v>478</v>
      </c>
      <c r="H267" s="48" t="s">
        <v>479</v>
      </c>
      <c r="I267" s="2" t="s">
        <v>84</v>
      </c>
      <c r="J267" s="3">
        <v>45020</v>
      </c>
      <c r="K267" s="3">
        <v>45023</v>
      </c>
      <c r="L267" s="3">
        <v>45023</v>
      </c>
      <c r="M267" s="20" t="s">
        <v>424</v>
      </c>
      <c r="N267" s="1">
        <v>0</v>
      </c>
      <c r="O267" s="1" t="s">
        <v>86</v>
      </c>
      <c r="P267" s="1" t="s">
        <v>396</v>
      </c>
      <c r="Q267" s="47" t="s">
        <v>266</v>
      </c>
      <c r="R267" s="47" t="s">
        <v>397</v>
      </c>
      <c r="S267" s="101" t="s">
        <v>86</v>
      </c>
      <c r="U267" s="2" t="str">
        <f t="shared" si="60"/>
        <v>CalPA</v>
      </c>
      <c r="V267" s="2" t="str">
        <f t="shared" si="60"/>
        <v>Set WMP-09</v>
      </c>
      <c r="W267" s="2">
        <f t="shared" si="65"/>
        <v>9</v>
      </c>
      <c r="X267" s="1">
        <v>4</v>
      </c>
      <c r="Y267" s="2" t="s">
        <v>335</v>
      </c>
      <c r="Z267" s="2" t="s">
        <v>348</v>
      </c>
      <c r="AA267" s="2" t="s">
        <v>349</v>
      </c>
      <c r="AB267" s="2" t="s">
        <v>350</v>
      </c>
      <c r="AC267" s="2" t="s">
        <v>351</v>
      </c>
      <c r="AD267" s="2" t="s">
        <v>352</v>
      </c>
      <c r="AE267" s="1" t="s">
        <v>92</v>
      </c>
      <c r="AF267" s="1" t="s">
        <v>92</v>
      </c>
      <c r="AG267" s="1" t="s">
        <v>92</v>
      </c>
      <c r="AH267" s="1" t="s">
        <v>92</v>
      </c>
      <c r="AI267" s="1" t="s">
        <v>92</v>
      </c>
      <c r="AJ267" s="1" t="s">
        <v>92</v>
      </c>
      <c r="AK267" s="1" t="s">
        <v>92</v>
      </c>
      <c r="AL267" s="1" t="s">
        <v>86</v>
      </c>
      <c r="AM267" s="3">
        <f t="shared" si="66"/>
        <v>45023</v>
      </c>
      <c r="AN267" s="1" t="s">
        <v>93</v>
      </c>
      <c r="BD267" s="1">
        <f t="shared" si="67"/>
        <v>9</v>
      </c>
      <c r="BE267" s="2" t="str">
        <f t="shared" si="61"/>
        <v>VM Data Requests
April Schneider</v>
      </c>
      <c r="BF267" s="2" t="str">
        <f t="shared" si="61"/>
        <v>Kamran Rasheed
Tyson McCartney</v>
      </c>
      <c r="BG267" s="2" t="str">
        <f t="shared" si="62"/>
        <v>Kim Sackett
Eric Travale</v>
      </c>
      <c r="BH267" s="2" t="str">
        <f t="shared" si="62"/>
        <v>Andrew Trombley</v>
      </c>
      <c r="BI267" s="2" t="str">
        <f t="shared" si="68"/>
        <v>Jessica  Basilio</v>
      </c>
      <c r="BJ267" s="1">
        <f t="shared" si="69"/>
        <v>4</v>
      </c>
      <c r="BL267" s="20" t="s">
        <v>94</v>
      </c>
      <c r="BM267" s="1" t="s">
        <v>428</v>
      </c>
      <c r="BO267" s="21" t="str">
        <f t="shared" si="70"/>
        <v>completed</v>
      </c>
      <c r="BP267" s="21">
        <f t="shared" si="71"/>
        <v>0</v>
      </c>
      <c r="BQ267" s="21">
        <f t="shared" si="72"/>
        <v>0</v>
      </c>
      <c r="BR267" s="21">
        <f t="shared" si="73"/>
        <v>0</v>
      </c>
      <c r="BS267" s="21">
        <f t="shared" si="74"/>
        <v>0</v>
      </c>
      <c r="BU267" s="57"/>
    </row>
    <row r="268" spans="1:73" ht="76.5" x14ac:dyDescent="0.25">
      <c r="A268" s="2">
        <v>69</v>
      </c>
      <c r="B268" s="1" t="s">
        <v>1802</v>
      </c>
      <c r="C268" s="6" t="s">
        <v>1885</v>
      </c>
      <c r="D268" s="2" t="str">
        <f t="shared" si="63"/>
        <v>OEIS_001</v>
      </c>
      <c r="E268" s="1">
        <v>1</v>
      </c>
      <c r="F268" s="2" t="str">
        <f t="shared" si="64"/>
        <v>OEIS_001_Q1</v>
      </c>
      <c r="G268" s="48" t="s">
        <v>2446</v>
      </c>
      <c r="H268" s="48" t="s">
        <v>2447</v>
      </c>
      <c r="I268" s="2" t="s">
        <v>2441</v>
      </c>
      <c r="J268" s="13">
        <v>45021</v>
      </c>
      <c r="K268" s="13">
        <v>45026</v>
      </c>
      <c r="L268" s="13">
        <v>45026</v>
      </c>
      <c r="M268" s="20" t="s">
        <v>2442</v>
      </c>
      <c r="N268" s="2">
        <v>0</v>
      </c>
      <c r="O268" s="1" t="s">
        <v>86</v>
      </c>
      <c r="P268" s="2" t="s">
        <v>1270</v>
      </c>
      <c r="Q268" s="47" t="s">
        <v>266</v>
      </c>
      <c r="R268" s="47" t="s">
        <v>1271</v>
      </c>
      <c r="S268" s="101" t="s">
        <v>86</v>
      </c>
      <c r="T268" s="16"/>
      <c r="U268" s="2" t="str">
        <f t="shared" si="60"/>
        <v>OEIS</v>
      </c>
      <c r="V268" s="2" t="str">
        <f t="shared" si="60"/>
        <v>001</v>
      </c>
      <c r="W268" s="2">
        <f t="shared" si="65"/>
        <v>1</v>
      </c>
      <c r="X268" s="2">
        <v>3</v>
      </c>
      <c r="Y268" s="2" t="s">
        <v>335</v>
      </c>
      <c r="Z268" s="2" t="s">
        <v>348</v>
      </c>
      <c r="AA268" s="2" t="s">
        <v>349</v>
      </c>
      <c r="AB268" s="2" t="s">
        <v>350</v>
      </c>
      <c r="AC268" s="2" t="s">
        <v>351</v>
      </c>
      <c r="AD268" s="2" t="s">
        <v>352</v>
      </c>
      <c r="AE268" s="2" t="s">
        <v>92</v>
      </c>
      <c r="AF268" s="1" t="s">
        <v>92</v>
      </c>
      <c r="AG268" s="1" t="s">
        <v>92</v>
      </c>
      <c r="AH268" s="2" t="s">
        <v>92</v>
      </c>
      <c r="AI268" s="2" t="s">
        <v>92</v>
      </c>
      <c r="AJ268" s="2" t="s">
        <v>92</v>
      </c>
      <c r="AK268" s="2" t="s">
        <v>92</v>
      </c>
      <c r="AL268" s="1" t="s">
        <v>86</v>
      </c>
      <c r="AM268" s="3">
        <f t="shared" si="66"/>
        <v>45026</v>
      </c>
      <c r="AN268" s="2"/>
      <c r="AO268" s="16"/>
      <c r="AP268" s="10"/>
      <c r="AQ268" s="16"/>
      <c r="AR268" s="16"/>
      <c r="AS268" s="16"/>
      <c r="AT268" s="16"/>
      <c r="AU268" s="16"/>
      <c r="AV268" s="16"/>
      <c r="AX268" s="16"/>
      <c r="AY268" s="16"/>
      <c r="AZ268" s="16"/>
      <c r="BA268" s="16"/>
      <c r="BB268" s="16"/>
      <c r="BC268" s="16"/>
      <c r="BD268" s="1">
        <f t="shared" si="67"/>
        <v>1</v>
      </c>
      <c r="BE268" s="2" t="str">
        <f t="shared" si="61"/>
        <v>VM Data Requests
April Schneider</v>
      </c>
      <c r="BF268" s="2" t="str">
        <f t="shared" si="61"/>
        <v>Kamran Rasheed
Tyson McCartney</v>
      </c>
      <c r="BG268" s="2" t="str">
        <f t="shared" si="62"/>
        <v>Kim Sackett
Eric Travale</v>
      </c>
      <c r="BH268" s="2" t="str">
        <f t="shared" si="62"/>
        <v>Andrew Trombley</v>
      </c>
      <c r="BI268" s="2" t="str">
        <f t="shared" si="68"/>
        <v>Jessica  Basilio</v>
      </c>
      <c r="BJ268" s="1">
        <f t="shared" si="69"/>
        <v>3</v>
      </c>
      <c r="BL268" s="49" t="s">
        <v>94</v>
      </c>
      <c r="BM268" s="2" t="s">
        <v>2445</v>
      </c>
      <c r="BN268" s="2"/>
      <c r="BO268" s="21" t="str">
        <f t="shared" si="70"/>
        <v>completed</v>
      </c>
      <c r="BP268" s="21">
        <f t="shared" si="71"/>
        <v>0</v>
      </c>
      <c r="BQ268" s="21">
        <f t="shared" si="72"/>
        <v>0</v>
      </c>
      <c r="BR268" s="21">
        <f t="shared" si="73"/>
        <v>0</v>
      </c>
      <c r="BS268" s="21">
        <f t="shared" si="74"/>
        <v>0</v>
      </c>
      <c r="BU268" s="57"/>
    </row>
    <row r="269" spans="1:73" ht="409.5" x14ac:dyDescent="0.25">
      <c r="A269" s="2">
        <v>71</v>
      </c>
      <c r="B269" s="1" t="s">
        <v>1802</v>
      </c>
      <c r="C269" s="6" t="s">
        <v>1885</v>
      </c>
      <c r="D269" s="2" t="str">
        <f t="shared" si="63"/>
        <v>OEIS_001</v>
      </c>
      <c r="E269" s="1" t="s">
        <v>1824</v>
      </c>
      <c r="F269" s="2" t="str">
        <f t="shared" si="64"/>
        <v>OEIS_001_Q3(s2)</v>
      </c>
      <c r="G269" s="48" t="s">
        <v>2450</v>
      </c>
      <c r="H269" s="48" t="s">
        <v>2454</v>
      </c>
      <c r="I269" s="2" t="s">
        <v>2441</v>
      </c>
      <c r="J269" s="13">
        <v>45021</v>
      </c>
      <c r="K269" s="13">
        <v>45043</v>
      </c>
      <c r="L269" s="13">
        <v>45043</v>
      </c>
      <c r="M269" s="20" t="s">
        <v>2442</v>
      </c>
      <c r="N269" s="2">
        <v>2</v>
      </c>
      <c r="O269" s="1" t="s">
        <v>86</v>
      </c>
      <c r="P269" s="2" t="s">
        <v>364</v>
      </c>
      <c r="Q269" s="47" t="s">
        <v>266</v>
      </c>
      <c r="R269" s="47" t="s">
        <v>365</v>
      </c>
      <c r="S269" s="98" t="s">
        <v>86</v>
      </c>
      <c r="T269" s="16"/>
      <c r="U269" s="2" t="str">
        <f t="shared" si="60"/>
        <v>OEIS</v>
      </c>
      <c r="V269" s="2" t="str">
        <f t="shared" si="60"/>
        <v>001</v>
      </c>
      <c r="W269" s="2" t="str">
        <f t="shared" si="65"/>
        <v>3(s2)</v>
      </c>
      <c r="X269" s="2">
        <v>1</v>
      </c>
      <c r="Y269" s="2" t="s">
        <v>335</v>
      </c>
      <c r="Z269" s="2" t="s">
        <v>348</v>
      </c>
      <c r="AA269" s="2" t="s">
        <v>2455</v>
      </c>
      <c r="AB269" s="2" t="s">
        <v>219</v>
      </c>
      <c r="AC269" s="2" t="s">
        <v>351</v>
      </c>
      <c r="AD269" s="2" t="s">
        <v>2456</v>
      </c>
      <c r="AE269" s="2" t="s">
        <v>92</v>
      </c>
      <c r="AF269" s="1" t="s">
        <v>92</v>
      </c>
      <c r="AG269" s="1" t="s">
        <v>92</v>
      </c>
      <c r="AH269" s="2" t="s">
        <v>92</v>
      </c>
      <c r="AI269" s="2" t="s">
        <v>92</v>
      </c>
      <c r="AJ269" s="2" t="s">
        <v>92</v>
      </c>
      <c r="AK269" s="2" t="s">
        <v>92</v>
      </c>
      <c r="AL269" s="1" t="s">
        <v>86</v>
      </c>
      <c r="AM269" s="3">
        <f t="shared" si="66"/>
        <v>45043</v>
      </c>
      <c r="AN269" s="2"/>
      <c r="AO269" s="16"/>
      <c r="AP269" s="10" t="s">
        <v>2457</v>
      </c>
      <c r="AQ269" s="16"/>
      <c r="AR269" s="16"/>
      <c r="AS269" s="16"/>
      <c r="AT269" s="16"/>
      <c r="AU269" s="16"/>
      <c r="AV269" s="16"/>
      <c r="AX269" s="16"/>
      <c r="AY269" s="16"/>
      <c r="AZ269" s="16"/>
      <c r="BA269" s="16"/>
      <c r="BB269" s="16"/>
      <c r="BC269" s="16"/>
      <c r="BD269" s="1" t="str">
        <f t="shared" si="67"/>
        <v>3(s2)</v>
      </c>
      <c r="BE269" s="2" t="str">
        <f t="shared" si="61"/>
        <v>Benson Wong
Hadrien Sablon</v>
      </c>
      <c r="BF269" s="2" t="str">
        <f t="shared" si="61"/>
        <v>Paul McGregor</v>
      </c>
      <c r="BG269" s="2" t="str">
        <f t="shared" si="62"/>
        <v>Kim Sackett
Eric Travale</v>
      </c>
      <c r="BH269" s="2" t="str">
        <f t="shared" si="62"/>
        <v>Andrew Trombley</v>
      </c>
      <c r="BI269" s="2" t="str">
        <f t="shared" si="68"/>
        <v>Jessica  Basilio</v>
      </c>
      <c r="BJ269" s="1">
        <f t="shared" si="69"/>
        <v>1</v>
      </c>
      <c r="BL269" s="49" t="s">
        <v>94</v>
      </c>
      <c r="BM269" s="2" t="s">
        <v>2445</v>
      </c>
      <c r="BN269" s="2"/>
      <c r="BO269" s="21" t="str">
        <f t="shared" si="70"/>
        <v>completed</v>
      </c>
      <c r="BP269" s="21">
        <f t="shared" si="71"/>
        <v>0</v>
      </c>
      <c r="BQ269" s="21">
        <f t="shared" si="72"/>
        <v>0</v>
      </c>
      <c r="BR269" s="21">
        <f t="shared" si="73"/>
        <v>0</v>
      </c>
      <c r="BS269" s="21">
        <f t="shared" si="74"/>
        <v>0</v>
      </c>
      <c r="BT269" s="16" t="s">
        <v>629</v>
      </c>
      <c r="BU269" s="57"/>
    </row>
    <row r="270" spans="1:73" ht="409.5" x14ac:dyDescent="0.25">
      <c r="A270" s="2">
        <v>71</v>
      </c>
      <c r="B270" s="1" t="s">
        <v>1802</v>
      </c>
      <c r="C270" s="6" t="s">
        <v>1885</v>
      </c>
      <c r="D270" s="2" t="str">
        <f t="shared" si="63"/>
        <v>OEIS_001</v>
      </c>
      <c r="E270" s="1">
        <v>3</v>
      </c>
      <c r="F270" s="2" t="str">
        <f t="shared" si="64"/>
        <v>OEIS_001_Q3</v>
      </c>
      <c r="G270" s="48" t="s">
        <v>2450</v>
      </c>
      <c r="H270" s="48" t="s">
        <v>2451</v>
      </c>
      <c r="I270" s="2" t="s">
        <v>2441</v>
      </c>
      <c r="J270" s="13">
        <v>45021</v>
      </c>
      <c r="K270" s="13">
        <v>45026</v>
      </c>
      <c r="L270" s="13">
        <v>45026</v>
      </c>
      <c r="M270" s="20" t="s">
        <v>2442</v>
      </c>
      <c r="N270" s="2">
        <v>3</v>
      </c>
      <c r="O270" s="1" t="s">
        <v>86</v>
      </c>
      <c r="P270" s="2" t="s">
        <v>364</v>
      </c>
      <c r="Q270" s="47" t="s">
        <v>266</v>
      </c>
      <c r="R270" s="47" t="s">
        <v>365</v>
      </c>
      <c r="S270" s="98" t="s">
        <v>86</v>
      </c>
      <c r="T270" s="16"/>
      <c r="U270" s="2" t="str">
        <f t="shared" si="60"/>
        <v>OEIS</v>
      </c>
      <c r="V270" s="2" t="str">
        <f t="shared" si="60"/>
        <v>001</v>
      </c>
      <c r="W270" s="2">
        <f t="shared" si="65"/>
        <v>3</v>
      </c>
      <c r="X270" s="2">
        <v>10</v>
      </c>
      <c r="Y270" s="2" t="s">
        <v>335</v>
      </c>
      <c r="Z270" s="2" t="s">
        <v>348</v>
      </c>
      <c r="AA270" s="2" t="s">
        <v>349</v>
      </c>
      <c r="AB270" s="2" t="s">
        <v>350</v>
      </c>
      <c r="AC270" s="2" t="s">
        <v>351</v>
      </c>
      <c r="AD270" s="2" t="s">
        <v>352</v>
      </c>
      <c r="AE270" s="2" t="s">
        <v>92</v>
      </c>
      <c r="AF270" s="1" t="s">
        <v>92</v>
      </c>
      <c r="AG270" s="1" t="s">
        <v>92</v>
      </c>
      <c r="AH270" s="2" t="s">
        <v>92</v>
      </c>
      <c r="AI270" s="2" t="s">
        <v>92</v>
      </c>
      <c r="AJ270" s="2" t="s">
        <v>92</v>
      </c>
      <c r="AK270" s="2" t="s">
        <v>92</v>
      </c>
      <c r="AL270" s="1" t="s">
        <v>86</v>
      </c>
      <c r="AM270" s="3">
        <f t="shared" si="66"/>
        <v>45026</v>
      </c>
      <c r="AN270" s="2"/>
      <c r="AO270" s="16"/>
      <c r="AP270" s="10"/>
      <c r="AQ270" s="16"/>
      <c r="AR270" s="16"/>
      <c r="AS270" s="16"/>
      <c r="AT270" s="16"/>
      <c r="AU270" s="16"/>
      <c r="AV270" s="16"/>
      <c r="AX270" s="16"/>
      <c r="AY270" s="16"/>
      <c r="AZ270" s="16"/>
      <c r="BA270" s="16"/>
      <c r="BB270" s="16"/>
      <c r="BC270" s="16"/>
      <c r="BD270" s="1">
        <f t="shared" si="67"/>
        <v>3</v>
      </c>
      <c r="BE270" s="2" t="str">
        <f t="shared" si="61"/>
        <v>VM Data Requests
April Schneider</v>
      </c>
      <c r="BF270" s="2" t="str">
        <f t="shared" si="61"/>
        <v>Kamran Rasheed
Tyson McCartney</v>
      </c>
      <c r="BG270" s="2" t="str">
        <f t="shared" si="62"/>
        <v>Kim Sackett
Eric Travale</v>
      </c>
      <c r="BH270" s="2" t="str">
        <f t="shared" si="62"/>
        <v>Andrew Trombley</v>
      </c>
      <c r="BI270" s="2" t="str">
        <f t="shared" si="68"/>
        <v>Jessica  Basilio</v>
      </c>
      <c r="BJ270" s="1">
        <f t="shared" si="69"/>
        <v>10</v>
      </c>
      <c r="BL270" s="49" t="s">
        <v>94</v>
      </c>
      <c r="BM270" s="2" t="s">
        <v>2445</v>
      </c>
      <c r="BN270" s="2"/>
      <c r="BO270" s="21" t="str">
        <f t="shared" si="70"/>
        <v>completed</v>
      </c>
      <c r="BP270" s="21">
        <f t="shared" si="71"/>
        <v>0</v>
      </c>
      <c r="BQ270" s="21">
        <f t="shared" si="72"/>
        <v>0</v>
      </c>
      <c r="BR270" s="21">
        <f t="shared" si="73"/>
        <v>0</v>
      </c>
      <c r="BS270" s="21">
        <f t="shared" si="74"/>
        <v>0</v>
      </c>
      <c r="BU270" s="57"/>
    </row>
    <row r="271" spans="1:73" ht="409.5" x14ac:dyDescent="0.25">
      <c r="A271" s="2">
        <v>71</v>
      </c>
      <c r="B271" s="1" t="s">
        <v>1802</v>
      </c>
      <c r="C271" s="6" t="s">
        <v>1885</v>
      </c>
      <c r="D271" s="2" t="str">
        <f t="shared" si="63"/>
        <v>OEIS_001</v>
      </c>
      <c r="E271" s="1" t="s">
        <v>980</v>
      </c>
      <c r="F271" s="2" t="str">
        <f t="shared" si="64"/>
        <v>OEIS_001_Q3(s)</v>
      </c>
      <c r="G271" s="48" t="s">
        <v>2450</v>
      </c>
      <c r="H271" s="48" t="s">
        <v>2452</v>
      </c>
      <c r="I271" s="2" t="s">
        <v>2441</v>
      </c>
      <c r="J271" s="13">
        <v>45021</v>
      </c>
      <c r="K271" s="13">
        <v>45035</v>
      </c>
      <c r="L271" s="13">
        <v>45035</v>
      </c>
      <c r="M271" s="20" t="s">
        <v>2442</v>
      </c>
      <c r="N271" s="2">
        <v>0</v>
      </c>
      <c r="O271" s="1" t="s">
        <v>86</v>
      </c>
      <c r="P271" s="2" t="s">
        <v>364</v>
      </c>
      <c r="Q271" s="47" t="s">
        <v>266</v>
      </c>
      <c r="R271" s="47" t="s">
        <v>365</v>
      </c>
      <c r="S271" s="98" t="s">
        <v>86</v>
      </c>
      <c r="T271" s="16"/>
      <c r="U271" s="2" t="str">
        <f t="shared" si="60"/>
        <v>OEIS</v>
      </c>
      <c r="V271" s="2" t="str">
        <f t="shared" si="60"/>
        <v>001</v>
      </c>
      <c r="W271" s="2" t="str">
        <f t="shared" si="65"/>
        <v>3(s)</v>
      </c>
      <c r="X271" s="2">
        <v>1</v>
      </c>
      <c r="Y271" s="2" t="s">
        <v>335</v>
      </c>
      <c r="Z271" s="2" t="s">
        <v>348</v>
      </c>
      <c r="AA271" s="2" t="s">
        <v>349</v>
      </c>
      <c r="AB271" s="2" t="s">
        <v>350</v>
      </c>
      <c r="AC271" s="2" t="s">
        <v>351</v>
      </c>
      <c r="AD271" s="2" t="s">
        <v>352</v>
      </c>
      <c r="AE271" s="2" t="s">
        <v>92</v>
      </c>
      <c r="AF271" s="1" t="s">
        <v>92</v>
      </c>
      <c r="AG271" s="1" t="s">
        <v>92</v>
      </c>
      <c r="AH271" s="2" t="s">
        <v>92</v>
      </c>
      <c r="AI271" s="2" t="s">
        <v>92</v>
      </c>
      <c r="AJ271" s="2" t="s">
        <v>92</v>
      </c>
      <c r="AK271" s="2" t="s">
        <v>92</v>
      </c>
      <c r="AL271" s="1" t="s">
        <v>86</v>
      </c>
      <c r="AM271" s="3">
        <f t="shared" si="66"/>
        <v>45035</v>
      </c>
      <c r="AN271" s="2"/>
      <c r="AO271" s="16"/>
      <c r="AP271" s="10" t="s">
        <v>2453</v>
      </c>
      <c r="AQ271" s="16"/>
      <c r="AR271" s="16"/>
      <c r="AS271" s="16"/>
      <c r="AT271" s="16"/>
      <c r="AU271" s="16"/>
      <c r="AV271" s="16"/>
      <c r="AX271" s="16"/>
      <c r="AY271" s="16"/>
      <c r="AZ271" s="16"/>
      <c r="BA271" s="16"/>
      <c r="BB271" s="16"/>
      <c r="BC271" s="16"/>
      <c r="BD271" s="1" t="str">
        <f t="shared" si="67"/>
        <v>3(s)</v>
      </c>
      <c r="BE271" s="2" t="str">
        <f t="shared" si="61"/>
        <v>VM Data Requests
April Schneider</v>
      </c>
      <c r="BF271" s="2" t="str">
        <f t="shared" si="61"/>
        <v>Kamran Rasheed
Tyson McCartney</v>
      </c>
      <c r="BG271" s="2" t="str">
        <f t="shared" si="62"/>
        <v>Kim Sackett
Eric Travale</v>
      </c>
      <c r="BH271" s="2" t="str">
        <f t="shared" si="62"/>
        <v>Andrew Trombley</v>
      </c>
      <c r="BI271" s="2" t="str">
        <f t="shared" si="68"/>
        <v>Jessica  Basilio</v>
      </c>
      <c r="BJ271" s="1">
        <f t="shared" si="69"/>
        <v>1</v>
      </c>
      <c r="BL271" s="49" t="s">
        <v>94</v>
      </c>
      <c r="BM271" s="2" t="s">
        <v>2445</v>
      </c>
      <c r="BN271" s="2"/>
      <c r="BO271" s="21" t="str">
        <f t="shared" si="70"/>
        <v>completed</v>
      </c>
      <c r="BP271" s="21">
        <f t="shared" si="71"/>
        <v>0</v>
      </c>
      <c r="BQ271" s="21">
        <f t="shared" si="72"/>
        <v>0</v>
      </c>
      <c r="BR271" s="21">
        <f t="shared" si="73"/>
        <v>0</v>
      </c>
      <c r="BS271" s="21">
        <f t="shared" si="74"/>
        <v>0</v>
      </c>
      <c r="BT271" s="16" t="s">
        <v>629</v>
      </c>
      <c r="BU271" s="57"/>
    </row>
    <row r="272" spans="1:73" ht="127.5" x14ac:dyDescent="0.25">
      <c r="A272" s="2">
        <v>72</v>
      </c>
      <c r="B272" s="1" t="s">
        <v>1802</v>
      </c>
      <c r="C272" s="6" t="s">
        <v>1885</v>
      </c>
      <c r="D272" s="2" t="str">
        <f t="shared" si="63"/>
        <v>OEIS_001</v>
      </c>
      <c r="E272" s="1">
        <v>4</v>
      </c>
      <c r="F272" s="2" t="str">
        <f t="shared" si="64"/>
        <v>OEIS_001_Q4</v>
      </c>
      <c r="G272" s="48" t="s">
        <v>2458</v>
      </c>
      <c r="H272" s="48" t="s">
        <v>2459</v>
      </c>
      <c r="I272" s="2" t="s">
        <v>2441</v>
      </c>
      <c r="J272" s="13">
        <v>45021</v>
      </c>
      <c r="K272" s="13">
        <v>45026</v>
      </c>
      <c r="L272" s="13">
        <v>45026</v>
      </c>
      <c r="M272" s="20" t="s">
        <v>2442</v>
      </c>
      <c r="N272" s="2">
        <v>0</v>
      </c>
      <c r="O272" s="1" t="s">
        <v>86</v>
      </c>
      <c r="P272" s="2" t="s">
        <v>356</v>
      </c>
      <c r="Q272" s="47" t="s">
        <v>266</v>
      </c>
      <c r="R272" s="47" t="s">
        <v>357</v>
      </c>
      <c r="S272" s="101" t="s">
        <v>86</v>
      </c>
      <c r="T272" s="16"/>
      <c r="U272" s="2" t="str">
        <f t="shared" si="60"/>
        <v>OEIS</v>
      </c>
      <c r="V272" s="2" t="str">
        <f t="shared" si="60"/>
        <v>001</v>
      </c>
      <c r="W272" s="2">
        <f t="shared" si="65"/>
        <v>4</v>
      </c>
      <c r="X272" s="2">
        <v>2</v>
      </c>
      <c r="Y272" s="2" t="s">
        <v>335</v>
      </c>
      <c r="Z272" s="2" t="s">
        <v>348</v>
      </c>
      <c r="AA272" s="2" t="s">
        <v>349</v>
      </c>
      <c r="AB272" s="2" t="s">
        <v>350</v>
      </c>
      <c r="AC272" s="2" t="s">
        <v>351</v>
      </c>
      <c r="AD272" s="2" t="s">
        <v>352</v>
      </c>
      <c r="AE272" s="2" t="s">
        <v>92</v>
      </c>
      <c r="AF272" s="1" t="s">
        <v>92</v>
      </c>
      <c r="AG272" s="1" t="s">
        <v>92</v>
      </c>
      <c r="AH272" s="2" t="s">
        <v>92</v>
      </c>
      <c r="AI272" s="2" t="s">
        <v>92</v>
      </c>
      <c r="AJ272" s="2" t="s">
        <v>92</v>
      </c>
      <c r="AK272" s="2" t="s">
        <v>92</v>
      </c>
      <c r="AL272" s="1" t="s">
        <v>86</v>
      </c>
      <c r="AM272" s="3">
        <f t="shared" si="66"/>
        <v>45026</v>
      </c>
      <c r="AN272" s="2"/>
      <c r="AO272" s="16"/>
      <c r="AP272" s="10"/>
      <c r="AQ272" s="16"/>
      <c r="AR272" s="16"/>
      <c r="AS272" s="16"/>
      <c r="AT272" s="16"/>
      <c r="AU272" s="16"/>
      <c r="AV272" s="16"/>
      <c r="AX272" s="16"/>
      <c r="AY272" s="16"/>
      <c r="AZ272" s="16"/>
      <c r="BA272" s="16"/>
      <c r="BB272" s="16"/>
      <c r="BC272" s="16"/>
      <c r="BD272" s="1">
        <f t="shared" si="67"/>
        <v>4</v>
      </c>
      <c r="BE272" s="2" t="str">
        <f t="shared" si="61"/>
        <v>VM Data Requests
April Schneider</v>
      </c>
      <c r="BF272" s="2" t="str">
        <f t="shared" si="61"/>
        <v>Kamran Rasheed
Tyson McCartney</v>
      </c>
      <c r="BG272" s="2" t="str">
        <f t="shared" si="62"/>
        <v>Kim Sackett
Eric Travale</v>
      </c>
      <c r="BH272" s="2" t="str">
        <f t="shared" si="62"/>
        <v>Andrew Trombley</v>
      </c>
      <c r="BI272" s="2" t="str">
        <f t="shared" si="68"/>
        <v>Jessica  Basilio</v>
      </c>
      <c r="BJ272" s="1">
        <f t="shared" si="69"/>
        <v>2</v>
      </c>
      <c r="BL272" s="49" t="s">
        <v>94</v>
      </c>
      <c r="BM272" s="2" t="s">
        <v>2445</v>
      </c>
      <c r="BN272" s="2"/>
      <c r="BO272" s="21" t="str">
        <f t="shared" si="70"/>
        <v>completed</v>
      </c>
      <c r="BP272" s="21">
        <f t="shared" si="71"/>
        <v>0</v>
      </c>
      <c r="BQ272" s="21">
        <f t="shared" si="72"/>
        <v>0</v>
      </c>
      <c r="BR272" s="21">
        <f t="shared" si="73"/>
        <v>0</v>
      </c>
      <c r="BS272" s="21">
        <f t="shared" si="74"/>
        <v>0</v>
      </c>
      <c r="BU272" s="57"/>
    </row>
    <row r="273" spans="1:73" ht="293.25" x14ac:dyDescent="0.25">
      <c r="A273" s="2">
        <v>73</v>
      </c>
      <c r="B273" s="1" t="s">
        <v>1802</v>
      </c>
      <c r="C273" s="6" t="s">
        <v>1885</v>
      </c>
      <c r="D273" s="2" t="str">
        <f t="shared" si="63"/>
        <v>OEIS_001</v>
      </c>
      <c r="E273" s="1">
        <v>5</v>
      </c>
      <c r="F273" s="2" t="str">
        <f t="shared" si="64"/>
        <v>OEIS_001_Q5</v>
      </c>
      <c r="G273" s="48" t="s">
        <v>2460</v>
      </c>
      <c r="H273" s="48" t="s">
        <v>2461</v>
      </c>
      <c r="I273" s="2" t="s">
        <v>2441</v>
      </c>
      <c r="J273" s="13">
        <v>45021</v>
      </c>
      <c r="K273" s="13">
        <v>45026</v>
      </c>
      <c r="L273" s="13">
        <v>45026</v>
      </c>
      <c r="M273" s="20" t="s">
        <v>2442</v>
      </c>
      <c r="N273" s="2">
        <v>1</v>
      </c>
      <c r="O273" s="1" t="s">
        <v>86</v>
      </c>
      <c r="P273" s="2" t="s">
        <v>407</v>
      </c>
      <c r="Q273" s="47" t="s">
        <v>266</v>
      </c>
      <c r="R273" s="47" t="s">
        <v>408</v>
      </c>
      <c r="S273" s="105" t="s">
        <v>86</v>
      </c>
      <c r="T273" s="16"/>
      <c r="U273" s="2" t="str">
        <f t="shared" si="60"/>
        <v>OEIS</v>
      </c>
      <c r="V273" s="2" t="str">
        <f t="shared" si="60"/>
        <v>001</v>
      </c>
      <c r="W273" s="2">
        <f t="shared" si="65"/>
        <v>5</v>
      </c>
      <c r="X273" s="2">
        <v>8</v>
      </c>
      <c r="Y273" s="2" t="s">
        <v>335</v>
      </c>
      <c r="Z273" s="2" t="s">
        <v>348</v>
      </c>
      <c r="AA273" s="2" t="s">
        <v>349</v>
      </c>
      <c r="AB273" s="2" t="s">
        <v>350</v>
      </c>
      <c r="AC273" s="2" t="s">
        <v>351</v>
      </c>
      <c r="AD273" s="2" t="s">
        <v>352</v>
      </c>
      <c r="AE273" s="2" t="s">
        <v>92</v>
      </c>
      <c r="AF273" s="1" t="s">
        <v>92</v>
      </c>
      <c r="AG273" s="1" t="s">
        <v>92</v>
      </c>
      <c r="AH273" s="2" t="s">
        <v>92</v>
      </c>
      <c r="AI273" s="2" t="s">
        <v>92</v>
      </c>
      <c r="AJ273" s="2" t="s">
        <v>92</v>
      </c>
      <c r="AK273" s="2" t="s">
        <v>92</v>
      </c>
      <c r="AL273" s="1" t="s">
        <v>86</v>
      </c>
      <c r="AM273" s="3">
        <f t="shared" si="66"/>
        <v>45026</v>
      </c>
      <c r="AN273" s="2"/>
      <c r="AO273" s="16"/>
      <c r="AP273" s="10"/>
      <c r="AQ273" s="16"/>
      <c r="AR273" s="16"/>
      <c r="AS273" s="16"/>
      <c r="AT273" s="16"/>
      <c r="AU273" s="16"/>
      <c r="AV273" s="16"/>
      <c r="AX273" s="16"/>
      <c r="AY273" s="16"/>
      <c r="AZ273" s="16"/>
      <c r="BA273" s="16"/>
      <c r="BB273" s="16"/>
      <c r="BC273" s="16"/>
      <c r="BD273" s="1">
        <f t="shared" si="67"/>
        <v>5</v>
      </c>
      <c r="BE273" s="2" t="str">
        <f t="shared" si="61"/>
        <v>VM Data Requests
April Schneider</v>
      </c>
      <c r="BF273" s="2" t="str">
        <f t="shared" si="61"/>
        <v>Kamran Rasheed
Tyson McCartney</v>
      </c>
      <c r="BG273" s="2" t="str">
        <f t="shared" si="62"/>
        <v>Kim Sackett
Eric Travale</v>
      </c>
      <c r="BH273" s="2" t="str">
        <f t="shared" si="62"/>
        <v>Andrew Trombley</v>
      </c>
      <c r="BI273" s="2" t="str">
        <f t="shared" si="68"/>
        <v>Jessica  Basilio</v>
      </c>
      <c r="BJ273" s="1">
        <f t="shared" si="69"/>
        <v>8</v>
      </c>
      <c r="BL273" s="49" t="s">
        <v>94</v>
      </c>
      <c r="BM273" s="2" t="s">
        <v>2445</v>
      </c>
      <c r="BN273" s="2"/>
      <c r="BO273" s="21" t="str">
        <f t="shared" si="70"/>
        <v>completed</v>
      </c>
      <c r="BP273" s="21">
        <f t="shared" si="71"/>
        <v>0</v>
      </c>
      <c r="BQ273" s="21">
        <f t="shared" si="72"/>
        <v>0</v>
      </c>
      <c r="BR273" s="21">
        <f t="shared" si="73"/>
        <v>0</v>
      </c>
      <c r="BS273" s="21">
        <f t="shared" si="74"/>
        <v>0</v>
      </c>
      <c r="BU273" s="57"/>
    </row>
    <row r="274" spans="1:73" ht="127.5" x14ac:dyDescent="0.25">
      <c r="A274" s="1">
        <v>253</v>
      </c>
      <c r="B274" s="1" t="s">
        <v>2875</v>
      </c>
      <c r="C274" s="6" t="s">
        <v>1996</v>
      </c>
      <c r="D274" s="2" t="str">
        <f t="shared" si="63"/>
        <v>TURN_008</v>
      </c>
      <c r="E274" s="1">
        <v>1</v>
      </c>
      <c r="F274" s="2" t="str">
        <f t="shared" si="64"/>
        <v>TURN_008_Q1</v>
      </c>
      <c r="G274" s="48" t="s">
        <v>2967</v>
      </c>
      <c r="H274" s="48" t="s">
        <v>2968</v>
      </c>
      <c r="I274" s="2" t="s">
        <v>2878</v>
      </c>
      <c r="J274" s="3">
        <v>45040</v>
      </c>
      <c r="K274" s="3">
        <v>45043</v>
      </c>
      <c r="L274" s="3">
        <v>45043</v>
      </c>
      <c r="M274" s="20" t="s">
        <v>2969</v>
      </c>
      <c r="N274" s="1">
        <v>2</v>
      </c>
      <c r="O274" s="1" t="s">
        <v>86</v>
      </c>
      <c r="P274" s="2">
        <v>7.2</v>
      </c>
      <c r="Q274" s="47" t="s">
        <v>171</v>
      </c>
      <c r="R274" s="47" t="s">
        <v>2970</v>
      </c>
      <c r="S274" s="95" t="s">
        <v>86</v>
      </c>
      <c r="U274" s="2" t="str">
        <f t="shared" si="60"/>
        <v>TURN</v>
      </c>
      <c r="V274" s="2" t="str">
        <f t="shared" si="60"/>
        <v>008</v>
      </c>
      <c r="W274" s="2">
        <f t="shared" si="65"/>
        <v>1</v>
      </c>
      <c r="X274" s="1">
        <v>0</v>
      </c>
      <c r="Y274" s="2" t="s">
        <v>335</v>
      </c>
      <c r="Z274" s="2" t="s">
        <v>434</v>
      </c>
      <c r="AA274" s="2" t="s">
        <v>450</v>
      </c>
      <c r="AB274" s="2" t="s">
        <v>219</v>
      </c>
      <c r="AC274" s="2" t="s">
        <v>116</v>
      </c>
      <c r="AD274" s="2" t="s">
        <v>124</v>
      </c>
      <c r="AE274" s="1" t="s">
        <v>92</v>
      </c>
      <c r="AF274" s="1" t="s">
        <v>92</v>
      </c>
      <c r="AG274" s="1" t="s">
        <v>92</v>
      </c>
      <c r="AH274" s="2" t="s">
        <v>92</v>
      </c>
      <c r="AI274" s="2" t="s">
        <v>92</v>
      </c>
      <c r="AJ274" s="1" t="s">
        <v>92</v>
      </c>
      <c r="AK274" s="1" t="s">
        <v>92</v>
      </c>
      <c r="AL274" s="1" t="s">
        <v>86</v>
      </c>
      <c r="AM274" s="3">
        <f t="shared" si="66"/>
        <v>45043</v>
      </c>
      <c r="BD274" s="1">
        <f t="shared" si="67"/>
        <v>1</v>
      </c>
      <c r="BE274" s="2" t="str">
        <f t="shared" si="61"/>
        <v>Benson Wong</v>
      </c>
      <c r="BF274" s="2" t="str">
        <f t="shared" si="61"/>
        <v>Paul McGregor</v>
      </c>
      <c r="BG274" s="2" t="str">
        <f t="shared" si="62"/>
        <v>Kim Sackett
Eric Travale</v>
      </c>
      <c r="BH274" s="2" t="str">
        <f t="shared" si="62"/>
        <v>Noel Wickham</v>
      </c>
      <c r="BI274" s="2" t="str">
        <f t="shared" si="68"/>
        <v>Joel Crane</v>
      </c>
      <c r="BJ274" s="1">
        <f t="shared" si="69"/>
        <v>0</v>
      </c>
      <c r="BL274" s="49" t="s">
        <v>94</v>
      </c>
      <c r="BM274" s="1" t="s">
        <v>2971</v>
      </c>
      <c r="BO274" s="21" t="str">
        <f t="shared" si="70"/>
        <v>completed</v>
      </c>
      <c r="BP274" s="21">
        <f t="shared" si="71"/>
        <v>0</v>
      </c>
      <c r="BQ274" s="21">
        <f t="shared" si="72"/>
        <v>0</v>
      </c>
      <c r="BR274" s="21">
        <f t="shared" si="73"/>
        <v>0</v>
      </c>
      <c r="BS274" s="21">
        <f t="shared" si="74"/>
        <v>0</v>
      </c>
      <c r="BU274" s="57"/>
    </row>
    <row r="275" spans="1:73" ht="127.5" x14ac:dyDescent="0.25">
      <c r="A275" s="1">
        <v>254</v>
      </c>
      <c r="B275" s="1" t="s">
        <v>2875</v>
      </c>
      <c r="C275" s="6" t="s">
        <v>1996</v>
      </c>
      <c r="D275" s="2" t="str">
        <f t="shared" si="63"/>
        <v>TURN_008</v>
      </c>
      <c r="E275" s="1">
        <v>2</v>
      </c>
      <c r="F275" s="2" t="str">
        <f t="shared" si="64"/>
        <v>TURN_008_Q2</v>
      </c>
      <c r="G275" s="48" t="s">
        <v>2972</v>
      </c>
      <c r="H275" s="48" t="s">
        <v>2973</v>
      </c>
      <c r="I275" s="2" t="s">
        <v>2878</v>
      </c>
      <c r="J275" s="3">
        <v>45040</v>
      </c>
      <c r="K275" s="3">
        <v>45043</v>
      </c>
      <c r="L275" s="3">
        <v>45043</v>
      </c>
      <c r="M275" s="20" t="s">
        <v>2969</v>
      </c>
      <c r="N275" s="1">
        <v>0</v>
      </c>
      <c r="O275" s="1" t="s">
        <v>86</v>
      </c>
      <c r="P275" s="2" t="s">
        <v>2974</v>
      </c>
      <c r="Q275" s="47" t="s">
        <v>171</v>
      </c>
      <c r="R275" s="47" t="s">
        <v>2970</v>
      </c>
      <c r="S275" s="52" t="s">
        <v>86</v>
      </c>
      <c r="U275" s="2" t="str">
        <f t="shared" si="60"/>
        <v>TURN</v>
      </c>
      <c r="V275" s="2" t="str">
        <f t="shared" si="60"/>
        <v>008</v>
      </c>
      <c r="W275" s="2">
        <f t="shared" si="65"/>
        <v>2</v>
      </c>
      <c r="X275" s="1">
        <v>0</v>
      </c>
      <c r="Y275" s="2" t="s">
        <v>335</v>
      </c>
      <c r="Z275" s="2" t="s">
        <v>434</v>
      </c>
      <c r="AA275" s="2" t="s">
        <v>450</v>
      </c>
      <c r="AB275" s="2" t="s">
        <v>219</v>
      </c>
      <c r="AC275" s="2" t="s">
        <v>116</v>
      </c>
      <c r="AD275" s="2" t="s">
        <v>124</v>
      </c>
      <c r="AE275" s="1" t="s">
        <v>92</v>
      </c>
      <c r="AF275" s="1" t="s">
        <v>92</v>
      </c>
      <c r="AG275" s="1" t="s">
        <v>92</v>
      </c>
      <c r="AH275" s="2" t="s">
        <v>92</v>
      </c>
      <c r="AI275" s="2" t="s">
        <v>92</v>
      </c>
      <c r="AJ275" s="1" t="s">
        <v>92</v>
      </c>
      <c r="AK275" s="1" t="s">
        <v>92</v>
      </c>
      <c r="AL275" s="1" t="s">
        <v>86</v>
      </c>
      <c r="AM275" s="3">
        <f t="shared" si="66"/>
        <v>45043</v>
      </c>
      <c r="BD275" s="1">
        <f t="shared" si="67"/>
        <v>2</v>
      </c>
      <c r="BE275" s="2" t="str">
        <f t="shared" si="61"/>
        <v>Benson Wong</v>
      </c>
      <c r="BF275" s="2" t="str">
        <f t="shared" si="61"/>
        <v>Paul McGregor</v>
      </c>
      <c r="BG275" s="2" t="str">
        <f t="shared" si="62"/>
        <v>Kim Sackett
Eric Travale</v>
      </c>
      <c r="BH275" s="2" t="str">
        <f t="shared" si="62"/>
        <v>Noel Wickham</v>
      </c>
      <c r="BI275" s="2" t="str">
        <f t="shared" si="68"/>
        <v>Joel Crane</v>
      </c>
      <c r="BJ275" s="1">
        <f t="shared" si="69"/>
        <v>0</v>
      </c>
      <c r="BL275" s="49" t="s">
        <v>94</v>
      </c>
      <c r="BM275" s="1" t="s">
        <v>2971</v>
      </c>
      <c r="BO275" s="21" t="str">
        <f t="shared" si="70"/>
        <v>completed</v>
      </c>
      <c r="BP275" s="21">
        <f t="shared" si="71"/>
        <v>0</v>
      </c>
      <c r="BQ275" s="21">
        <f t="shared" si="72"/>
        <v>0</v>
      </c>
      <c r="BR275" s="21">
        <f t="shared" si="73"/>
        <v>0</v>
      </c>
      <c r="BS275" s="21">
        <f t="shared" si="74"/>
        <v>0</v>
      </c>
      <c r="BU275" s="57"/>
    </row>
    <row r="276" spans="1:73" ht="75" x14ac:dyDescent="0.25">
      <c r="A276" s="1">
        <v>255</v>
      </c>
      <c r="B276" s="1" t="s">
        <v>2875</v>
      </c>
      <c r="C276" s="6" t="s">
        <v>1996</v>
      </c>
      <c r="D276" s="2" t="str">
        <f t="shared" si="63"/>
        <v>TURN_008</v>
      </c>
      <c r="E276" s="1">
        <v>3</v>
      </c>
      <c r="F276" s="2" t="str">
        <f t="shared" si="64"/>
        <v>TURN_008_Q3</v>
      </c>
      <c r="G276" s="48" t="s">
        <v>2975</v>
      </c>
      <c r="H276" s="55" t="s">
        <v>2976</v>
      </c>
      <c r="I276" s="2" t="s">
        <v>2878</v>
      </c>
      <c r="J276" s="3">
        <v>45040</v>
      </c>
      <c r="K276" s="3">
        <v>45043</v>
      </c>
      <c r="L276" s="3">
        <v>45043</v>
      </c>
      <c r="M276" s="20" t="s">
        <v>2969</v>
      </c>
      <c r="N276" s="1">
        <v>0</v>
      </c>
      <c r="O276" s="1" t="s">
        <v>86</v>
      </c>
      <c r="P276" s="2" t="s">
        <v>153</v>
      </c>
      <c r="Q276" s="47" t="s">
        <v>154</v>
      </c>
      <c r="R276" s="47" t="s">
        <v>2919</v>
      </c>
      <c r="S276" s="95" t="s">
        <v>86</v>
      </c>
      <c r="U276" s="2" t="str">
        <f t="shared" si="60"/>
        <v>TURN</v>
      </c>
      <c r="V276" s="2" t="str">
        <f t="shared" si="60"/>
        <v>008</v>
      </c>
      <c r="W276" s="2">
        <f t="shared" si="65"/>
        <v>3</v>
      </c>
      <c r="X276" s="1">
        <v>0</v>
      </c>
      <c r="Y276" s="2" t="s">
        <v>335</v>
      </c>
      <c r="Z276" s="2" t="s">
        <v>156</v>
      </c>
      <c r="AA276" s="2" t="s">
        <v>2977</v>
      </c>
      <c r="AB276" s="2" t="s">
        <v>2920</v>
      </c>
      <c r="AC276" s="2" t="s">
        <v>116</v>
      </c>
      <c r="AD276" s="2" t="s">
        <v>159</v>
      </c>
      <c r="AE276" s="1" t="s">
        <v>92</v>
      </c>
      <c r="AF276" s="1" t="s">
        <v>92</v>
      </c>
      <c r="AG276" s="1" t="s">
        <v>92</v>
      </c>
      <c r="AH276" s="2" t="s">
        <v>92</v>
      </c>
      <c r="AI276" s="2" t="s">
        <v>92</v>
      </c>
      <c r="AJ276" s="1" t="s">
        <v>92</v>
      </c>
      <c r="AK276" s="1" t="s">
        <v>92</v>
      </c>
      <c r="AL276" s="1" t="s">
        <v>86</v>
      </c>
      <c r="AM276" s="3">
        <f t="shared" si="66"/>
        <v>45043</v>
      </c>
      <c r="BD276" s="1">
        <f t="shared" si="67"/>
        <v>3</v>
      </c>
      <c r="BE276" s="2" t="str">
        <f t="shared" si="61"/>
        <v>Brad Koelling
Undergrounding Data Request Mailbox / Julie Cerio</v>
      </c>
      <c r="BF276" s="2" t="str">
        <f t="shared" si="61"/>
        <v>Megan Ardell/Matt Pender</v>
      </c>
      <c r="BG276" s="2" t="str">
        <f t="shared" si="62"/>
        <v>Kim Sackett
Eric Travale</v>
      </c>
      <c r="BH276" s="2" t="str">
        <f t="shared" si="62"/>
        <v>Carmen Fewless</v>
      </c>
      <c r="BI276" s="2" t="str">
        <f t="shared" si="68"/>
        <v>Joel Crane</v>
      </c>
      <c r="BJ276" s="1">
        <f t="shared" si="69"/>
        <v>0</v>
      </c>
      <c r="BL276" s="49" t="s">
        <v>94</v>
      </c>
      <c r="BM276" s="1" t="s">
        <v>2971</v>
      </c>
      <c r="BO276" s="21" t="str">
        <f t="shared" si="70"/>
        <v>completed</v>
      </c>
      <c r="BP276" s="21">
        <f t="shared" si="71"/>
        <v>0</v>
      </c>
      <c r="BQ276" s="21">
        <f t="shared" si="72"/>
        <v>0</v>
      </c>
      <c r="BR276" s="21">
        <f t="shared" si="73"/>
        <v>0</v>
      </c>
      <c r="BS276" s="21">
        <f t="shared" si="74"/>
        <v>0</v>
      </c>
      <c r="BU276" s="57"/>
    </row>
    <row r="277" spans="1:73" ht="229.5" x14ac:dyDescent="0.25">
      <c r="A277" s="1">
        <v>256</v>
      </c>
      <c r="B277" s="1" t="s">
        <v>2875</v>
      </c>
      <c r="C277" s="6" t="s">
        <v>1996</v>
      </c>
      <c r="D277" s="2" t="str">
        <f t="shared" si="63"/>
        <v>TURN_008</v>
      </c>
      <c r="E277" s="1">
        <v>4</v>
      </c>
      <c r="F277" s="2" t="str">
        <f t="shared" si="64"/>
        <v>TURN_008_Q4</v>
      </c>
      <c r="G277" s="48" t="s">
        <v>2986</v>
      </c>
      <c r="H277" s="48" t="s">
        <v>2987</v>
      </c>
      <c r="I277" s="2" t="s">
        <v>2878</v>
      </c>
      <c r="J277" s="3">
        <v>45040</v>
      </c>
      <c r="K277" s="3">
        <v>45043</v>
      </c>
      <c r="L277" s="3">
        <v>45043</v>
      </c>
      <c r="M277" s="20" t="s">
        <v>2969</v>
      </c>
      <c r="N277" s="1">
        <v>1</v>
      </c>
      <c r="O277" s="1" t="s">
        <v>86</v>
      </c>
      <c r="P277" s="2" t="s">
        <v>153</v>
      </c>
      <c r="Q277" s="47" t="s">
        <v>154</v>
      </c>
      <c r="R277" s="47" t="s">
        <v>243</v>
      </c>
      <c r="S277" s="52" t="s">
        <v>86</v>
      </c>
      <c r="U277" s="2" t="str">
        <f t="shared" si="60"/>
        <v>TURN</v>
      </c>
      <c r="V277" s="2" t="str">
        <f t="shared" si="60"/>
        <v>008</v>
      </c>
      <c r="W277" s="2">
        <f t="shared" si="65"/>
        <v>4</v>
      </c>
      <c r="X277" s="1">
        <v>2</v>
      </c>
      <c r="Y277" s="2" t="s">
        <v>335</v>
      </c>
      <c r="Z277" s="2" t="s">
        <v>156</v>
      </c>
      <c r="AA277" s="2" t="s">
        <v>2988</v>
      </c>
      <c r="AB277" s="2" t="s">
        <v>2920</v>
      </c>
      <c r="AC277" s="2" t="s">
        <v>116</v>
      </c>
      <c r="AD277" s="2" t="s">
        <v>922</v>
      </c>
      <c r="AE277" s="1" t="s">
        <v>92</v>
      </c>
      <c r="AF277" s="1" t="s">
        <v>92</v>
      </c>
      <c r="AG277" s="1" t="s">
        <v>92</v>
      </c>
      <c r="AH277" s="2" t="s">
        <v>92</v>
      </c>
      <c r="AI277" s="2" t="s">
        <v>92</v>
      </c>
      <c r="AJ277" s="1" t="s">
        <v>92</v>
      </c>
      <c r="AK277" s="1" t="s">
        <v>92</v>
      </c>
      <c r="AL277" s="1" t="s">
        <v>86</v>
      </c>
      <c r="AM277" s="3">
        <f t="shared" si="66"/>
        <v>45043</v>
      </c>
      <c r="BD277" s="1">
        <f t="shared" si="67"/>
        <v>4</v>
      </c>
      <c r="BE277" s="2" t="str">
        <f t="shared" si="61"/>
        <v>Nick Babb
Undergrounding Data Request Mailbox / Julie Cerio</v>
      </c>
      <c r="BF277" s="2" t="str">
        <f t="shared" si="61"/>
        <v>Megan Ardell/Matt Pender</v>
      </c>
      <c r="BG277" s="2" t="str">
        <f t="shared" si="62"/>
        <v>Kim Sackett
Eric Travale</v>
      </c>
      <c r="BH277" s="2" t="str">
        <f t="shared" si="62"/>
        <v>Carmen Fewless</v>
      </c>
      <c r="BI277" s="2" t="str">
        <f t="shared" si="68"/>
        <v>Joel Crane</v>
      </c>
      <c r="BJ277" s="1">
        <f t="shared" si="69"/>
        <v>2</v>
      </c>
      <c r="BL277" s="49" t="s">
        <v>94</v>
      </c>
      <c r="BM277" s="1" t="s">
        <v>2971</v>
      </c>
      <c r="BO277" s="21" t="str">
        <f t="shared" si="70"/>
        <v>completed</v>
      </c>
      <c r="BP277" s="21">
        <f t="shared" si="71"/>
        <v>0</v>
      </c>
      <c r="BQ277" s="21">
        <f t="shared" si="72"/>
        <v>0</v>
      </c>
      <c r="BR277" s="21">
        <f t="shared" si="73"/>
        <v>0</v>
      </c>
      <c r="BS277" s="21">
        <f t="shared" si="74"/>
        <v>0</v>
      </c>
      <c r="BU277" s="57"/>
    </row>
    <row r="278" spans="1:73" ht="409.5" x14ac:dyDescent="0.25">
      <c r="A278" s="1">
        <v>257</v>
      </c>
      <c r="B278" s="1" t="s">
        <v>2875</v>
      </c>
      <c r="C278" s="6" t="s">
        <v>1996</v>
      </c>
      <c r="D278" s="2" t="str">
        <f t="shared" si="63"/>
        <v>TURN_008</v>
      </c>
      <c r="E278" s="1">
        <v>5</v>
      </c>
      <c r="F278" s="2" t="str">
        <f t="shared" si="64"/>
        <v>TURN_008_Q5</v>
      </c>
      <c r="G278" s="48" t="s">
        <v>2989</v>
      </c>
      <c r="H278" s="48" t="s">
        <v>2990</v>
      </c>
      <c r="I278" s="2" t="s">
        <v>2878</v>
      </c>
      <c r="J278" s="3">
        <v>45040</v>
      </c>
      <c r="K278" s="3">
        <v>45043</v>
      </c>
      <c r="L278" s="3">
        <v>45043</v>
      </c>
      <c r="M278" s="20" t="s">
        <v>2969</v>
      </c>
      <c r="N278" s="1">
        <v>0</v>
      </c>
      <c r="O278" s="1" t="s">
        <v>86</v>
      </c>
      <c r="P278" s="2" t="s">
        <v>153</v>
      </c>
      <c r="Q278" s="47" t="s">
        <v>154</v>
      </c>
      <c r="R278" s="47" t="s">
        <v>243</v>
      </c>
      <c r="S278" s="95" t="s">
        <v>86</v>
      </c>
      <c r="U278" s="2" t="str">
        <f t="shared" si="60"/>
        <v>TURN</v>
      </c>
      <c r="V278" s="2" t="str">
        <f t="shared" si="60"/>
        <v>008</v>
      </c>
      <c r="W278" s="2">
        <f t="shared" si="65"/>
        <v>5</v>
      </c>
      <c r="X278" s="1">
        <v>6</v>
      </c>
      <c r="Y278" s="2" t="s">
        <v>335</v>
      </c>
      <c r="Z278" s="2" t="s">
        <v>156</v>
      </c>
      <c r="AA278" s="2" t="s">
        <v>2991</v>
      </c>
      <c r="AB278" s="2" t="s">
        <v>2992</v>
      </c>
      <c r="AC278" s="2" t="s">
        <v>116</v>
      </c>
      <c r="AD278" s="2" t="s">
        <v>922</v>
      </c>
      <c r="AE278" s="1" t="s">
        <v>92</v>
      </c>
      <c r="AF278" s="1" t="s">
        <v>92</v>
      </c>
      <c r="AG278" s="1" t="s">
        <v>92</v>
      </c>
      <c r="AH278" s="2" t="s">
        <v>92</v>
      </c>
      <c r="AI278" s="2" t="s">
        <v>92</v>
      </c>
      <c r="AJ278" s="1" t="s">
        <v>92</v>
      </c>
      <c r="AK278" s="1" t="s">
        <v>92</v>
      </c>
      <c r="AL278" s="1" t="s">
        <v>86</v>
      </c>
      <c r="AM278" s="3">
        <f t="shared" si="66"/>
        <v>45043</v>
      </c>
      <c r="BD278" s="1">
        <f t="shared" si="67"/>
        <v>5</v>
      </c>
      <c r="BE278" s="2" t="str">
        <f t="shared" si="61"/>
        <v>Brad Koelling
Undergrounding Data Request Mailbox / Julie Cerio (questions a-e)
Benson Wong  (Question f)</v>
      </c>
      <c r="BF278" s="2" t="str">
        <f t="shared" si="61"/>
        <v>Megan Ardell/Matt Pender/ Paul McGregor</v>
      </c>
      <c r="BG278" s="2" t="str">
        <f t="shared" si="62"/>
        <v>Kim Sackett
Eric Travale</v>
      </c>
      <c r="BH278" s="2" t="str">
        <f t="shared" si="62"/>
        <v>Carmen Fewless</v>
      </c>
      <c r="BI278" s="2" t="str">
        <f t="shared" si="68"/>
        <v>Joel Crane</v>
      </c>
      <c r="BJ278" s="1">
        <f t="shared" si="69"/>
        <v>6</v>
      </c>
      <c r="BL278" s="49" t="s">
        <v>94</v>
      </c>
      <c r="BM278" s="1" t="s">
        <v>2971</v>
      </c>
      <c r="BO278" s="21" t="str">
        <f t="shared" si="70"/>
        <v>completed</v>
      </c>
      <c r="BP278" s="21">
        <f t="shared" si="71"/>
        <v>0</v>
      </c>
      <c r="BQ278" s="21">
        <f t="shared" si="72"/>
        <v>0</v>
      </c>
      <c r="BR278" s="21">
        <f t="shared" si="73"/>
        <v>0</v>
      </c>
      <c r="BS278" s="21">
        <f t="shared" si="74"/>
        <v>0</v>
      </c>
      <c r="BU278" s="57"/>
    </row>
    <row r="279" spans="1:73" ht="229.5" x14ac:dyDescent="0.25">
      <c r="A279" s="1">
        <v>258</v>
      </c>
      <c r="B279" s="1" t="s">
        <v>2875</v>
      </c>
      <c r="C279" s="6" t="s">
        <v>1996</v>
      </c>
      <c r="D279" s="2" t="str">
        <f t="shared" si="63"/>
        <v>TURN_008</v>
      </c>
      <c r="E279" s="1">
        <v>6</v>
      </c>
      <c r="F279" s="2" t="str">
        <f t="shared" si="64"/>
        <v>TURN_008_Q6</v>
      </c>
      <c r="G279" s="48" t="s">
        <v>2978</v>
      </c>
      <c r="H279" s="48" t="s">
        <v>2979</v>
      </c>
      <c r="I279" s="2" t="s">
        <v>2878</v>
      </c>
      <c r="J279" s="3">
        <v>45040</v>
      </c>
      <c r="K279" s="3">
        <v>45043</v>
      </c>
      <c r="L279" s="3">
        <v>45043</v>
      </c>
      <c r="M279" s="20" t="s">
        <v>2969</v>
      </c>
      <c r="N279" s="1">
        <v>0</v>
      </c>
      <c r="O279" s="1" t="s">
        <v>86</v>
      </c>
      <c r="P279" s="2" t="s">
        <v>2980</v>
      </c>
      <c r="Q279" s="47" t="s">
        <v>2981</v>
      </c>
      <c r="R279" s="47" t="s">
        <v>2982</v>
      </c>
      <c r="S279" s="86" t="s">
        <v>86</v>
      </c>
      <c r="U279" s="2" t="str">
        <f t="shared" si="60"/>
        <v>TURN</v>
      </c>
      <c r="V279" s="2" t="str">
        <f t="shared" si="60"/>
        <v>008</v>
      </c>
      <c r="W279" s="2">
        <f t="shared" si="65"/>
        <v>6</v>
      </c>
      <c r="X279" s="1">
        <v>3</v>
      </c>
      <c r="Y279" s="2" t="s">
        <v>335</v>
      </c>
      <c r="Z279" s="2" t="s">
        <v>156</v>
      </c>
      <c r="AA279" s="2" t="s">
        <v>2983</v>
      </c>
      <c r="AB279" s="2" t="s">
        <v>2984</v>
      </c>
      <c r="AC279" s="2" t="s">
        <v>2985</v>
      </c>
      <c r="AD279" s="2" t="s">
        <v>1008</v>
      </c>
      <c r="AE279" s="1" t="s">
        <v>92</v>
      </c>
      <c r="AF279" s="1" t="s">
        <v>92</v>
      </c>
      <c r="AG279" s="1" t="s">
        <v>92</v>
      </c>
      <c r="AH279" s="2" t="s">
        <v>92</v>
      </c>
      <c r="AI279" s="2" t="s">
        <v>92</v>
      </c>
      <c r="AJ279" s="1" t="s">
        <v>92</v>
      </c>
      <c r="AK279" s="1" t="s">
        <v>92</v>
      </c>
      <c r="AL279" s="1" t="s">
        <v>86</v>
      </c>
      <c r="AM279" s="3">
        <f t="shared" si="66"/>
        <v>45043</v>
      </c>
      <c r="BD279" s="1">
        <f t="shared" si="67"/>
        <v>6</v>
      </c>
      <c r="BE279" s="2" t="str">
        <f t="shared" si="61"/>
        <v xml:space="preserve">Arvind Simhadri 
Tommy Van
</v>
      </c>
      <c r="BF279" s="2" t="str">
        <f t="shared" si="61"/>
        <v xml:space="preserve">Jim Gill
Shawn Holder
Scott Strenfel (c) </v>
      </c>
      <c r="BG279" s="2" t="str">
        <f t="shared" si="62"/>
        <v>Kim Sackett
Eric Travale</v>
      </c>
      <c r="BH279" s="2" t="str">
        <f t="shared" si="62"/>
        <v>Carmen Fewless</v>
      </c>
      <c r="BI279" s="2" t="str">
        <f t="shared" si="68"/>
        <v xml:space="preserve">Joel Crane
Kenny Lee
</v>
      </c>
      <c r="BJ279" s="1">
        <f t="shared" si="69"/>
        <v>3</v>
      </c>
      <c r="BL279" s="49" t="s">
        <v>94</v>
      </c>
      <c r="BM279" s="1" t="s">
        <v>2971</v>
      </c>
      <c r="BO279" s="21" t="str">
        <f t="shared" si="70"/>
        <v>completed</v>
      </c>
      <c r="BP279" s="21">
        <f t="shared" si="71"/>
        <v>0</v>
      </c>
      <c r="BQ279" s="21">
        <f t="shared" si="72"/>
        <v>0</v>
      </c>
      <c r="BR279" s="21">
        <f t="shared" si="73"/>
        <v>0</v>
      </c>
      <c r="BS279" s="21">
        <f t="shared" si="74"/>
        <v>0</v>
      </c>
      <c r="BU279" s="57"/>
    </row>
    <row r="280" spans="1:73" ht="90" x14ac:dyDescent="0.25">
      <c r="A280" s="1">
        <v>259</v>
      </c>
      <c r="B280" s="1" t="s">
        <v>80</v>
      </c>
      <c r="C280" s="6" t="s">
        <v>954</v>
      </c>
      <c r="D280" s="2" t="str">
        <f t="shared" si="63"/>
        <v>CalPA_Set WMP-19</v>
      </c>
      <c r="E280" s="1">
        <v>1</v>
      </c>
      <c r="F280" s="2" t="str">
        <f t="shared" si="64"/>
        <v>CalPA_Set WMP-19_Q1</v>
      </c>
      <c r="G280" s="48" t="s">
        <v>961</v>
      </c>
      <c r="H280" s="48" t="s">
        <v>962</v>
      </c>
      <c r="I280" s="1" t="s">
        <v>84</v>
      </c>
      <c r="J280" s="3">
        <v>45041</v>
      </c>
      <c r="K280" s="3">
        <v>45044</v>
      </c>
      <c r="L280" s="3">
        <v>45044</v>
      </c>
      <c r="M280" s="20" t="s">
        <v>957</v>
      </c>
      <c r="N280" s="1">
        <v>0</v>
      </c>
      <c r="O280" s="1" t="s">
        <v>86</v>
      </c>
      <c r="P280" s="2">
        <v>8.1</v>
      </c>
      <c r="Q280" s="47" t="s">
        <v>510</v>
      </c>
      <c r="R280" s="47" t="s">
        <v>963</v>
      </c>
      <c r="S280" s="52" t="s">
        <v>86</v>
      </c>
      <c r="U280" s="2" t="str">
        <f t="shared" si="60"/>
        <v>CalPA</v>
      </c>
      <c r="V280" s="2" t="str">
        <f t="shared" si="60"/>
        <v>Set WMP-19</v>
      </c>
      <c r="W280" s="2">
        <f t="shared" si="65"/>
        <v>1</v>
      </c>
      <c r="X280" s="1">
        <v>2</v>
      </c>
      <c r="Y280" s="2" t="s">
        <v>335</v>
      </c>
      <c r="Z280" s="2" t="s">
        <v>964</v>
      </c>
      <c r="AA280" s="2" t="s">
        <v>965</v>
      </c>
      <c r="AB280" s="2" t="s">
        <v>966</v>
      </c>
      <c r="AC280" s="2" t="s">
        <v>967</v>
      </c>
      <c r="AD280" s="2" t="s">
        <v>968</v>
      </c>
      <c r="AE280" s="1" t="s">
        <v>92</v>
      </c>
      <c r="AF280" s="1" t="s">
        <v>92</v>
      </c>
      <c r="AG280" s="1" t="s">
        <v>92</v>
      </c>
      <c r="AH280" s="2" t="s">
        <v>92</v>
      </c>
      <c r="AI280" s="2" t="s">
        <v>92</v>
      </c>
      <c r="AJ280" s="1" t="s">
        <v>92</v>
      </c>
      <c r="AK280" s="1" t="s">
        <v>92</v>
      </c>
      <c r="AL280" s="1" t="s">
        <v>86</v>
      </c>
      <c r="AM280" s="3">
        <f t="shared" si="66"/>
        <v>45044</v>
      </c>
      <c r="BD280" s="1">
        <f t="shared" si="67"/>
        <v>1</v>
      </c>
      <c r="BE280" s="2" t="str">
        <f t="shared" si="61"/>
        <v xml:space="preserve">Kim Vu
Eric Lamoureux
Arvind Simhadri
James Tuccillo </v>
      </c>
      <c r="BF280" s="2" t="str">
        <f t="shared" si="61"/>
        <v xml:space="preserve">Dave Canny 
Jim Gill </v>
      </c>
      <c r="BG280" s="2" t="str">
        <f t="shared" si="62"/>
        <v>Kim Sackett
Eric Travale</v>
      </c>
      <c r="BH280" s="2" t="str">
        <f t="shared" si="62"/>
        <v xml:space="preserve">Hitesh Bhatt
Charlotte Wu </v>
      </c>
      <c r="BI280" s="2" t="str">
        <f t="shared" si="68"/>
        <v>Kenny Lee
Joel Crane</v>
      </c>
      <c r="BJ280" s="1">
        <f t="shared" si="69"/>
        <v>2</v>
      </c>
      <c r="BL280" s="20" t="s">
        <v>94</v>
      </c>
      <c r="BM280" s="1" t="s">
        <v>960</v>
      </c>
      <c r="BO280" s="21" t="str">
        <f t="shared" si="70"/>
        <v>completed</v>
      </c>
      <c r="BP280" s="21">
        <f t="shared" si="71"/>
        <v>0</v>
      </c>
      <c r="BQ280" s="21">
        <f t="shared" si="72"/>
        <v>0</v>
      </c>
      <c r="BR280" s="21">
        <f t="shared" si="73"/>
        <v>0</v>
      </c>
      <c r="BS280" s="21">
        <f t="shared" si="74"/>
        <v>0</v>
      </c>
      <c r="BU280" s="57"/>
    </row>
    <row r="281" spans="1:73" ht="409.5" x14ac:dyDescent="0.25">
      <c r="A281" s="1">
        <v>260</v>
      </c>
      <c r="B281" s="1" t="s">
        <v>80</v>
      </c>
      <c r="C281" s="6" t="s">
        <v>954</v>
      </c>
      <c r="D281" s="2" t="str">
        <f t="shared" si="63"/>
        <v>CalPA_Set WMP-19</v>
      </c>
      <c r="E281" s="1">
        <v>2</v>
      </c>
      <c r="F281" s="2" t="str">
        <f t="shared" si="64"/>
        <v>CalPA_Set WMP-19_Q2</v>
      </c>
      <c r="G281" s="48" t="s">
        <v>969</v>
      </c>
      <c r="H281" s="48" t="s">
        <v>970</v>
      </c>
      <c r="I281" s="1" t="s">
        <v>84</v>
      </c>
      <c r="J281" s="3">
        <v>45041</v>
      </c>
      <c r="K281" s="3">
        <v>45044</v>
      </c>
      <c r="L281" s="3">
        <v>45044</v>
      </c>
      <c r="M281" s="20" t="s">
        <v>957</v>
      </c>
      <c r="N281" s="1">
        <v>0</v>
      </c>
      <c r="O281" s="1" t="s">
        <v>86</v>
      </c>
      <c r="P281" s="2" t="s">
        <v>971</v>
      </c>
      <c r="Q281" s="47" t="s">
        <v>972</v>
      </c>
      <c r="R281" s="47" t="s">
        <v>86</v>
      </c>
      <c r="S281" s="95" t="s">
        <v>86</v>
      </c>
      <c r="U281" s="2" t="str">
        <f t="shared" ref="U281:V344" si="75">B281</f>
        <v>CalPA</v>
      </c>
      <c r="V281" s="2" t="str">
        <f t="shared" si="75"/>
        <v>Set WMP-19</v>
      </c>
      <c r="W281" s="2">
        <f t="shared" si="65"/>
        <v>2</v>
      </c>
      <c r="X281" s="1">
        <v>4</v>
      </c>
      <c r="Y281" s="2" t="s">
        <v>335</v>
      </c>
      <c r="Z281" s="2" t="s">
        <v>520</v>
      </c>
      <c r="AA281" s="2" t="s">
        <v>973</v>
      </c>
      <c r="AB281" s="2" t="s">
        <v>236</v>
      </c>
      <c r="AC281" s="2" t="s">
        <v>91</v>
      </c>
      <c r="AD281" s="2" t="s">
        <v>166</v>
      </c>
      <c r="AE281" s="1" t="s">
        <v>92</v>
      </c>
      <c r="AF281" s="1" t="s">
        <v>92</v>
      </c>
      <c r="AG281" s="1" t="s">
        <v>92</v>
      </c>
      <c r="AH281" s="2" t="s">
        <v>92</v>
      </c>
      <c r="AI281" s="2" t="s">
        <v>92</v>
      </c>
      <c r="AJ281" s="1" t="s">
        <v>92</v>
      </c>
      <c r="AK281" s="1" t="s">
        <v>92</v>
      </c>
      <c r="AL281" s="1" t="s">
        <v>86</v>
      </c>
      <c r="AM281" s="3">
        <f t="shared" si="66"/>
        <v>45044</v>
      </c>
      <c r="BD281" s="1">
        <f t="shared" si="67"/>
        <v>2</v>
      </c>
      <c r="BE281" s="2" t="str">
        <f t="shared" ref="BE281:BF344" si="76">AA281</f>
        <v>Joanna Sturges
Arvind Simhadri</v>
      </c>
      <c r="BF281" s="2" t="str">
        <f t="shared" si="76"/>
        <v>Jim Gill</v>
      </c>
      <c r="BG281" s="2" t="str">
        <f t="shared" ref="BG281:BH344" si="77">Y281</f>
        <v>Kim Sackett
Eric Travale</v>
      </c>
      <c r="BH281" s="2" t="str">
        <f t="shared" si="77"/>
        <v>Nelson Lau</v>
      </c>
      <c r="BI281" s="2" t="str">
        <f t="shared" si="68"/>
        <v>Aaron Shapiro</v>
      </c>
      <c r="BJ281" s="1">
        <f t="shared" si="69"/>
        <v>4</v>
      </c>
      <c r="BL281" s="20" t="s">
        <v>94</v>
      </c>
      <c r="BM281" s="1" t="s">
        <v>960</v>
      </c>
      <c r="BO281" s="21" t="str">
        <f t="shared" si="70"/>
        <v>completed</v>
      </c>
      <c r="BP281" s="21">
        <f t="shared" si="71"/>
        <v>0</v>
      </c>
      <c r="BQ281" s="21">
        <f t="shared" si="72"/>
        <v>0</v>
      </c>
      <c r="BR281" s="21">
        <f t="shared" si="73"/>
        <v>0</v>
      </c>
      <c r="BS281" s="21">
        <f t="shared" si="74"/>
        <v>0</v>
      </c>
      <c r="BU281" s="57"/>
    </row>
    <row r="282" spans="1:73" ht="267.75" x14ac:dyDescent="0.25">
      <c r="A282" s="1">
        <v>261</v>
      </c>
      <c r="B282" s="1" t="s">
        <v>80</v>
      </c>
      <c r="C282" s="6" t="s">
        <v>954</v>
      </c>
      <c r="D282" s="2" t="str">
        <f t="shared" si="63"/>
        <v>CalPA_Set WMP-19</v>
      </c>
      <c r="E282" s="1">
        <v>3</v>
      </c>
      <c r="F282" s="2" t="str">
        <f t="shared" si="64"/>
        <v>CalPA_Set WMP-19_Q3</v>
      </c>
      <c r="G282" s="48" t="s">
        <v>974</v>
      </c>
      <c r="H282" s="48" t="s">
        <v>975</v>
      </c>
      <c r="I282" s="1" t="s">
        <v>84</v>
      </c>
      <c r="J282" s="3">
        <v>45041</v>
      </c>
      <c r="K282" s="3">
        <v>45044</v>
      </c>
      <c r="L282" s="3">
        <v>45044</v>
      </c>
      <c r="M282" s="20" t="s">
        <v>957</v>
      </c>
      <c r="N282" s="1">
        <v>0</v>
      </c>
      <c r="O282" s="1" t="s">
        <v>86</v>
      </c>
      <c r="P282" s="2" t="s">
        <v>153</v>
      </c>
      <c r="Q282" s="47" t="s">
        <v>510</v>
      </c>
      <c r="R282" s="47" t="s">
        <v>976</v>
      </c>
      <c r="S282" s="95" t="s">
        <v>86</v>
      </c>
      <c r="U282" s="2" t="str">
        <f t="shared" si="75"/>
        <v>CalPA</v>
      </c>
      <c r="V282" s="2" t="str">
        <f t="shared" si="75"/>
        <v>Set WMP-19</v>
      </c>
      <c r="W282" s="2">
        <f t="shared" si="65"/>
        <v>3</v>
      </c>
      <c r="X282" s="1">
        <v>6</v>
      </c>
      <c r="Y282" s="2" t="s">
        <v>335</v>
      </c>
      <c r="Z282" s="2" t="s">
        <v>156</v>
      </c>
      <c r="AA282" s="2" t="s">
        <v>977</v>
      </c>
      <c r="AB282" s="2" t="s">
        <v>978</v>
      </c>
      <c r="AC282" s="2" t="s">
        <v>116</v>
      </c>
      <c r="AD282" s="2" t="s">
        <v>979</v>
      </c>
      <c r="AE282" s="1" t="s">
        <v>92</v>
      </c>
      <c r="AF282" s="1" t="s">
        <v>92</v>
      </c>
      <c r="AG282" s="1" t="s">
        <v>92</v>
      </c>
      <c r="AH282" s="1" t="s">
        <v>92</v>
      </c>
      <c r="AI282" s="1" t="s">
        <v>92</v>
      </c>
      <c r="AJ282" s="1" t="s">
        <v>92</v>
      </c>
      <c r="AK282" s="1" t="s">
        <v>92</v>
      </c>
      <c r="AL282" s="1" t="s">
        <v>86</v>
      </c>
      <c r="AM282" s="3">
        <f t="shared" si="66"/>
        <v>45044</v>
      </c>
      <c r="BD282" s="1">
        <f t="shared" si="67"/>
        <v>3</v>
      </c>
      <c r="BE282" s="2" t="str">
        <f t="shared" si="76"/>
        <v>Arvind Simhadri (a, b, c, e and f)
Brad Koelling
Julie Cerio
UG Team (d)</v>
      </c>
      <c r="BF282" s="2" t="str">
        <f t="shared" si="76"/>
        <v>Jim Gill (a, b, c, e and f)
Megan Ardell  (d)
Matt Pender  (d)</v>
      </c>
      <c r="BG282" s="2" t="str">
        <f t="shared" si="77"/>
        <v>Kim Sackett
Eric Travale</v>
      </c>
      <c r="BH282" s="2" t="str">
        <f t="shared" si="77"/>
        <v>Carmen Fewless</v>
      </c>
      <c r="BI282" s="2" t="str">
        <f t="shared" si="68"/>
        <v>Joel Crane</v>
      </c>
      <c r="BJ282" s="1">
        <f t="shared" si="69"/>
        <v>6</v>
      </c>
      <c r="BL282" s="20" t="s">
        <v>94</v>
      </c>
      <c r="BM282" s="1" t="s">
        <v>960</v>
      </c>
      <c r="BO282" s="21" t="str">
        <f t="shared" si="70"/>
        <v>completed</v>
      </c>
      <c r="BP282" s="21">
        <f t="shared" si="71"/>
        <v>0</v>
      </c>
      <c r="BQ282" s="21">
        <f t="shared" si="72"/>
        <v>0</v>
      </c>
      <c r="BR282" s="21">
        <f t="shared" si="73"/>
        <v>0</v>
      </c>
      <c r="BS282" s="21">
        <f t="shared" si="74"/>
        <v>0</v>
      </c>
      <c r="BU282" s="57"/>
    </row>
    <row r="283" spans="1:73" ht="318.75" x14ac:dyDescent="0.25">
      <c r="A283" s="1">
        <v>261</v>
      </c>
      <c r="B283" s="1" t="s">
        <v>80</v>
      </c>
      <c r="C283" s="6" t="s">
        <v>954</v>
      </c>
      <c r="D283" s="2" t="str">
        <f t="shared" si="63"/>
        <v>CalPA_Set WMP-19</v>
      </c>
      <c r="E283" s="1" t="s">
        <v>980</v>
      </c>
      <c r="F283" s="2" t="str">
        <f t="shared" si="64"/>
        <v>CalPA_Set WMP-19_Q3(s)</v>
      </c>
      <c r="G283" s="48" t="s">
        <v>974</v>
      </c>
      <c r="H283" s="48" t="s">
        <v>981</v>
      </c>
      <c r="I283" s="1" t="s">
        <v>84</v>
      </c>
      <c r="J283" s="3">
        <v>45041</v>
      </c>
      <c r="K283" s="3">
        <v>45056</v>
      </c>
      <c r="L283" s="3">
        <v>45056</v>
      </c>
      <c r="M283" s="20" t="s">
        <v>957</v>
      </c>
      <c r="N283" s="1">
        <v>0</v>
      </c>
      <c r="O283" s="1" t="s">
        <v>86</v>
      </c>
      <c r="P283" s="2" t="s">
        <v>153</v>
      </c>
      <c r="Q283" s="47" t="s">
        <v>510</v>
      </c>
      <c r="R283" s="47" t="s">
        <v>976</v>
      </c>
      <c r="S283" s="95" t="s">
        <v>86</v>
      </c>
      <c r="U283" s="2" t="str">
        <f t="shared" si="75"/>
        <v>CalPA</v>
      </c>
      <c r="V283" s="2" t="str">
        <f t="shared" si="75"/>
        <v>Set WMP-19</v>
      </c>
      <c r="W283" s="2" t="str">
        <f t="shared" si="65"/>
        <v>3(s)</v>
      </c>
      <c r="X283" s="1">
        <v>6</v>
      </c>
      <c r="Y283" s="2" t="s">
        <v>335</v>
      </c>
      <c r="Z283" s="2" t="s">
        <v>156</v>
      </c>
      <c r="AA283" s="2" t="s">
        <v>977</v>
      </c>
      <c r="AB283" s="2" t="s">
        <v>978</v>
      </c>
      <c r="AC283" s="2" t="s">
        <v>116</v>
      </c>
      <c r="AD283" s="2" t="s">
        <v>979</v>
      </c>
      <c r="AE283" s="1" t="s">
        <v>92</v>
      </c>
      <c r="AF283" s="1" t="s">
        <v>92</v>
      </c>
      <c r="AG283" s="1" t="s">
        <v>92</v>
      </c>
      <c r="AH283" s="2" t="s">
        <v>92</v>
      </c>
      <c r="AI283" s="2" t="s">
        <v>92</v>
      </c>
      <c r="AJ283" s="2" t="s">
        <v>92</v>
      </c>
      <c r="AK283" s="2" t="s">
        <v>92</v>
      </c>
      <c r="AL283" s="1" t="s">
        <v>86</v>
      </c>
      <c r="AM283" s="3">
        <f t="shared" si="66"/>
        <v>45056</v>
      </c>
      <c r="BD283" s="1" t="str">
        <f t="shared" si="67"/>
        <v>3(s)</v>
      </c>
      <c r="BE283" s="2" t="str">
        <f t="shared" si="76"/>
        <v>Arvind Simhadri (a, b, c, e and f)
Brad Koelling
Julie Cerio
UG Team (d)</v>
      </c>
      <c r="BF283" s="2" t="str">
        <f t="shared" si="76"/>
        <v>Jim Gill (a, b, c, e and f)
Megan Ardell  (d)
Matt Pender  (d)</v>
      </c>
      <c r="BG283" s="2" t="str">
        <f t="shared" si="77"/>
        <v>Kim Sackett
Eric Travale</v>
      </c>
      <c r="BH283" s="2" t="str">
        <f t="shared" si="77"/>
        <v>Carmen Fewless</v>
      </c>
      <c r="BI283" s="2" t="str">
        <f t="shared" si="68"/>
        <v>Joel Crane</v>
      </c>
      <c r="BJ283" s="1">
        <f t="shared" si="69"/>
        <v>6</v>
      </c>
      <c r="BL283" s="20" t="s">
        <v>94</v>
      </c>
      <c r="BM283" s="1" t="s">
        <v>960</v>
      </c>
      <c r="BO283" s="21" t="str">
        <f t="shared" si="70"/>
        <v>completed</v>
      </c>
      <c r="BP283" s="21">
        <f t="shared" si="71"/>
        <v>0</v>
      </c>
      <c r="BQ283" s="21">
        <f t="shared" si="72"/>
        <v>0</v>
      </c>
      <c r="BR283" s="21">
        <f t="shared" si="73"/>
        <v>0</v>
      </c>
      <c r="BS283" s="21">
        <f t="shared" si="74"/>
        <v>0</v>
      </c>
      <c r="BT283" s="16" t="s">
        <v>629</v>
      </c>
      <c r="BU283" s="57"/>
    </row>
    <row r="284" spans="1:73" ht="331.5" x14ac:dyDescent="0.25">
      <c r="A284" s="1">
        <v>150</v>
      </c>
      <c r="B284" s="1" t="s">
        <v>80</v>
      </c>
      <c r="C284" s="6" t="s">
        <v>816</v>
      </c>
      <c r="D284" s="2" t="str">
        <f t="shared" si="63"/>
        <v>CalPA_Set WMP-15</v>
      </c>
      <c r="E284" s="1">
        <v>1</v>
      </c>
      <c r="F284" s="2" t="str">
        <f t="shared" si="64"/>
        <v>CalPA_Set WMP-15_Q1</v>
      </c>
      <c r="G284" s="48" t="s">
        <v>817</v>
      </c>
      <c r="H284" s="48" t="s">
        <v>818</v>
      </c>
      <c r="I284" s="1" t="s">
        <v>84</v>
      </c>
      <c r="J284" s="3">
        <v>45027</v>
      </c>
      <c r="K284" s="3">
        <v>45030</v>
      </c>
      <c r="L284" s="3">
        <v>45030</v>
      </c>
      <c r="M284" s="20" t="s">
        <v>819</v>
      </c>
      <c r="N284" s="1">
        <v>0</v>
      </c>
      <c r="O284" s="1" t="s">
        <v>86</v>
      </c>
      <c r="P284" s="1" t="s">
        <v>346</v>
      </c>
      <c r="Q284" s="47" t="s">
        <v>266</v>
      </c>
      <c r="R284" s="47" t="s">
        <v>347</v>
      </c>
      <c r="S284" s="101" t="s">
        <v>86</v>
      </c>
      <c r="U284" s="2" t="str">
        <f t="shared" si="75"/>
        <v>CalPA</v>
      </c>
      <c r="V284" s="2" t="str">
        <f t="shared" si="75"/>
        <v>Set WMP-15</v>
      </c>
      <c r="W284" s="2">
        <f t="shared" si="65"/>
        <v>1</v>
      </c>
      <c r="X284" s="1">
        <v>4</v>
      </c>
      <c r="Y284" s="2" t="s">
        <v>335</v>
      </c>
      <c r="Z284" s="2" t="s">
        <v>348</v>
      </c>
      <c r="AA284" s="2" t="s">
        <v>349</v>
      </c>
      <c r="AB284" s="2" t="s">
        <v>350</v>
      </c>
      <c r="AC284" s="2" t="s">
        <v>351</v>
      </c>
      <c r="AD284" s="2" t="s">
        <v>352</v>
      </c>
      <c r="AE284" s="1" t="s">
        <v>92</v>
      </c>
      <c r="AF284" s="1" t="s">
        <v>92</v>
      </c>
      <c r="AG284" s="1" t="s">
        <v>92</v>
      </c>
      <c r="AH284" s="1" t="s">
        <v>92</v>
      </c>
      <c r="AI284" s="1" t="s">
        <v>92</v>
      </c>
      <c r="AJ284" s="1" t="s">
        <v>92</v>
      </c>
      <c r="AK284" s="1" t="s">
        <v>92</v>
      </c>
      <c r="AL284" s="1" t="s">
        <v>86</v>
      </c>
      <c r="AM284" s="3">
        <f t="shared" si="66"/>
        <v>45030</v>
      </c>
      <c r="AN284" s="1" t="s">
        <v>93</v>
      </c>
      <c r="BD284" s="1">
        <f t="shared" si="67"/>
        <v>1</v>
      </c>
      <c r="BE284" s="2" t="str">
        <f t="shared" si="76"/>
        <v>VM Data Requests
April Schneider</v>
      </c>
      <c r="BF284" s="2" t="str">
        <f t="shared" si="76"/>
        <v>Kamran Rasheed
Tyson McCartney</v>
      </c>
      <c r="BG284" s="2" t="str">
        <f t="shared" si="77"/>
        <v>Kim Sackett
Eric Travale</v>
      </c>
      <c r="BH284" s="2" t="str">
        <f t="shared" si="77"/>
        <v>Andrew Trombley</v>
      </c>
      <c r="BI284" s="2" t="str">
        <f t="shared" si="68"/>
        <v>Jessica  Basilio</v>
      </c>
      <c r="BJ284" s="1">
        <f t="shared" si="69"/>
        <v>4</v>
      </c>
      <c r="BL284" s="20" t="s">
        <v>94</v>
      </c>
      <c r="BM284" s="1" t="s">
        <v>820</v>
      </c>
      <c r="BO284" s="21" t="str">
        <f t="shared" si="70"/>
        <v>completed</v>
      </c>
      <c r="BP284" s="21">
        <f t="shared" si="71"/>
        <v>0</v>
      </c>
      <c r="BQ284" s="21">
        <f t="shared" si="72"/>
        <v>0</v>
      </c>
      <c r="BR284" s="21">
        <f t="shared" si="73"/>
        <v>0</v>
      </c>
      <c r="BS284" s="21">
        <f t="shared" si="74"/>
        <v>0</v>
      </c>
      <c r="BU284" s="57"/>
    </row>
    <row r="285" spans="1:73" ht="90" x14ac:dyDescent="0.25">
      <c r="A285" s="1">
        <v>152</v>
      </c>
      <c r="B285" s="1" t="s">
        <v>80</v>
      </c>
      <c r="C285" s="6" t="s">
        <v>816</v>
      </c>
      <c r="D285" s="2" t="str">
        <f t="shared" si="63"/>
        <v>CalPA_Set WMP-15</v>
      </c>
      <c r="E285" s="1">
        <v>3</v>
      </c>
      <c r="F285" s="2" t="str">
        <f t="shared" si="64"/>
        <v>CalPA_Set WMP-15_Q3</v>
      </c>
      <c r="G285" s="54" t="s">
        <v>823</v>
      </c>
      <c r="H285" s="48" t="s">
        <v>824</v>
      </c>
      <c r="I285" s="1" t="s">
        <v>84</v>
      </c>
      <c r="J285" s="3">
        <v>45027</v>
      </c>
      <c r="K285" s="3">
        <v>45030</v>
      </c>
      <c r="L285" s="3">
        <v>45030</v>
      </c>
      <c r="M285" s="20" t="s">
        <v>819</v>
      </c>
      <c r="N285" s="1">
        <v>0</v>
      </c>
      <c r="O285" s="1" t="s">
        <v>86</v>
      </c>
      <c r="P285" s="1" t="s">
        <v>356</v>
      </c>
      <c r="Q285" s="47" t="s">
        <v>266</v>
      </c>
      <c r="R285" s="47" t="s">
        <v>357</v>
      </c>
      <c r="S285" s="101" t="s">
        <v>86</v>
      </c>
      <c r="U285" s="2" t="str">
        <f t="shared" si="75"/>
        <v>CalPA</v>
      </c>
      <c r="V285" s="2" t="str">
        <f t="shared" si="75"/>
        <v>Set WMP-15</v>
      </c>
      <c r="W285" s="2">
        <f t="shared" si="65"/>
        <v>3</v>
      </c>
      <c r="X285" s="1">
        <v>0</v>
      </c>
      <c r="Y285" s="2" t="s">
        <v>335</v>
      </c>
      <c r="Z285" s="2" t="s">
        <v>348</v>
      </c>
      <c r="AA285" s="2" t="s">
        <v>349</v>
      </c>
      <c r="AB285" s="2" t="s">
        <v>350</v>
      </c>
      <c r="AC285" s="2" t="s">
        <v>351</v>
      </c>
      <c r="AD285" s="2" t="s">
        <v>352</v>
      </c>
      <c r="AE285" s="1" t="s">
        <v>92</v>
      </c>
      <c r="AF285" s="1" t="s">
        <v>92</v>
      </c>
      <c r="AG285" s="1" t="s">
        <v>92</v>
      </c>
      <c r="AH285" s="1" t="s">
        <v>92</v>
      </c>
      <c r="AI285" s="1" t="s">
        <v>92</v>
      </c>
      <c r="AJ285" s="1" t="s">
        <v>92</v>
      </c>
      <c r="AK285" s="1" t="s">
        <v>92</v>
      </c>
      <c r="AL285" s="1" t="s">
        <v>86</v>
      </c>
      <c r="AM285" s="3">
        <f t="shared" si="66"/>
        <v>45030</v>
      </c>
      <c r="AN285" s="1" t="s">
        <v>93</v>
      </c>
      <c r="BD285" s="1">
        <f t="shared" si="67"/>
        <v>3</v>
      </c>
      <c r="BE285" s="2" t="str">
        <f t="shared" si="76"/>
        <v>VM Data Requests
April Schneider</v>
      </c>
      <c r="BF285" s="2" t="str">
        <f t="shared" si="76"/>
        <v>Kamran Rasheed
Tyson McCartney</v>
      </c>
      <c r="BG285" s="2" t="str">
        <f t="shared" si="77"/>
        <v>Kim Sackett
Eric Travale</v>
      </c>
      <c r="BH285" s="2" t="str">
        <f t="shared" si="77"/>
        <v>Andrew Trombley</v>
      </c>
      <c r="BI285" s="2" t="str">
        <f t="shared" si="68"/>
        <v>Jessica  Basilio</v>
      </c>
      <c r="BJ285" s="1">
        <f t="shared" si="69"/>
        <v>0</v>
      </c>
      <c r="BL285" s="20" t="s">
        <v>94</v>
      </c>
      <c r="BM285" s="1" t="s">
        <v>820</v>
      </c>
      <c r="BO285" s="21" t="str">
        <f t="shared" si="70"/>
        <v>completed</v>
      </c>
      <c r="BP285" s="21">
        <f t="shared" si="71"/>
        <v>0</v>
      </c>
      <c r="BQ285" s="21">
        <f t="shared" si="72"/>
        <v>0</v>
      </c>
      <c r="BR285" s="21">
        <f t="shared" si="73"/>
        <v>0</v>
      </c>
      <c r="BS285" s="21">
        <f t="shared" si="74"/>
        <v>0</v>
      </c>
      <c r="BU285" s="57"/>
    </row>
    <row r="286" spans="1:73" ht="408" x14ac:dyDescent="0.25">
      <c r="A286" s="1">
        <v>155</v>
      </c>
      <c r="B286" s="1" t="s">
        <v>80</v>
      </c>
      <c r="C286" s="6" t="s">
        <v>816</v>
      </c>
      <c r="D286" s="2" t="str">
        <f t="shared" si="63"/>
        <v>CalPA_Set WMP-15</v>
      </c>
      <c r="E286" s="1">
        <v>6</v>
      </c>
      <c r="F286" s="2" t="str">
        <f t="shared" si="64"/>
        <v>CalPA_Set WMP-15_Q6</v>
      </c>
      <c r="G286" s="48" t="s">
        <v>829</v>
      </c>
      <c r="H286" s="48" t="s">
        <v>830</v>
      </c>
      <c r="I286" s="1" t="s">
        <v>84</v>
      </c>
      <c r="J286" s="3">
        <v>45027</v>
      </c>
      <c r="K286" s="3">
        <v>45030</v>
      </c>
      <c r="L286" s="3">
        <v>45030</v>
      </c>
      <c r="M286" s="20" t="s">
        <v>819</v>
      </c>
      <c r="N286" s="1">
        <v>0</v>
      </c>
      <c r="O286" s="1" t="s">
        <v>86</v>
      </c>
      <c r="P286" s="1" t="s">
        <v>356</v>
      </c>
      <c r="Q286" s="47" t="s">
        <v>266</v>
      </c>
      <c r="R286" s="47" t="s">
        <v>357</v>
      </c>
      <c r="S286" s="91" t="s">
        <v>86</v>
      </c>
      <c r="U286" s="2" t="str">
        <f t="shared" si="75"/>
        <v>CalPA</v>
      </c>
      <c r="V286" s="2" t="str">
        <f t="shared" si="75"/>
        <v>Set WMP-15</v>
      </c>
      <c r="W286" s="2">
        <f t="shared" si="65"/>
        <v>6</v>
      </c>
      <c r="X286" s="1">
        <v>9</v>
      </c>
      <c r="Y286" s="2" t="s">
        <v>335</v>
      </c>
      <c r="Z286" s="2" t="s">
        <v>348</v>
      </c>
      <c r="AA286" s="2" t="s">
        <v>349</v>
      </c>
      <c r="AB286" s="2" t="s">
        <v>350</v>
      </c>
      <c r="AC286" s="2" t="s">
        <v>351</v>
      </c>
      <c r="AD286" s="2" t="s">
        <v>352</v>
      </c>
      <c r="AE286" s="1" t="s">
        <v>92</v>
      </c>
      <c r="AF286" s="1" t="s">
        <v>92</v>
      </c>
      <c r="AG286" s="1" t="s">
        <v>92</v>
      </c>
      <c r="AH286" s="1" t="s">
        <v>92</v>
      </c>
      <c r="AI286" s="1" t="s">
        <v>92</v>
      </c>
      <c r="AJ286" s="1" t="s">
        <v>92</v>
      </c>
      <c r="AK286" s="1" t="s">
        <v>92</v>
      </c>
      <c r="AL286" s="1" t="s">
        <v>86</v>
      </c>
      <c r="AM286" s="3">
        <f t="shared" si="66"/>
        <v>45030</v>
      </c>
      <c r="AN286" s="1" t="s">
        <v>93</v>
      </c>
      <c r="BD286" s="1">
        <f t="shared" si="67"/>
        <v>6</v>
      </c>
      <c r="BE286" s="2" t="str">
        <f t="shared" si="76"/>
        <v>VM Data Requests
April Schneider</v>
      </c>
      <c r="BF286" s="2" t="str">
        <f t="shared" si="76"/>
        <v>Kamran Rasheed
Tyson McCartney</v>
      </c>
      <c r="BG286" s="2" t="str">
        <f t="shared" si="77"/>
        <v>Kim Sackett
Eric Travale</v>
      </c>
      <c r="BH286" s="2" t="str">
        <f t="shared" si="77"/>
        <v>Andrew Trombley</v>
      </c>
      <c r="BI286" s="2" t="str">
        <f t="shared" si="68"/>
        <v>Jessica  Basilio</v>
      </c>
      <c r="BJ286" s="1">
        <f t="shared" si="69"/>
        <v>9</v>
      </c>
      <c r="BL286" s="20" t="s">
        <v>94</v>
      </c>
      <c r="BM286" s="1" t="s">
        <v>820</v>
      </c>
      <c r="BO286" s="21" t="str">
        <f t="shared" si="70"/>
        <v>completed</v>
      </c>
      <c r="BP286" s="21">
        <f t="shared" si="71"/>
        <v>0</v>
      </c>
      <c r="BQ286" s="21">
        <f t="shared" si="72"/>
        <v>0</v>
      </c>
      <c r="BR286" s="21">
        <f t="shared" si="73"/>
        <v>0</v>
      </c>
      <c r="BS286" s="21">
        <f t="shared" si="74"/>
        <v>0</v>
      </c>
      <c r="BU286" s="57"/>
    </row>
    <row r="287" spans="1:73" ht="114.75" x14ac:dyDescent="0.25">
      <c r="A287" s="1">
        <v>265</v>
      </c>
      <c r="B287" s="1" t="s">
        <v>80</v>
      </c>
      <c r="C287" s="6" t="s">
        <v>954</v>
      </c>
      <c r="D287" s="2" t="str">
        <f t="shared" si="63"/>
        <v>CalPA_Set WMP-19</v>
      </c>
      <c r="E287" s="1">
        <v>7</v>
      </c>
      <c r="F287" s="2" t="str">
        <f t="shared" si="64"/>
        <v>CalPA_Set WMP-19_Q7</v>
      </c>
      <c r="G287" s="48" t="s">
        <v>990</v>
      </c>
      <c r="H287" s="48" t="s">
        <v>991</v>
      </c>
      <c r="I287" s="1" t="s">
        <v>84</v>
      </c>
      <c r="J287" s="3">
        <v>45041</v>
      </c>
      <c r="K287" s="3">
        <v>45044</v>
      </c>
      <c r="L287" s="3">
        <v>45044</v>
      </c>
      <c r="M287" s="20" t="s">
        <v>957</v>
      </c>
      <c r="N287" s="1">
        <v>0</v>
      </c>
      <c r="O287" s="1" t="s">
        <v>86</v>
      </c>
      <c r="P287" s="2" t="s">
        <v>557</v>
      </c>
      <c r="Q287" s="47" t="s">
        <v>420</v>
      </c>
      <c r="R287" s="47" t="s">
        <v>558</v>
      </c>
      <c r="S287" s="52" t="s">
        <v>86</v>
      </c>
      <c r="U287" s="2" t="str">
        <f t="shared" si="75"/>
        <v>CalPA</v>
      </c>
      <c r="V287" s="2" t="str">
        <f t="shared" si="75"/>
        <v>Set WMP-19</v>
      </c>
      <c r="W287" s="2">
        <f t="shared" si="65"/>
        <v>7</v>
      </c>
      <c r="X287" s="1">
        <v>3</v>
      </c>
      <c r="Y287" s="2" t="s">
        <v>335</v>
      </c>
      <c r="Z287" s="2" t="s">
        <v>520</v>
      </c>
      <c r="AA287" s="2" t="s">
        <v>992</v>
      </c>
      <c r="AB287" s="2" t="s">
        <v>992</v>
      </c>
      <c r="AC287" s="2" t="s">
        <v>91</v>
      </c>
      <c r="AD287" s="2" t="s">
        <v>791</v>
      </c>
      <c r="AE287" s="1" t="s">
        <v>92</v>
      </c>
      <c r="AF287" s="1" t="s">
        <v>92</v>
      </c>
      <c r="AG287" s="1" t="s">
        <v>92</v>
      </c>
      <c r="AH287" s="2" t="s">
        <v>92</v>
      </c>
      <c r="AI287" s="2" t="s">
        <v>92</v>
      </c>
      <c r="AJ287" s="1" t="s">
        <v>92</v>
      </c>
      <c r="AK287" s="1" t="s">
        <v>92</v>
      </c>
      <c r="AL287" s="1" t="s">
        <v>86</v>
      </c>
      <c r="AM287" s="3">
        <f t="shared" si="66"/>
        <v>45044</v>
      </c>
      <c r="BD287" s="1">
        <f t="shared" si="67"/>
        <v>7</v>
      </c>
      <c r="BE287" s="2" t="str">
        <f t="shared" si="76"/>
        <v xml:space="preserve">Bryon Winget
</v>
      </c>
      <c r="BF287" s="2" t="str">
        <f t="shared" si="76"/>
        <v xml:space="preserve">Bryon Winget
</v>
      </c>
      <c r="BG287" s="2" t="str">
        <f t="shared" si="77"/>
        <v>Kim Sackett
Eric Travale</v>
      </c>
      <c r="BH287" s="2" t="str">
        <f t="shared" si="77"/>
        <v>Nelson Lau</v>
      </c>
      <c r="BI287" s="2" t="str">
        <f t="shared" si="68"/>
        <v>Aaron Shapiro</v>
      </c>
      <c r="BJ287" s="1">
        <f t="shared" si="69"/>
        <v>3</v>
      </c>
      <c r="BL287" s="20" t="s">
        <v>94</v>
      </c>
      <c r="BM287" s="1" t="s">
        <v>960</v>
      </c>
      <c r="BO287" s="21" t="str">
        <f t="shared" si="70"/>
        <v>completed</v>
      </c>
      <c r="BP287" s="21">
        <f t="shared" si="71"/>
        <v>0</v>
      </c>
      <c r="BQ287" s="21">
        <f t="shared" si="72"/>
        <v>0</v>
      </c>
      <c r="BR287" s="21">
        <f t="shared" si="73"/>
        <v>0</v>
      </c>
      <c r="BS287" s="21">
        <f t="shared" si="74"/>
        <v>0</v>
      </c>
      <c r="BU287" s="57"/>
    </row>
    <row r="288" spans="1:73" ht="306" x14ac:dyDescent="0.25">
      <c r="A288" s="1">
        <v>266</v>
      </c>
      <c r="B288" s="1" t="s">
        <v>80</v>
      </c>
      <c r="C288" s="6" t="s">
        <v>954</v>
      </c>
      <c r="D288" s="2" t="str">
        <f t="shared" si="63"/>
        <v>CalPA_Set WMP-19</v>
      </c>
      <c r="E288" s="1">
        <v>8</v>
      </c>
      <c r="F288" s="2" t="str">
        <f t="shared" si="64"/>
        <v>CalPA_Set WMP-19_Q8</v>
      </c>
      <c r="G288" s="48" t="s">
        <v>993</v>
      </c>
      <c r="H288" s="48" t="s">
        <v>994</v>
      </c>
      <c r="I288" s="1" t="s">
        <v>84</v>
      </c>
      <c r="J288" s="3">
        <v>45041</v>
      </c>
      <c r="K288" s="3">
        <v>45044</v>
      </c>
      <c r="L288" s="3">
        <v>45044</v>
      </c>
      <c r="M288" s="20" t="s">
        <v>957</v>
      </c>
      <c r="N288" s="1">
        <v>0</v>
      </c>
      <c r="O288" s="1" t="s">
        <v>86</v>
      </c>
      <c r="P288" s="2" t="s">
        <v>557</v>
      </c>
      <c r="Q288" s="47" t="s">
        <v>420</v>
      </c>
      <c r="R288" s="47" t="s">
        <v>558</v>
      </c>
      <c r="S288" s="52" t="s">
        <v>86</v>
      </c>
      <c r="U288" s="2" t="str">
        <f t="shared" si="75"/>
        <v>CalPA</v>
      </c>
      <c r="V288" s="2" t="str">
        <f t="shared" si="75"/>
        <v>Set WMP-19</v>
      </c>
      <c r="W288" s="2">
        <f t="shared" si="65"/>
        <v>8</v>
      </c>
      <c r="X288" s="1">
        <v>3</v>
      </c>
      <c r="Y288" s="2" t="s">
        <v>335</v>
      </c>
      <c r="Z288" s="2" t="s">
        <v>520</v>
      </c>
      <c r="AA288" s="2" t="s">
        <v>995</v>
      </c>
      <c r="AB288" s="2" t="s">
        <v>996</v>
      </c>
      <c r="AC288" s="2" t="s">
        <v>91</v>
      </c>
      <c r="AD288" s="2" t="s">
        <v>791</v>
      </c>
      <c r="AE288" s="1" t="s">
        <v>92</v>
      </c>
      <c r="AF288" s="1" t="s">
        <v>92</v>
      </c>
      <c r="AG288" s="1" t="s">
        <v>92</v>
      </c>
      <c r="AH288" s="2" t="s">
        <v>92</v>
      </c>
      <c r="AI288" s="2" t="s">
        <v>92</v>
      </c>
      <c r="AJ288" s="1" t="s">
        <v>92</v>
      </c>
      <c r="AK288" s="1" t="s">
        <v>92</v>
      </c>
      <c r="AL288" s="1" t="s">
        <v>86</v>
      </c>
      <c r="AM288" s="3">
        <f t="shared" si="66"/>
        <v>45044</v>
      </c>
      <c r="BD288" s="1">
        <f t="shared" si="67"/>
        <v>8</v>
      </c>
      <c r="BE288" s="2" t="str">
        <f t="shared" si="76"/>
        <v>Jenny Beach
Arvind Simhadri</v>
      </c>
      <c r="BF288" s="2" t="str">
        <f t="shared" si="76"/>
        <v>Bryon Winget
Jim Gill
Arvind Simhadri</v>
      </c>
      <c r="BG288" s="2" t="str">
        <f t="shared" si="77"/>
        <v>Kim Sackett
Eric Travale</v>
      </c>
      <c r="BH288" s="2" t="str">
        <f t="shared" si="77"/>
        <v>Nelson Lau</v>
      </c>
      <c r="BI288" s="2" t="str">
        <f t="shared" si="68"/>
        <v>Aaron Shapiro</v>
      </c>
      <c r="BJ288" s="1">
        <f t="shared" si="69"/>
        <v>3</v>
      </c>
      <c r="BL288" s="20" t="s">
        <v>94</v>
      </c>
      <c r="BM288" s="1" t="s">
        <v>960</v>
      </c>
      <c r="BO288" s="21" t="str">
        <f t="shared" si="70"/>
        <v>completed</v>
      </c>
      <c r="BP288" s="21">
        <f t="shared" si="71"/>
        <v>0</v>
      </c>
      <c r="BQ288" s="21">
        <f t="shared" si="72"/>
        <v>0</v>
      </c>
      <c r="BR288" s="21">
        <f t="shared" si="73"/>
        <v>0</v>
      </c>
      <c r="BS288" s="21">
        <f t="shared" si="74"/>
        <v>0</v>
      </c>
      <c r="BU288" s="57"/>
    </row>
    <row r="289" spans="1:73" ht="114.75" x14ac:dyDescent="0.25">
      <c r="A289" s="1">
        <v>267</v>
      </c>
      <c r="B289" s="1" t="s">
        <v>80</v>
      </c>
      <c r="C289" s="6" t="s">
        <v>954</v>
      </c>
      <c r="D289" s="2" t="str">
        <f t="shared" si="63"/>
        <v>CalPA_Set WMP-19</v>
      </c>
      <c r="E289" s="1">
        <v>9</v>
      </c>
      <c r="F289" s="2" t="str">
        <f t="shared" si="64"/>
        <v>CalPA_Set WMP-19_Q9</v>
      </c>
      <c r="G289" s="48" t="s">
        <v>997</v>
      </c>
      <c r="H289" s="48" t="s">
        <v>998</v>
      </c>
      <c r="I289" s="1" t="s">
        <v>84</v>
      </c>
      <c r="J289" s="3">
        <v>45041</v>
      </c>
      <c r="K289" s="3">
        <v>45044</v>
      </c>
      <c r="L289" s="3">
        <v>45044</v>
      </c>
      <c r="M289" s="20" t="s">
        <v>957</v>
      </c>
      <c r="N289" s="1">
        <v>0</v>
      </c>
      <c r="O289" s="1" t="s">
        <v>86</v>
      </c>
      <c r="P289" s="2" t="s">
        <v>482</v>
      </c>
      <c r="Q289" s="47" t="s">
        <v>483</v>
      </c>
      <c r="R289" s="47" t="s">
        <v>999</v>
      </c>
      <c r="S289" s="88" t="s">
        <v>86</v>
      </c>
      <c r="U289" s="2" t="str">
        <f t="shared" si="75"/>
        <v>CalPA</v>
      </c>
      <c r="V289" s="2" t="str">
        <f t="shared" si="75"/>
        <v>Set WMP-19</v>
      </c>
      <c r="W289" s="2">
        <f t="shared" si="65"/>
        <v>9</v>
      </c>
      <c r="X289" s="1">
        <v>3</v>
      </c>
      <c r="Y289" s="2" t="s">
        <v>335</v>
      </c>
      <c r="Z289" s="2" t="s">
        <v>442</v>
      </c>
      <c r="AA289" s="2" t="s">
        <v>1000</v>
      </c>
      <c r="AB289" s="2" t="s">
        <v>1001</v>
      </c>
      <c r="AC289" s="2" t="s">
        <v>1002</v>
      </c>
      <c r="AD289" s="2" t="s">
        <v>124</v>
      </c>
      <c r="AE289" s="1" t="s">
        <v>92</v>
      </c>
      <c r="AF289" s="1" t="s">
        <v>92</v>
      </c>
      <c r="AG289" s="1" t="s">
        <v>92</v>
      </c>
      <c r="AH289" s="2" t="s">
        <v>92</v>
      </c>
      <c r="AI289" s="2" t="s">
        <v>92</v>
      </c>
      <c r="AJ289" s="1" t="s">
        <v>92</v>
      </c>
      <c r="AK289" s="1" t="s">
        <v>92</v>
      </c>
      <c r="AL289" s="1" t="s">
        <v>86</v>
      </c>
      <c r="AM289" s="3">
        <f t="shared" si="66"/>
        <v>45044</v>
      </c>
      <c r="BD289" s="1">
        <f t="shared" si="67"/>
        <v>9</v>
      </c>
      <c r="BE289" s="2" t="str">
        <f t="shared" si="76"/>
        <v>Scott Strenfel
Kathleen Gonos</v>
      </c>
      <c r="BF289" s="2" t="str">
        <f t="shared" si="76"/>
        <v>Scott Strendel</v>
      </c>
      <c r="BG289" s="2" t="str">
        <f t="shared" si="77"/>
        <v>Kim Sackett
Eric Travale</v>
      </c>
      <c r="BH289" s="2" t="str">
        <f t="shared" si="77"/>
        <v>Jessi Shepardson</v>
      </c>
      <c r="BI289" s="2" t="str">
        <f t="shared" si="68"/>
        <v xml:space="preserve">Aaron Shapiro </v>
      </c>
      <c r="BJ289" s="1">
        <f t="shared" si="69"/>
        <v>3</v>
      </c>
      <c r="BL289" s="20" t="s">
        <v>94</v>
      </c>
      <c r="BM289" s="1" t="s">
        <v>960</v>
      </c>
      <c r="BO289" s="21" t="str">
        <f t="shared" si="70"/>
        <v>completed</v>
      </c>
      <c r="BP289" s="21">
        <f t="shared" si="71"/>
        <v>0</v>
      </c>
      <c r="BQ289" s="21">
        <f t="shared" si="72"/>
        <v>0</v>
      </c>
      <c r="BR289" s="21">
        <f t="shared" si="73"/>
        <v>0</v>
      </c>
      <c r="BS289" s="21">
        <f t="shared" si="74"/>
        <v>0</v>
      </c>
      <c r="BU289" s="57"/>
    </row>
    <row r="290" spans="1:73" ht="102" x14ac:dyDescent="0.25">
      <c r="A290" s="1">
        <v>268</v>
      </c>
      <c r="B290" s="1" t="s">
        <v>80</v>
      </c>
      <c r="C290" s="6" t="s">
        <v>954</v>
      </c>
      <c r="D290" s="2" t="str">
        <f t="shared" si="63"/>
        <v>CalPA_Set WMP-19</v>
      </c>
      <c r="E290" s="1">
        <v>10</v>
      </c>
      <c r="F290" s="2" t="str">
        <f t="shared" si="64"/>
        <v>CalPA_Set WMP-19_Q10</v>
      </c>
      <c r="G290" s="48" t="s">
        <v>1003</v>
      </c>
      <c r="H290" s="48" t="s">
        <v>1004</v>
      </c>
      <c r="I290" s="1" t="s">
        <v>84</v>
      </c>
      <c r="J290" s="3">
        <v>45041</v>
      </c>
      <c r="K290" s="3">
        <v>45044</v>
      </c>
      <c r="L290" s="3">
        <v>45044</v>
      </c>
      <c r="M290" s="20" t="s">
        <v>957</v>
      </c>
      <c r="N290" s="1">
        <v>0</v>
      </c>
      <c r="O290" s="1" t="s">
        <v>86</v>
      </c>
      <c r="P290" s="2" t="s">
        <v>482</v>
      </c>
      <c r="Q290" s="47" t="s">
        <v>483</v>
      </c>
      <c r="R290" s="47" t="s">
        <v>1005</v>
      </c>
      <c r="S290" s="52" t="s">
        <v>86</v>
      </c>
      <c r="U290" s="2" t="str">
        <f t="shared" si="75"/>
        <v>CalPA</v>
      </c>
      <c r="V290" s="2" t="str">
        <f t="shared" si="75"/>
        <v>Set WMP-19</v>
      </c>
      <c r="W290" s="2">
        <f t="shared" si="65"/>
        <v>10</v>
      </c>
      <c r="X290" s="1">
        <v>2</v>
      </c>
      <c r="Y290" s="2" t="s">
        <v>335</v>
      </c>
      <c r="Z290" s="2" t="s">
        <v>156</v>
      </c>
      <c r="AA290" s="2" t="s">
        <v>1006</v>
      </c>
      <c r="AB290" s="2" t="s">
        <v>1007</v>
      </c>
      <c r="AC290" s="2" t="s">
        <v>116</v>
      </c>
      <c r="AD290" s="2" t="s">
        <v>1008</v>
      </c>
      <c r="AE290" s="1" t="s">
        <v>92</v>
      </c>
      <c r="AF290" s="1" t="s">
        <v>92</v>
      </c>
      <c r="AG290" s="1" t="s">
        <v>92</v>
      </c>
      <c r="AH290" s="2" t="s">
        <v>92</v>
      </c>
      <c r="AI290" s="2" t="s">
        <v>92</v>
      </c>
      <c r="AJ290" s="1" t="s">
        <v>92</v>
      </c>
      <c r="AK290" s="1" t="s">
        <v>92</v>
      </c>
      <c r="AL290" s="1" t="s">
        <v>86</v>
      </c>
      <c r="AM290" s="3">
        <f t="shared" si="66"/>
        <v>45044</v>
      </c>
      <c r="BD290" s="1">
        <f t="shared" si="67"/>
        <v>10</v>
      </c>
      <c r="BE290" s="2" t="str">
        <f t="shared" si="76"/>
        <v>Brad Koelling
Merih Tekeste
Gail Prudhoe</v>
      </c>
      <c r="BF290" s="2" t="str">
        <f t="shared" si="76"/>
        <v>Jim Gill
Matthew Whorton
Matt Pender</v>
      </c>
      <c r="BG290" s="2" t="str">
        <f t="shared" si="77"/>
        <v>Kim Sackett
Eric Travale</v>
      </c>
      <c r="BH290" s="2" t="str">
        <f t="shared" si="77"/>
        <v>Carmen Fewless</v>
      </c>
      <c r="BI290" s="2" t="str">
        <f t="shared" si="68"/>
        <v>Joel Crane</v>
      </c>
      <c r="BJ290" s="1">
        <f t="shared" si="69"/>
        <v>2</v>
      </c>
      <c r="BL290" s="20" t="s">
        <v>94</v>
      </c>
      <c r="BM290" s="1" t="s">
        <v>960</v>
      </c>
      <c r="BO290" s="21" t="str">
        <f t="shared" si="70"/>
        <v>completed</v>
      </c>
      <c r="BP290" s="21">
        <f t="shared" si="71"/>
        <v>0</v>
      </c>
      <c r="BQ290" s="21">
        <f t="shared" si="72"/>
        <v>0</v>
      </c>
      <c r="BR290" s="21">
        <f t="shared" si="73"/>
        <v>0</v>
      </c>
      <c r="BS290" s="21">
        <f t="shared" si="74"/>
        <v>0</v>
      </c>
      <c r="BU290" s="57"/>
    </row>
    <row r="291" spans="1:73" ht="229.5" x14ac:dyDescent="0.25">
      <c r="A291" s="1">
        <v>269</v>
      </c>
      <c r="B291" s="1" t="s">
        <v>80</v>
      </c>
      <c r="C291" s="6" t="s">
        <v>954</v>
      </c>
      <c r="D291" s="2" t="str">
        <f t="shared" si="63"/>
        <v>CalPA_Set WMP-19</v>
      </c>
      <c r="E291" s="1">
        <v>11</v>
      </c>
      <c r="F291" s="2" t="str">
        <f t="shared" si="64"/>
        <v>CalPA_Set WMP-19_Q11</v>
      </c>
      <c r="G291" s="48" t="s">
        <v>1009</v>
      </c>
      <c r="H291" s="48" t="s">
        <v>1010</v>
      </c>
      <c r="I291" s="1" t="s">
        <v>84</v>
      </c>
      <c r="J291" s="3">
        <v>45041</v>
      </c>
      <c r="K291" s="3">
        <v>45044</v>
      </c>
      <c r="L291" s="3">
        <v>45044</v>
      </c>
      <c r="M291" s="20" t="s">
        <v>957</v>
      </c>
      <c r="N291" s="1">
        <v>0</v>
      </c>
      <c r="O291" s="1" t="s">
        <v>86</v>
      </c>
      <c r="P291" s="2" t="s">
        <v>482</v>
      </c>
      <c r="Q291" s="47" t="s">
        <v>483</v>
      </c>
      <c r="R291" s="47" t="s">
        <v>1011</v>
      </c>
      <c r="S291" s="95" t="s">
        <v>86</v>
      </c>
      <c r="U291" s="2" t="str">
        <f t="shared" si="75"/>
        <v>CalPA</v>
      </c>
      <c r="V291" s="2" t="str">
        <f t="shared" si="75"/>
        <v>Set WMP-19</v>
      </c>
      <c r="W291" s="2">
        <f t="shared" si="65"/>
        <v>11</v>
      </c>
      <c r="X291" s="1">
        <v>3</v>
      </c>
      <c r="Y291" s="2" t="s">
        <v>335</v>
      </c>
      <c r="Z291" s="2" t="s">
        <v>336</v>
      </c>
      <c r="AA291" s="2" t="s">
        <v>1012</v>
      </c>
      <c r="AB291" s="2" t="s">
        <v>219</v>
      </c>
      <c r="AC291" s="2" t="s">
        <v>116</v>
      </c>
      <c r="AD291" s="2" t="s">
        <v>124</v>
      </c>
      <c r="AE291" s="1" t="s">
        <v>92</v>
      </c>
      <c r="AF291" s="1" t="s">
        <v>92</v>
      </c>
      <c r="AG291" s="1" t="s">
        <v>92</v>
      </c>
      <c r="AH291" s="2" t="s">
        <v>92</v>
      </c>
      <c r="AI291" s="2" t="s">
        <v>92</v>
      </c>
      <c r="AJ291" s="1" t="s">
        <v>92</v>
      </c>
      <c r="AK291" s="1" t="s">
        <v>92</v>
      </c>
      <c r="AL291" s="1" t="s">
        <v>86</v>
      </c>
      <c r="AM291" s="3">
        <f t="shared" si="66"/>
        <v>45044</v>
      </c>
      <c r="BD291" s="1">
        <f t="shared" si="67"/>
        <v>11</v>
      </c>
      <c r="BE291" s="2" t="str">
        <f t="shared" si="76"/>
        <v>Benson Wong
James Ash
Kenneth How
Peter Lee
Tim Hilton</v>
      </c>
      <c r="BF291" s="2" t="str">
        <f t="shared" si="76"/>
        <v>Paul McGregor</v>
      </c>
      <c r="BG291" s="2" t="str">
        <f t="shared" si="77"/>
        <v>Kim Sackett
Eric Travale</v>
      </c>
      <c r="BH291" s="2" t="str">
        <f t="shared" si="77"/>
        <v>Mandy Knockaert</v>
      </c>
      <c r="BI291" s="2" t="str">
        <f t="shared" si="68"/>
        <v>Joel Crane</v>
      </c>
      <c r="BJ291" s="1">
        <f t="shared" si="69"/>
        <v>3</v>
      </c>
      <c r="BL291" s="20" t="s">
        <v>94</v>
      </c>
      <c r="BM291" s="1" t="s">
        <v>960</v>
      </c>
      <c r="BO291" s="21" t="str">
        <f t="shared" si="70"/>
        <v>completed</v>
      </c>
      <c r="BP291" s="21">
        <f t="shared" si="71"/>
        <v>0</v>
      </c>
      <c r="BQ291" s="21">
        <f t="shared" si="72"/>
        <v>0</v>
      </c>
      <c r="BR291" s="21">
        <f t="shared" si="73"/>
        <v>0</v>
      </c>
      <c r="BS291" s="21">
        <f t="shared" si="74"/>
        <v>0</v>
      </c>
      <c r="BU291" s="57"/>
    </row>
    <row r="292" spans="1:73" ht="318.75" x14ac:dyDescent="0.25">
      <c r="A292" s="1">
        <v>270</v>
      </c>
      <c r="B292" s="1" t="s">
        <v>80</v>
      </c>
      <c r="C292" s="6" t="s">
        <v>954</v>
      </c>
      <c r="D292" s="2" t="str">
        <f t="shared" si="63"/>
        <v>CalPA_Set WMP-19</v>
      </c>
      <c r="E292" s="1">
        <v>12</v>
      </c>
      <c r="F292" s="2" t="str">
        <f t="shared" si="64"/>
        <v>CalPA_Set WMP-19_Q12</v>
      </c>
      <c r="G292" s="48" t="s">
        <v>955</v>
      </c>
      <c r="H292" s="48" t="s">
        <v>956</v>
      </c>
      <c r="I292" s="1" t="s">
        <v>84</v>
      </c>
      <c r="J292" s="3">
        <v>45041</v>
      </c>
      <c r="K292" s="3">
        <v>45044</v>
      </c>
      <c r="L292" s="3">
        <v>45044</v>
      </c>
      <c r="M292" s="20" t="s">
        <v>957</v>
      </c>
      <c r="N292" s="1">
        <v>0</v>
      </c>
      <c r="O292" s="1" t="s">
        <v>86</v>
      </c>
      <c r="P292" s="2" t="s">
        <v>958</v>
      </c>
      <c r="Q292" s="47" t="s">
        <v>129</v>
      </c>
      <c r="R292" s="47" t="s">
        <v>758</v>
      </c>
      <c r="S292" s="52" t="s">
        <v>86</v>
      </c>
      <c r="U292" s="2" t="str">
        <f t="shared" si="75"/>
        <v>CalPA</v>
      </c>
      <c r="V292" s="2" t="str">
        <f t="shared" si="75"/>
        <v>Set WMP-19</v>
      </c>
      <c r="W292" s="2">
        <f t="shared" si="65"/>
        <v>12</v>
      </c>
      <c r="X292" s="1">
        <v>5</v>
      </c>
      <c r="Y292" s="2" t="s">
        <v>335</v>
      </c>
      <c r="Z292" s="2" t="s">
        <v>520</v>
      </c>
      <c r="AA292" s="2" t="s">
        <v>959</v>
      </c>
      <c r="AB292" s="2" t="s">
        <v>236</v>
      </c>
      <c r="AC292" s="2" t="s">
        <v>91</v>
      </c>
      <c r="AD292" s="2" t="s">
        <v>791</v>
      </c>
      <c r="AE292" s="1" t="s">
        <v>92</v>
      </c>
      <c r="AF292" s="1" t="s">
        <v>92</v>
      </c>
      <c r="AG292" s="1" t="s">
        <v>92</v>
      </c>
      <c r="AH292" s="2" t="s">
        <v>92</v>
      </c>
      <c r="AI292" s="2" t="s">
        <v>92</v>
      </c>
      <c r="AJ292" s="1" t="s">
        <v>92</v>
      </c>
      <c r="AK292" s="1" t="s">
        <v>92</v>
      </c>
      <c r="AL292" s="1" t="s">
        <v>86</v>
      </c>
      <c r="AM292" s="3">
        <f t="shared" si="66"/>
        <v>45044</v>
      </c>
      <c r="BD292" s="1">
        <f t="shared" si="67"/>
        <v>12</v>
      </c>
      <c r="BE292" s="2" t="str">
        <f t="shared" si="76"/>
        <v>Tiffany Pazdan
Arvind Simhadri</v>
      </c>
      <c r="BF292" s="2" t="str">
        <f t="shared" si="76"/>
        <v>Jim Gill</v>
      </c>
      <c r="BG292" s="2" t="str">
        <f t="shared" si="77"/>
        <v>Kim Sackett
Eric Travale</v>
      </c>
      <c r="BH292" s="2" t="str">
        <f t="shared" si="77"/>
        <v>Nelson Lau</v>
      </c>
      <c r="BI292" s="2" t="str">
        <f t="shared" si="68"/>
        <v>Aaron Shapiro</v>
      </c>
      <c r="BJ292" s="1">
        <f t="shared" si="69"/>
        <v>5</v>
      </c>
      <c r="BL292" s="20" t="s">
        <v>94</v>
      </c>
      <c r="BM292" s="1" t="s">
        <v>960</v>
      </c>
      <c r="BO292" s="21" t="str">
        <f t="shared" si="70"/>
        <v>completed</v>
      </c>
      <c r="BP292" s="21">
        <f t="shared" si="71"/>
        <v>0</v>
      </c>
      <c r="BQ292" s="21">
        <f t="shared" si="72"/>
        <v>0</v>
      </c>
      <c r="BR292" s="21">
        <f t="shared" si="73"/>
        <v>0</v>
      </c>
      <c r="BS292" s="21">
        <f t="shared" si="74"/>
        <v>0</v>
      </c>
      <c r="BU292" s="57"/>
    </row>
    <row r="293" spans="1:73" ht="127.5" x14ac:dyDescent="0.25">
      <c r="A293" s="1">
        <v>271</v>
      </c>
      <c r="B293" s="1" t="s">
        <v>80</v>
      </c>
      <c r="C293" s="6" t="s">
        <v>954</v>
      </c>
      <c r="D293" s="2" t="str">
        <f t="shared" si="63"/>
        <v>CalPA_Set WMP-19</v>
      </c>
      <c r="E293" s="1">
        <v>13</v>
      </c>
      <c r="F293" s="2" t="str">
        <f t="shared" si="64"/>
        <v>CalPA_Set WMP-19_Q13</v>
      </c>
      <c r="G293" s="48" t="s">
        <v>1013</v>
      </c>
      <c r="H293" s="48" t="s">
        <v>1014</v>
      </c>
      <c r="I293" s="1" t="s">
        <v>84</v>
      </c>
      <c r="J293" s="3">
        <v>45041</v>
      </c>
      <c r="K293" s="3">
        <v>45044</v>
      </c>
      <c r="L293" s="3">
        <v>45044</v>
      </c>
      <c r="M293" s="20" t="s">
        <v>957</v>
      </c>
      <c r="N293" s="1">
        <v>1</v>
      </c>
      <c r="O293" s="1" t="s">
        <v>86</v>
      </c>
      <c r="P293" s="2" t="s">
        <v>288</v>
      </c>
      <c r="Q293" s="47" t="s">
        <v>154</v>
      </c>
      <c r="R293" s="47" t="s">
        <v>1015</v>
      </c>
      <c r="S293" s="95" t="s">
        <v>86</v>
      </c>
      <c r="U293" s="2" t="str">
        <f t="shared" si="75"/>
        <v>CalPA</v>
      </c>
      <c r="V293" s="2" t="str">
        <f t="shared" si="75"/>
        <v>Set WMP-19</v>
      </c>
      <c r="W293" s="2">
        <f t="shared" si="65"/>
        <v>13</v>
      </c>
      <c r="X293" s="1">
        <v>2</v>
      </c>
      <c r="Y293" s="2" t="s">
        <v>335</v>
      </c>
      <c r="Z293" s="2" t="s">
        <v>1016</v>
      </c>
      <c r="AA293" s="2" t="s">
        <v>1017</v>
      </c>
      <c r="AB293" s="2" t="s">
        <v>165</v>
      </c>
      <c r="AC293" s="2" t="s">
        <v>116</v>
      </c>
      <c r="AD293" s="2" t="s">
        <v>791</v>
      </c>
      <c r="AE293" s="1" t="s">
        <v>92</v>
      </c>
      <c r="AF293" s="1" t="s">
        <v>92</v>
      </c>
      <c r="AG293" s="1" t="s">
        <v>92</v>
      </c>
      <c r="AH293" s="2" t="s">
        <v>92</v>
      </c>
      <c r="AI293" s="2" t="s">
        <v>92</v>
      </c>
      <c r="AJ293" s="1" t="s">
        <v>92</v>
      </c>
      <c r="AK293" s="1" t="s">
        <v>92</v>
      </c>
      <c r="AL293" s="1" t="s">
        <v>86</v>
      </c>
      <c r="AM293" s="3">
        <f t="shared" si="66"/>
        <v>45044</v>
      </c>
      <c r="BD293" s="1">
        <f t="shared" si="67"/>
        <v>13</v>
      </c>
      <c r="BE293" s="2" t="str">
        <f t="shared" si="76"/>
        <v>Michelle Sakamoto</v>
      </c>
      <c r="BF293" s="2" t="str">
        <f t="shared" si="76"/>
        <v>Maria Ly</v>
      </c>
      <c r="BG293" s="2" t="str">
        <f t="shared" si="77"/>
        <v>Kim Sackett
Eric Travale</v>
      </c>
      <c r="BH293" s="2" t="str">
        <f t="shared" si="77"/>
        <v>Charlotte Wu
Carmen Fewless</v>
      </c>
      <c r="BI293" s="2" t="str">
        <f t="shared" si="68"/>
        <v>Joel Crane</v>
      </c>
      <c r="BJ293" s="1">
        <f t="shared" si="69"/>
        <v>2</v>
      </c>
      <c r="BL293" s="20" t="s">
        <v>94</v>
      </c>
      <c r="BM293" s="1" t="s">
        <v>960</v>
      </c>
      <c r="BO293" s="21" t="str">
        <f t="shared" si="70"/>
        <v>completed</v>
      </c>
      <c r="BP293" s="21">
        <f t="shared" si="71"/>
        <v>0</v>
      </c>
      <c r="BQ293" s="21">
        <f t="shared" si="72"/>
        <v>0</v>
      </c>
      <c r="BR293" s="21">
        <f t="shared" si="73"/>
        <v>0</v>
      </c>
      <c r="BS293" s="21">
        <f t="shared" si="74"/>
        <v>0</v>
      </c>
      <c r="BU293" s="57"/>
    </row>
    <row r="294" spans="1:73" ht="90" x14ac:dyDescent="0.25">
      <c r="A294" s="1">
        <v>272</v>
      </c>
      <c r="B294" s="1" t="s">
        <v>80</v>
      </c>
      <c r="C294" s="6" t="s">
        <v>954</v>
      </c>
      <c r="D294" s="2" t="str">
        <f t="shared" si="63"/>
        <v>CalPA_Set WMP-19</v>
      </c>
      <c r="E294" s="1">
        <v>14</v>
      </c>
      <c r="F294" s="2" t="str">
        <f t="shared" si="64"/>
        <v>CalPA_Set WMP-19_Q14</v>
      </c>
      <c r="G294" s="48" t="s">
        <v>1018</v>
      </c>
      <c r="H294" s="48" t="s">
        <v>1019</v>
      </c>
      <c r="I294" s="1" t="s">
        <v>84</v>
      </c>
      <c r="J294" s="3">
        <v>45041</v>
      </c>
      <c r="K294" s="3">
        <v>45044</v>
      </c>
      <c r="L294" s="3">
        <v>45044</v>
      </c>
      <c r="M294" s="20" t="s">
        <v>957</v>
      </c>
      <c r="N294" s="1">
        <v>0</v>
      </c>
      <c r="O294" s="1" t="s">
        <v>86</v>
      </c>
      <c r="P294" s="2" t="s">
        <v>574</v>
      </c>
      <c r="Q294" s="47" t="s">
        <v>510</v>
      </c>
      <c r="R294" s="47" t="s">
        <v>1020</v>
      </c>
      <c r="S294" s="52" t="s">
        <v>86</v>
      </c>
      <c r="U294" s="2" t="str">
        <f t="shared" si="75"/>
        <v>CalPA</v>
      </c>
      <c r="V294" s="2" t="str">
        <f t="shared" si="75"/>
        <v>Set WMP-19</v>
      </c>
      <c r="W294" s="2">
        <f t="shared" si="65"/>
        <v>14</v>
      </c>
      <c r="X294" s="1">
        <v>2</v>
      </c>
      <c r="Y294" s="2" t="s">
        <v>335</v>
      </c>
      <c r="Z294" s="2" t="s">
        <v>538</v>
      </c>
      <c r="AA294" s="2" t="s">
        <v>1021</v>
      </c>
      <c r="AB294" s="2" t="s">
        <v>736</v>
      </c>
      <c r="AC294" s="2" t="s">
        <v>116</v>
      </c>
      <c r="AD294" s="2" t="s">
        <v>791</v>
      </c>
      <c r="AE294" s="1" t="s">
        <v>92</v>
      </c>
      <c r="AF294" s="1" t="s">
        <v>92</v>
      </c>
      <c r="AG294" s="1" t="s">
        <v>92</v>
      </c>
      <c r="AH294" s="2" t="s">
        <v>92</v>
      </c>
      <c r="AI294" s="2" t="s">
        <v>92</v>
      </c>
      <c r="AJ294" s="1" t="s">
        <v>92</v>
      </c>
      <c r="AK294" s="1" t="s">
        <v>92</v>
      </c>
      <c r="AL294" s="1" t="s">
        <v>86</v>
      </c>
      <c r="AM294" s="3">
        <f t="shared" si="66"/>
        <v>45044</v>
      </c>
      <c r="BD294" s="1">
        <f t="shared" si="67"/>
        <v>14</v>
      </c>
      <c r="BE294" s="2" t="str">
        <f t="shared" si="76"/>
        <v>Dan Galiani</v>
      </c>
      <c r="BF294" s="2" t="str">
        <f t="shared" si="76"/>
        <v>Quinn Nakayama</v>
      </c>
      <c r="BG294" s="2" t="str">
        <f t="shared" si="77"/>
        <v>Kim Sackett
Eric Travale</v>
      </c>
      <c r="BH294" s="2" t="str">
        <f t="shared" si="77"/>
        <v>Hitesh Bhatt</v>
      </c>
      <c r="BI294" s="2" t="str">
        <f t="shared" si="68"/>
        <v>Joel Crane</v>
      </c>
      <c r="BJ294" s="1">
        <f t="shared" si="69"/>
        <v>2</v>
      </c>
      <c r="BL294" s="20" t="s">
        <v>94</v>
      </c>
      <c r="BM294" s="1" t="s">
        <v>960</v>
      </c>
      <c r="BO294" s="21" t="str">
        <f t="shared" si="70"/>
        <v>completed</v>
      </c>
      <c r="BP294" s="21">
        <f t="shared" si="71"/>
        <v>0</v>
      </c>
      <c r="BQ294" s="21">
        <f t="shared" si="72"/>
        <v>0</v>
      </c>
      <c r="BR294" s="21">
        <f t="shared" si="73"/>
        <v>0</v>
      </c>
      <c r="BS294" s="21">
        <f t="shared" si="74"/>
        <v>0</v>
      </c>
      <c r="BU294" s="57"/>
    </row>
    <row r="295" spans="1:73" ht="204" x14ac:dyDescent="0.25">
      <c r="A295" s="1">
        <v>273</v>
      </c>
      <c r="B295" s="1" t="s">
        <v>80</v>
      </c>
      <c r="C295" s="6" t="s">
        <v>954</v>
      </c>
      <c r="D295" s="2" t="str">
        <f t="shared" si="63"/>
        <v>CalPA_Set WMP-19</v>
      </c>
      <c r="E295" s="1">
        <v>15</v>
      </c>
      <c r="F295" s="2" t="str">
        <f t="shared" si="64"/>
        <v>CalPA_Set WMP-19_Q15</v>
      </c>
      <c r="G295" s="48" t="s">
        <v>1022</v>
      </c>
      <c r="H295" s="48" t="s">
        <v>1023</v>
      </c>
      <c r="I295" s="1" t="s">
        <v>84</v>
      </c>
      <c r="J295" s="3">
        <v>45041</v>
      </c>
      <c r="K295" s="3">
        <v>45044</v>
      </c>
      <c r="L295" s="3">
        <v>45044</v>
      </c>
      <c r="M295" s="20" t="s">
        <v>957</v>
      </c>
      <c r="N295" s="1">
        <v>0</v>
      </c>
      <c r="O295" s="1" t="s">
        <v>86</v>
      </c>
      <c r="P295" s="2" t="s">
        <v>153</v>
      </c>
      <c r="Q295" s="47" t="s">
        <v>154</v>
      </c>
      <c r="R295" s="47" t="s">
        <v>1024</v>
      </c>
      <c r="S295" s="52" t="s">
        <v>86</v>
      </c>
      <c r="U295" s="2" t="str">
        <f t="shared" si="75"/>
        <v>CalPA</v>
      </c>
      <c r="V295" s="2" t="str">
        <f t="shared" si="75"/>
        <v>Set WMP-19</v>
      </c>
      <c r="W295" s="2">
        <f t="shared" si="65"/>
        <v>15</v>
      </c>
      <c r="X295" s="1">
        <v>4</v>
      </c>
      <c r="Y295" s="2" t="s">
        <v>335</v>
      </c>
      <c r="Z295" s="2" t="s">
        <v>1025</v>
      </c>
      <c r="AA295" s="2" t="s">
        <v>1026</v>
      </c>
      <c r="AB295" s="2" t="s">
        <v>1027</v>
      </c>
      <c r="AC295" s="2" t="s">
        <v>116</v>
      </c>
      <c r="AD295" s="2" t="s">
        <v>1028</v>
      </c>
      <c r="AE295" s="1" t="s">
        <v>92</v>
      </c>
      <c r="AF295" s="1" t="s">
        <v>92</v>
      </c>
      <c r="AG295" s="1" t="s">
        <v>92</v>
      </c>
      <c r="AH295" s="2" t="s">
        <v>92</v>
      </c>
      <c r="AI295" s="2" t="s">
        <v>92</v>
      </c>
      <c r="AJ295" s="1" t="s">
        <v>92</v>
      </c>
      <c r="AK295" s="1" t="s">
        <v>92</v>
      </c>
      <c r="AL295" s="1" t="s">
        <v>86</v>
      </c>
      <c r="AM295" s="3">
        <f t="shared" si="66"/>
        <v>45044</v>
      </c>
      <c r="BD295" s="1">
        <f t="shared" si="67"/>
        <v>15</v>
      </c>
      <c r="BE295" s="2" t="str">
        <f t="shared" si="76"/>
        <v>Arvind Simhadri 
Brad Koelling
Julie Cerio
UG Team</v>
      </c>
      <c r="BF295" s="2" t="str">
        <f t="shared" si="76"/>
        <v>Jim Gill
Megan Ardell
Matt Pender</v>
      </c>
      <c r="BG295" s="2" t="str">
        <f t="shared" si="77"/>
        <v>Kim Sackett
Eric Travale</v>
      </c>
      <c r="BH295" s="2" t="str">
        <f t="shared" si="77"/>
        <v xml:space="preserve">Carmen Fewless
</v>
      </c>
      <c r="BI295" s="2" t="str">
        <f t="shared" si="68"/>
        <v>Joel Crane</v>
      </c>
      <c r="BJ295" s="1">
        <f t="shared" si="69"/>
        <v>4</v>
      </c>
      <c r="BL295" s="20" t="s">
        <v>94</v>
      </c>
      <c r="BM295" s="1" t="s">
        <v>960</v>
      </c>
      <c r="BO295" s="21" t="str">
        <f t="shared" si="70"/>
        <v>completed</v>
      </c>
      <c r="BP295" s="21">
        <f t="shared" si="71"/>
        <v>0</v>
      </c>
      <c r="BQ295" s="21">
        <f t="shared" si="72"/>
        <v>0</v>
      </c>
      <c r="BR295" s="21">
        <f t="shared" si="73"/>
        <v>0</v>
      </c>
      <c r="BS295" s="21">
        <f t="shared" si="74"/>
        <v>0</v>
      </c>
      <c r="BU295" s="57"/>
    </row>
    <row r="296" spans="1:73" ht="255" x14ac:dyDescent="0.25">
      <c r="A296" s="1">
        <v>274</v>
      </c>
      <c r="B296" s="1" t="s">
        <v>80</v>
      </c>
      <c r="C296" s="6" t="s">
        <v>954</v>
      </c>
      <c r="D296" s="2" t="str">
        <f t="shared" si="63"/>
        <v>CalPA_Set WMP-19</v>
      </c>
      <c r="E296" s="1">
        <v>16</v>
      </c>
      <c r="F296" s="2" t="str">
        <f t="shared" si="64"/>
        <v>CalPA_Set WMP-19_Q16</v>
      </c>
      <c r="G296" s="48" t="s">
        <v>1029</v>
      </c>
      <c r="H296" s="48" t="s">
        <v>1030</v>
      </c>
      <c r="I296" s="1" t="s">
        <v>84</v>
      </c>
      <c r="J296" s="3">
        <v>45041</v>
      </c>
      <c r="K296" s="3">
        <v>45044</v>
      </c>
      <c r="L296" s="3">
        <v>45044</v>
      </c>
      <c r="M296" s="20" t="s">
        <v>957</v>
      </c>
      <c r="N296" s="1">
        <v>0</v>
      </c>
      <c r="O296" s="1" t="s">
        <v>86</v>
      </c>
      <c r="P296" s="2" t="s">
        <v>482</v>
      </c>
      <c r="Q296" s="47" t="s">
        <v>483</v>
      </c>
      <c r="R296" s="47" t="s">
        <v>1005</v>
      </c>
      <c r="S296" s="101" t="s">
        <v>86</v>
      </c>
      <c r="U296" s="2" t="str">
        <f t="shared" si="75"/>
        <v>CalPA</v>
      </c>
      <c r="V296" s="2" t="str">
        <f t="shared" si="75"/>
        <v>Set WMP-19</v>
      </c>
      <c r="W296" s="2">
        <f t="shared" si="65"/>
        <v>16</v>
      </c>
      <c r="X296" s="1">
        <v>4</v>
      </c>
      <c r="Y296" s="2" t="s">
        <v>335</v>
      </c>
      <c r="Z296" s="2" t="s">
        <v>156</v>
      </c>
      <c r="AA296" s="2" t="s">
        <v>1031</v>
      </c>
      <c r="AB296" s="2" t="s">
        <v>1032</v>
      </c>
      <c r="AC296" s="2" t="s">
        <v>116</v>
      </c>
      <c r="AD296" s="2" t="s">
        <v>1008</v>
      </c>
      <c r="AE296" s="1" t="s">
        <v>92</v>
      </c>
      <c r="AF296" s="1" t="s">
        <v>92</v>
      </c>
      <c r="AG296" s="1" t="s">
        <v>92</v>
      </c>
      <c r="AH296" s="2" t="s">
        <v>92</v>
      </c>
      <c r="AI296" s="2" t="s">
        <v>92</v>
      </c>
      <c r="AJ296" s="1" t="s">
        <v>92</v>
      </c>
      <c r="AK296" s="1" t="s">
        <v>92</v>
      </c>
      <c r="AL296" s="1" t="s">
        <v>86</v>
      </c>
      <c r="AM296" s="3">
        <f t="shared" si="66"/>
        <v>45044</v>
      </c>
      <c r="BD296" s="1">
        <f t="shared" si="67"/>
        <v>16</v>
      </c>
      <c r="BE296" s="2" t="str">
        <f t="shared" si="76"/>
        <v>Arvind Simhadri
Wen Tu
Tim Hilton</v>
      </c>
      <c r="BF296" s="2" t="str">
        <f t="shared" si="76"/>
        <v xml:space="preserve">Jim Gill
Paul McGregor
</v>
      </c>
      <c r="BG296" s="2" t="str">
        <f t="shared" si="77"/>
        <v>Kim Sackett
Eric Travale</v>
      </c>
      <c r="BH296" s="2" t="str">
        <f t="shared" si="77"/>
        <v>Carmen Fewless</v>
      </c>
      <c r="BI296" s="2" t="str">
        <f t="shared" si="68"/>
        <v>Joel Crane</v>
      </c>
      <c r="BJ296" s="1">
        <f t="shared" si="69"/>
        <v>4</v>
      </c>
      <c r="BL296" s="20" t="s">
        <v>94</v>
      </c>
      <c r="BM296" s="1" t="s">
        <v>960</v>
      </c>
      <c r="BO296" s="21" t="str">
        <f t="shared" si="70"/>
        <v>completed</v>
      </c>
      <c r="BP296" s="21">
        <f t="shared" si="71"/>
        <v>0</v>
      </c>
      <c r="BQ296" s="21">
        <f t="shared" si="72"/>
        <v>0</v>
      </c>
      <c r="BR296" s="21">
        <f t="shared" si="73"/>
        <v>0</v>
      </c>
      <c r="BS296" s="21">
        <f t="shared" si="74"/>
        <v>0</v>
      </c>
      <c r="BU296" s="57"/>
    </row>
    <row r="297" spans="1:73" ht="267.75" x14ac:dyDescent="0.25">
      <c r="A297" s="1">
        <v>275</v>
      </c>
      <c r="B297" s="1" t="s">
        <v>80</v>
      </c>
      <c r="C297" s="6" t="s">
        <v>1033</v>
      </c>
      <c r="D297" s="2" t="str">
        <f t="shared" si="63"/>
        <v>CalPA_Set WMP-20</v>
      </c>
      <c r="E297" s="1">
        <v>1</v>
      </c>
      <c r="F297" s="2" t="str">
        <f t="shared" si="64"/>
        <v>CalPA_Set WMP-20_Q1</v>
      </c>
      <c r="G297" s="48" t="s">
        <v>1034</v>
      </c>
      <c r="H297" s="48" t="s">
        <v>1035</v>
      </c>
      <c r="I297" s="1" t="s">
        <v>84</v>
      </c>
      <c r="J297" s="3">
        <v>45042</v>
      </c>
      <c r="K297" s="3">
        <v>45049</v>
      </c>
      <c r="L297" s="3">
        <v>45049</v>
      </c>
      <c r="M297" s="20" t="s">
        <v>1036</v>
      </c>
      <c r="N297" s="1">
        <v>1</v>
      </c>
      <c r="O297" s="1" t="s">
        <v>86</v>
      </c>
      <c r="P297" s="2" t="s">
        <v>971</v>
      </c>
      <c r="Q297" s="47" t="s">
        <v>972</v>
      </c>
      <c r="R297" s="47" t="s">
        <v>86</v>
      </c>
      <c r="S297" s="52" t="s">
        <v>86</v>
      </c>
      <c r="T297" s="12" t="s">
        <v>1037</v>
      </c>
      <c r="U297" s="2" t="str">
        <f t="shared" si="75"/>
        <v>CalPA</v>
      </c>
      <c r="V297" s="2" t="str">
        <f t="shared" si="75"/>
        <v>Set WMP-20</v>
      </c>
      <c r="W297" s="2">
        <f t="shared" si="65"/>
        <v>1</v>
      </c>
      <c r="X297" s="1">
        <v>2</v>
      </c>
      <c r="Y297" s="2" t="s">
        <v>335</v>
      </c>
      <c r="Z297" s="2" t="s">
        <v>520</v>
      </c>
      <c r="AA297" s="2" t="s">
        <v>1038</v>
      </c>
      <c r="AB297" s="2" t="s">
        <v>722</v>
      </c>
      <c r="AC297" s="2" t="s">
        <v>1039</v>
      </c>
      <c r="AD297" s="2" t="s">
        <v>791</v>
      </c>
      <c r="AE297" s="1" t="s">
        <v>92</v>
      </c>
      <c r="AF297" s="1" t="s">
        <v>92</v>
      </c>
      <c r="AG297" s="1" t="s">
        <v>92</v>
      </c>
      <c r="AH297" s="2" t="s">
        <v>92</v>
      </c>
      <c r="AI297" s="2" t="s">
        <v>92</v>
      </c>
      <c r="AJ297" s="2" t="s">
        <v>92</v>
      </c>
      <c r="AK297" s="1" t="s">
        <v>92</v>
      </c>
      <c r="AL297" s="1" t="s">
        <v>86</v>
      </c>
      <c r="AM297" s="3">
        <f t="shared" si="66"/>
        <v>45049</v>
      </c>
      <c r="AO297" s="12" t="s">
        <v>1040</v>
      </c>
      <c r="BD297" s="1">
        <f t="shared" si="67"/>
        <v>1</v>
      </c>
      <c r="BE297" s="2" t="str">
        <f t="shared" si="76"/>
        <v>Arvind Simhadri
Michelle Sakamoto
Justin Flores
Smitha Balakrishnan
Andrew Shamrao
Rick Kubin
Ali Moazad</v>
      </c>
      <c r="BF297" s="2" t="str">
        <f t="shared" si="76"/>
        <v>Jim Gill
Maria Ly</v>
      </c>
      <c r="BG297" s="2" t="str">
        <f t="shared" si="77"/>
        <v>Kim Sackett
Eric Travale</v>
      </c>
      <c r="BH297" s="2" t="str">
        <f t="shared" si="77"/>
        <v>Nelson Lau</v>
      </c>
      <c r="BI297" s="2" t="str">
        <f t="shared" si="68"/>
        <v>Aaron  Shapiro</v>
      </c>
      <c r="BJ297" s="1">
        <f t="shared" si="69"/>
        <v>2</v>
      </c>
      <c r="BL297" s="20" t="s">
        <v>94</v>
      </c>
      <c r="BM297" s="1" t="s">
        <v>1041</v>
      </c>
      <c r="BO297" s="21" t="str">
        <f t="shared" si="70"/>
        <v>completed</v>
      </c>
      <c r="BP297" s="21">
        <f t="shared" si="71"/>
        <v>0</v>
      </c>
      <c r="BQ297" s="21">
        <f t="shared" si="72"/>
        <v>0</v>
      </c>
      <c r="BR297" s="21">
        <f t="shared" si="73"/>
        <v>0</v>
      </c>
      <c r="BS297" s="21">
        <f t="shared" si="74"/>
        <v>0</v>
      </c>
      <c r="BU297" s="57"/>
    </row>
    <row r="298" spans="1:73" ht="102" x14ac:dyDescent="0.25">
      <c r="A298" s="1">
        <v>276</v>
      </c>
      <c r="B298" s="1" t="s">
        <v>80</v>
      </c>
      <c r="C298" s="6" t="s">
        <v>1033</v>
      </c>
      <c r="D298" s="2" t="str">
        <f t="shared" si="63"/>
        <v>CalPA_Set WMP-20</v>
      </c>
      <c r="E298" s="1">
        <v>2</v>
      </c>
      <c r="F298" s="2" t="str">
        <f t="shared" si="64"/>
        <v>CalPA_Set WMP-20_Q2</v>
      </c>
      <c r="G298" s="48" t="s">
        <v>1042</v>
      </c>
      <c r="H298" s="48" t="s">
        <v>1043</v>
      </c>
      <c r="I298" s="1" t="s">
        <v>84</v>
      </c>
      <c r="J298" s="3">
        <v>45042</v>
      </c>
      <c r="K298" s="3">
        <v>45049</v>
      </c>
      <c r="L298" s="3">
        <v>45049</v>
      </c>
      <c r="M298" s="20" t="s">
        <v>1036</v>
      </c>
      <c r="N298" s="1">
        <v>0</v>
      </c>
      <c r="O298" s="1" t="s">
        <v>86</v>
      </c>
      <c r="P298" s="2" t="s">
        <v>153</v>
      </c>
      <c r="Q298" s="47" t="s">
        <v>154</v>
      </c>
      <c r="R298" s="47" t="s">
        <v>1044</v>
      </c>
      <c r="S298" s="52" t="s">
        <v>86</v>
      </c>
      <c r="U298" s="2" t="str">
        <f t="shared" si="75"/>
        <v>CalPA</v>
      </c>
      <c r="V298" s="2" t="str">
        <f t="shared" si="75"/>
        <v>Set WMP-20</v>
      </c>
      <c r="W298" s="2">
        <f t="shared" si="65"/>
        <v>2</v>
      </c>
      <c r="X298" s="1">
        <v>2</v>
      </c>
      <c r="Y298" s="2" t="s">
        <v>335</v>
      </c>
      <c r="Z298" s="2" t="s">
        <v>156</v>
      </c>
      <c r="AA298" s="2" t="s">
        <v>1045</v>
      </c>
      <c r="AB298" s="2" t="s">
        <v>1046</v>
      </c>
      <c r="AC298" s="2" t="s">
        <v>116</v>
      </c>
      <c r="AD298" s="2" t="s">
        <v>791</v>
      </c>
      <c r="AE298" s="1" t="s">
        <v>92</v>
      </c>
      <c r="AF298" s="1" t="s">
        <v>92</v>
      </c>
      <c r="AG298" s="1" t="s">
        <v>92</v>
      </c>
      <c r="AH298" s="2" t="s">
        <v>92</v>
      </c>
      <c r="AI298" s="2" t="s">
        <v>92</v>
      </c>
      <c r="AJ298" s="2" t="s">
        <v>92</v>
      </c>
      <c r="AK298" s="1" t="s">
        <v>92</v>
      </c>
      <c r="AL298" s="1" t="s">
        <v>86</v>
      </c>
      <c r="AM298" s="3">
        <f t="shared" si="66"/>
        <v>45049</v>
      </c>
      <c r="AO298" s="12" t="s">
        <v>1040</v>
      </c>
      <c r="BD298" s="1">
        <f t="shared" si="67"/>
        <v>2</v>
      </c>
      <c r="BE298" s="2" t="str">
        <f t="shared" si="76"/>
        <v>UG team 
Julie Cerio
Merih tekeste
Brad Koelling    
Beatrix Greenwell (a)
Sue Nee Tan (a)
Nikki-Rose Apura (a)</v>
      </c>
      <c r="BF298" s="2" t="str">
        <f t="shared" si="76"/>
        <v>Matt Pender
Jim Gill
Pei Su Ong</v>
      </c>
      <c r="BG298" s="2" t="str">
        <f t="shared" si="77"/>
        <v>Kim Sackett
Eric Travale</v>
      </c>
      <c r="BH298" s="2" t="str">
        <f t="shared" si="77"/>
        <v>Carmen Fewless</v>
      </c>
      <c r="BI298" s="2" t="str">
        <f t="shared" si="68"/>
        <v>Joel Crane</v>
      </c>
      <c r="BJ298" s="1">
        <f t="shared" si="69"/>
        <v>2</v>
      </c>
      <c r="BL298" s="20" t="s">
        <v>94</v>
      </c>
      <c r="BM298" s="1" t="s">
        <v>1041</v>
      </c>
      <c r="BO298" s="21" t="str">
        <f t="shared" si="70"/>
        <v>completed</v>
      </c>
      <c r="BP298" s="21">
        <f t="shared" si="71"/>
        <v>0</v>
      </c>
      <c r="BQ298" s="21">
        <f t="shared" si="72"/>
        <v>0</v>
      </c>
      <c r="BR298" s="21">
        <f t="shared" si="73"/>
        <v>0</v>
      </c>
      <c r="BS298" s="21">
        <f t="shared" si="74"/>
        <v>0</v>
      </c>
      <c r="BU298" s="57"/>
    </row>
    <row r="299" spans="1:73" ht="90" x14ac:dyDescent="0.25">
      <c r="A299" s="1">
        <v>277</v>
      </c>
      <c r="B299" s="1" t="s">
        <v>80</v>
      </c>
      <c r="C299" s="6" t="s">
        <v>1033</v>
      </c>
      <c r="D299" s="2" t="str">
        <f t="shared" si="63"/>
        <v>CalPA_Set WMP-20</v>
      </c>
      <c r="E299" s="1">
        <v>3</v>
      </c>
      <c r="F299" s="2" t="str">
        <f t="shared" si="64"/>
        <v>CalPA_Set WMP-20_Q3</v>
      </c>
      <c r="G299" s="48" t="s">
        <v>1047</v>
      </c>
      <c r="H299" s="48" t="s">
        <v>1048</v>
      </c>
      <c r="I299" s="1" t="s">
        <v>84</v>
      </c>
      <c r="J299" s="3">
        <v>45042</v>
      </c>
      <c r="K299" s="3">
        <v>45049</v>
      </c>
      <c r="L299" s="3">
        <v>45049</v>
      </c>
      <c r="M299" s="20" t="s">
        <v>1036</v>
      </c>
      <c r="N299" s="1">
        <v>0</v>
      </c>
      <c r="O299" s="1" t="s">
        <v>86</v>
      </c>
      <c r="P299" s="2" t="s">
        <v>153</v>
      </c>
      <c r="Q299" s="47" t="s">
        <v>154</v>
      </c>
      <c r="R299" s="47" t="s">
        <v>1044</v>
      </c>
      <c r="S299" s="52" t="s">
        <v>86</v>
      </c>
      <c r="U299" s="2" t="str">
        <f t="shared" si="75"/>
        <v>CalPA</v>
      </c>
      <c r="V299" s="2" t="str">
        <f t="shared" si="75"/>
        <v>Set WMP-20</v>
      </c>
      <c r="W299" s="2">
        <f t="shared" si="65"/>
        <v>3</v>
      </c>
      <c r="X299" s="1">
        <v>2</v>
      </c>
      <c r="Y299" s="2" t="s">
        <v>335</v>
      </c>
      <c r="Z299" s="2" t="s">
        <v>156</v>
      </c>
      <c r="AA299" s="2" t="s">
        <v>1045</v>
      </c>
      <c r="AB299" s="2" t="s">
        <v>1046</v>
      </c>
      <c r="AC299" s="2" t="s">
        <v>116</v>
      </c>
      <c r="AD299" s="2" t="s">
        <v>791</v>
      </c>
      <c r="AE299" s="1" t="s">
        <v>92</v>
      </c>
      <c r="AF299" s="1" t="s">
        <v>92</v>
      </c>
      <c r="AG299" s="1" t="s">
        <v>92</v>
      </c>
      <c r="AH299" s="2" t="s">
        <v>92</v>
      </c>
      <c r="AI299" s="2" t="s">
        <v>92</v>
      </c>
      <c r="AJ299" s="2" t="s">
        <v>92</v>
      </c>
      <c r="AK299" s="1" t="s">
        <v>92</v>
      </c>
      <c r="AL299" s="1" t="s">
        <v>86</v>
      </c>
      <c r="AM299" s="3">
        <f t="shared" si="66"/>
        <v>45049</v>
      </c>
      <c r="AO299" s="12" t="s">
        <v>1040</v>
      </c>
      <c r="BD299" s="1">
        <f t="shared" si="67"/>
        <v>3</v>
      </c>
      <c r="BE299" s="2" t="str">
        <f t="shared" si="76"/>
        <v>UG team 
Julie Cerio
Merih tekeste
Brad Koelling    
Beatrix Greenwell (a)
Sue Nee Tan (a)
Nikki-Rose Apura (a)</v>
      </c>
      <c r="BF299" s="2" t="str">
        <f t="shared" si="76"/>
        <v>Matt Pender
Jim Gill
Pei Su Ong</v>
      </c>
      <c r="BG299" s="2" t="str">
        <f t="shared" si="77"/>
        <v>Kim Sackett
Eric Travale</v>
      </c>
      <c r="BH299" s="2" t="str">
        <f t="shared" si="77"/>
        <v>Carmen Fewless</v>
      </c>
      <c r="BI299" s="2" t="str">
        <f t="shared" si="68"/>
        <v>Joel Crane</v>
      </c>
      <c r="BJ299" s="1">
        <f t="shared" si="69"/>
        <v>2</v>
      </c>
      <c r="BL299" s="20" t="s">
        <v>94</v>
      </c>
      <c r="BM299" s="1" t="s">
        <v>1041</v>
      </c>
      <c r="BO299" s="21" t="str">
        <f t="shared" si="70"/>
        <v>completed</v>
      </c>
      <c r="BP299" s="21">
        <f t="shared" si="71"/>
        <v>0</v>
      </c>
      <c r="BQ299" s="21">
        <f t="shared" si="72"/>
        <v>0</v>
      </c>
      <c r="BR299" s="21">
        <f t="shared" si="73"/>
        <v>0</v>
      </c>
      <c r="BS299" s="21">
        <f t="shared" si="74"/>
        <v>0</v>
      </c>
      <c r="BU299" s="57"/>
    </row>
    <row r="300" spans="1:73" ht="90" x14ac:dyDescent="0.25">
      <c r="A300" s="1">
        <v>278</v>
      </c>
      <c r="B300" s="1" t="s">
        <v>80</v>
      </c>
      <c r="C300" s="6" t="s">
        <v>1033</v>
      </c>
      <c r="D300" s="2" t="str">
        <f t="shared" si="63"/>
        <v>CalPA_Set WMP-20</v>
      </c>
      <c r="E300" s="1">
        <v>4</v>
      </c>
      <c r="F300" s="2" t="str">
        <f t="shared" si="64"/>
        <v>CalPA_Set WMP-20_Q4</v>
      </c>
      <c r="G300" s="48" t="s">
        <v>1049</v>
      </c>
      <c r="H300" s="48" t="s">
        <v>1050</v>
      </c>
      <c r="I300" s="1" t="s">
        <v>84</v>
      </c>
      <c r="J300" s="3">
        <v>45042</v>
      </c>
      <c r="K300" s="3">
        <v>45049</v>
      </c>
      <c r="L300" s="3">
        <v>45049</v>
      </c>
      <c r="M300" s="20" t="s">
        <v>1036</v>
      </c>
      <c r="N300" s="1">
        <v>0</v>
      </c>
      <c r="O300" s="1" t="s">
        <v>86</v>
      </c>
      <c r="P300" s="2" t="s">
        <v>971</v>
      </c>
      <c r="Q300" s="47" t="s">
        <v>972</v>
      </c>
      <c r="R300" s="47" t="s">
        <v>86</v>
      </c>
      <c r="S300" s="52" t="s">
        <v>86</v>
      </c>
      <c r="U300" s="2" t="str">
        <f t="shared" si="75"/>
        <v>CalPA</v>
      </c>
      <c r="V300" s="2" t="str">
        <f t="shared" si="75"/>
        <v>Set WMP-20</v>
      </c>
      <c r="W300" s="2">
        <f t="shared" si="65"/>
        <v>4</v>
      </c>
      <c r="X300" s="1">
        <v>0</v>
      </c>
      <c r="Y300" s="2" t="s">
        <v>335</v>
      </c>
      <c r="Z300" s="2" t="s">
        <v>1051</v>
      </c>
      <c r="AA300" s="2" t="s">
        <v>1052</v>
      </c>
      <c r="AB300" s="2" t="s">
        <v>1053</v>
      </c>
      <c r="AC300" s="2" t="s">
        <v>1039</v>
      </c>
      <c r="AD300" s="2" t="s">
        <v>791</v>
      </c>
      <c r="AE300" s="1" t="s">
        <v>92</v>
      </c>
      <c r="AF300" s="1" t="s">
        <v>92</v>
      </c>
      <c r="AG300" s="1" t="s">
        <v>92</v>
      </c>
      <c r="AH300" s="2" t="s">
        <v>92</v>
      </c>
      <c r="AI300" s="2" t="s">
        <v>92</v>
      </c>
      <c r="AJ300" s="2" t="s">
        <v>92</v>
      </c>
      <c r="AK300" s="1" t="s">
        <v>92</v>
      </c>
      <c r="AL300" s="1" t="s">
        <v>86</v>
      </c>
      <c r="AM300" s="3">
        <f t="shared" si="66"/>
        <v>45049</v>
      </c>
      <c r="AO300" s="12" t="s">
        <v>1040</v>
      </c>
      <c r="BD300" s="1">
        <f t="shared" si="67"/>
        <v>4</v>
      </c>
      <c r="BE300" s="2" t="str">
        <f t="shared" si="76"/>
        <v xml:space="preserve">Arvind Simhadri
Michelle Sakamoto
Justin Flores
Beatrix Greenwell 
Sue Nee Tan 
Nikki-Rose Apura </v>
      </c>
      <c r="BF300" s="2" t="str">
        <f t="shared" si="76"/>
        <v>Jim Gill
Maria Ly
Pei Su Ong</v>
      </c>
      <c r="BG300" s="2" t="str">
        <f t="shared" si="77"/>
        <v>Kim Sackett
Eric Travale</v>
      </c>
      <c r="BH300" s="2" t="str">
        <f t="shared" si="77"/>
        <v xml:space="preserve">Nelson Lau
</v>
      </c>
      <c r="BI300" s="2" t="str">
        <f t="shared" si="68"/>
        <v>Aaron  Shapiro</v>
      </c>
      <c r="BJ300" s="1">
        <f t="shared" si="69"/>
        <v>0</v>
      </c>
      <c r="BL300" s="20" t="s">
        <v>94</v>
      </c>
      <c r="BM300" s="1" t="s">
        <v>1041</v>
      </c>
      <c r="BO300" s="21" t="str">
        <f t="shared" si="70"/>
        <v>completed</v>
      </c>
      <c r="BP300" s="21">
        <f t="shared" si="71"/>
        <v>0</v>
      </c>
      <c r="BQ300" s="21">
        <f t="shared" si="72"/>
        <v>0</v>
      </c>
      <c r="BR300" s="21">
        <f t="shared" si="73"/>
        <v>0</v>
      </c>
      <c r="BS300" s="21">
        <f t="shared" si="74"/>
        <v>0</v>
      </c>
      <c r="BU300" s="57"/>
    </row>
    <row r="301" spans="1:73" ht="409.5" x14ac:dyDescent="0.25">
      <c r="A301" s="1">
        <v>279</v>
      </c>
      <c r="B301" s="1" t="s">
        <v>80</v>
      </c>
      <c r="C301" s="6" t="s">
        <v>1033</v>
      </c>
      <c r="D301" s="2" t="str">
        <f t="shared" si="63"/>
        <v>CalPA_Set WMP-20</v>
      </c>
      <c r="E301" s="1">
        <v>5</v>
      </c>
      <c r="F301" s="2" t="str">
        <f t="shared" si="64"/>
        <v>CalPA_Set WMP-20_Q5</v>
      </c>
      <c r="G301" s="48" t="s">
        <v>1054</v>
      </c>
      <c r="H301" s="48" t="s">
        <v>1055</v>
      </c>
      <c r="I301" s="1" t="s">
        <v>84</v>
      </c>
      <c r="J301" s="3">
        <v>45042</v>
      </c>
      <c r="K301" s="3">
        <v>45049</v>
      </c>
      <c r="L301" s="3">
        <v>45049</v>
      </c>
      <c r="M301" s="20" t="s">
        <v>1036</v>
      </c>
      <c r="N301" s="1">
        <v>0</v>
      </c>
      <c r="O301" s="1" t="s">
        <v>86</v>
      </c>
      <c r="P301" s="2" t="s">
        <v>971</v>
      </c>
      <c r="Q301" s="47" t="s">
        <v>972</v>
      </c>
      <c r="R301" s="47" t="s">
        <v>86</v>
      </c>
      <c r="S301" s="52" t="s">
        <v>86</v>
      </c>
      <c r="U301" s="2" t="str">
        <f t="shared" si="75"/>
        <v>CalPA</v>
      </c>
      <c r="V301" s="2" t="str">
        <f t="shared" si="75"/>
        <v>Set WMP-20</v>
      </c>
      <c r="W301" s="2">
        <f t="shared" si="65"/>
        <v>5</v>
      </c>
      <c r="X301" s="1">
        <v>3</v>
      </c>
      <c r="Y301" s="2" t="s">
        <v>335</v>
      </c>
      <c r="Z301" s="2" t="s">
        <v>1056</v>
      </c>
      <c r="AA301" s="2" t="s">
        <v>1057</v>
      </c>
      <c r="AB301" s="2" t="s">
        <v>1058</v>
      </c>
      <c r="AC301" s="2" t="s">
        <v>1039</v>
      </c>
      <c r="AD301" s="2" t="s">
        <v>791</v>
      </c>
      <c r="AE301" s="1" t="s">
        <v>92</v>
      </c>
      <c r="AF301" s="1" t="s">
        <v>92</v>
      </c>
      <c r="AG301" s="1" t="s">
        <v>92</v>
      </c>
      <c r="AH301" s="2" t="s">
        <v>92</v>
      </c>
      <c r="AI301" s="2" t="s">
        <v>92</v>
      </c>
      <c r="AJ301" s="2" t="s">
        <v>92</v>
      </c>
      <c r="AK301" s="1" t="s">
        <v>92</v>
      </c>
      <c r="AL301" s="1" t="s">
        <v>86</v>
      </c>
      <c r="AM301" s="3">
        <f t="shared" si="66"/>
        <v>45049</v>
      </c>
      <c r="AO301" s="12" t="s">
        <v>1040</v>
      </c>
      <c r="BD301" s="1">
        <f t="shared" si="67"/>
        <v>5</v>
      </c>
      <c r="BE301" s="2" t="str">
        <f t="shared" si="76"/>
        <v xml:space="preserve">Arvind Simhadri
Michelle Sakamoto
Justin Flores
Chris Wong
Rebecca Katerndahl
Beatrix Greenwell
Sue Nee Tan
Nikki-Rose Apura </v>
      </c>
      <c r="BF301" s="2" t="str">
        <f t="shared" si="76"/>
        <v>Jim Gill
Maria Ly
Pei Su Ong
Matthew Whorton</v>
      </c>
      <c r="BG301" s="2" t="str">
        <f t="shared" si="77"/>
        <v>Kim Sackett
Eric Travale</v>
      </c>
      <c r="BH301" s="2" t="str">
        <f t="shared" si="77"/>
        <v>Nelson Lau
Carmen Fewless</v>
      </c>
      <c r="BI301" s="2" t="str">
        <f t="shared" si="68"/>
        <v>Aaron  Shapiro</v>
      </c>
      <c r="BJ301" s="1">
        <f t="shared" si="69"/>
        <v>3</v>
      </c>
      <c r="BL301" s="20" t="s">
        <v>94</v>
      </c>
      <c r="BM301" s="1" t="s">
        <v>1041</v>
      </c>
      <c r="BO301" s="21" t="str">
        <f t="shared" si="70"/>
        <v>completed</v>
      </c>
      <c r="BP301" s="21">
        <f t="shared" si="71"/>
        <v>0</v>
      </c>
      <c r="BQ301" s="21">
        <f t="shared" si="72"/>
        <v>0</v>
      </c>
      <c r="BR301" s="21">
        <f t="shared" si="73"/>
        <v>0</v>
      </c>
      <c r="BS301" s="21">
        <f t="shared" si="74"/>
        <v>0</v>
      </c>
      <c r="BU301" s="57"/>
    </row>
    <row r="302" spans="1:73" ht="102" x14ac:dyDescent="0.25">
      <c r="A302" s="1">
        <v>280</v>
      </c>
      <c r="B302" s="1" t="s">
        <v>80</v>
      </c>
      <c r="C302" s="6" t="s">
        <v>1033</v>
      </c>
      <c r="D302" s="2" t="str">
        <f t="shared" si="63"/>
        <v>CalPA_Set WMP-20</v>
      </c>
      <c r="E302" s="1">
        <v>6</v>
      </c>
      <c r="F302" s="2" t="str">
        <f t="shared" si="64"/>
        <v>CalPA_Set WMP-20_Q6</v>
      </c>
      <c r="G302" s="48" t="s">
        <v>1059</v>
      </c>
      <c r="H302" s="48" t="s">
        <v>1060</v>
      </c>
      <c r="I302" s="1" t="s">
        <v>84</v>
      </c>
      <c r="J302" s="3">
        <v>45042</v>
      </c>
      <c r="K302" s="3">
        <v>45049</v>
      </c>
      <c r="L302" s="3">
        <v>45049</v>
      </c>
      <c r="M302" s="20" t="s">
        <v>1036</v>
      </c>
      <c r="N302" s="1">
        <v>0</v>
      </c>
      <c r="O302" s="1" t="s">
        <v>86</v>
      </c>
      <c r="P302" s="2" t="s">
        <v>971</v>
      </c>
      <c r="Q302" s="47" t="s">
        <v>972</v>
      </c>
      <c r="R302" s="47" t="s">
        <v>86</v>
      </c>
      <c r="S302" s="52" t="s">
        <v>86</v>
      </c>
      <c r="U302" s="2" t="str">
        <f t="shared" si="75"/>
        <v>CalPA</v>
      </c>
      <c r="V302" s="2" t="str">
        <f t="shared" si="75"/>
        <v>Set WMP-20</v>
      </c>
      <c r="W302" s="2">
        <f t="shared" si="65"/>
        <v>6</v>
      </c>
      <c r="X302" s="1">
        <v>3</v>
      </c>
      <c r="Y302" s="2" t="s">
        <v>335</v>
      </c>
      <c r="Z302" s="2" t="s">
        <v>1056</v>
      </c>
      <c r="AA302" s="2" t="s">
        <v>1057</v>
      </c>
      <c r="AB302" s="2" t="s">
        <v>1058</v>
      </c>
      <c r="AC302" s="2" t="s">
        <v>1039</v>
      </c>
      <c r="AD302" s="2" t="s">
        <v>791</v>
      </c>
      <c r="AE302" s="1" t="s">
        <v>92</v>
      </c>
      <c r="AF302" s="1" t="s">
        <v>92</v>
      </c>
      <c r="AG302" s="1" t="s">
        <v>92</v>
      </c>
      <c r="AH302" s="2" t="s">
        <v>92</v>
      </c>
      <c r="AI302" s="2" t="s">
        <v>92</v>
      </c>
      <c r="AJ302" s="2" t="s">
        <v>92</v>
      </c>
      <c r="AK302" s="1" t="s">
        <v>92</v>
      </c>
      <c r="AL302" s="1" t="s">
        <v>86</v>
      </c>
      <c r="AM302" s="3">
        <f t="shared" si="66"/>
        <v>45049</v>
      </c>
      <c r="AO302" s="12" t="s">
        <v>1040</v>
      </c>
      <c r="BD302" s="1">
        <f t="shared" si="67"/>
        <v>6</v>
      </c>
      <c r="BE302" s="2" t="str">
        <f t="shared" si="76"/>
        <v xml:space="preserve">Arvind Simhadri
Michelle Sakamoto
Justin Flores
Chris Wong
Rebecca Katerndahl
Beatrix Greenwell
Sue Nee Tan
Nikki-Rose Apura </v>
      </c>
      <c r="BF302" s="2" t="str">
        <f t="shared" si="76"/>
        <v>Jim Gill
Maria Ly
Pei Su Ong
Matthew Whorton</v>
      </c>
      <c r="BG302" s="2" t="str">
        <f t="shared" si="77"/>
        <v>Kim Sackett
Eric Travale</v>
      </c>
      <c r="BH302" s="2" t="str">
        <f t="shared" si="77"/>
        <v>Nelson Lau
Carmen Fewless</v>
      </c>
      <c r="BI302" s="2" t="str">
        <f t="shared" si="68"/>
        <v>Aaron  Shapiro</v>
      </c>
      <c r="BJ302" s="1">
        <f t="shared" si="69"/>
        <v>3</v>
      </c>
      <c r="BL302" s="20" t="s">
        <v>94</v>
      </c>
      <c r="BM302" s="1" t="s">
        <v>1041</v>
      </c>
      <c r="BO302" s="21" t="str">
        <f t="shared" si="70"/>
        <v>completed</v>
      </c>
      <c r="BP302" s="21">
        <f t="shared" si="71"/>
        <v>0</v>
      </c>
      <c r="BQ302" s="21">
        <f t="shared" si="72"/>
        <v>0</v>
      </c>
      <c r="BR302" s="21">
        <f t="shared" si="73"/>
        <v>0</v>
      </c>
      <c r="BS302" s="21">
        <f t="shared" si="74"/>
        <v>0</v>
      </c>
      <c r="BU302" s="57"/>
    </row>
    <row r="303" spans="1:73" ht="216.75" x14ac:dyDescent="0.25">
      <c r="A303" s="1">
        <v>281</v>
      </c>
      <c r="B303" s="1" t="s">
        <v>80</v>
      </c>
      <c r="C303" s="6" t="s">
        <v>1033</v>
      </c>
      <c r="D303" s="2" t="str">
        <f t="shared" si="63"/>
        <v>CalPA_Set WMP-20</v>
      </c>
      <c r="E303" s="1">
        <v>7</v>
      </c>
      <c r="F303" s="2" t="str">
        <f t="shared" si="64"/>
        <v>CalPA_Set WMP-20_Q7</v>
      </c>
      <c r="G303" s="48" t="s">
        <v>1061</v>
      </c>
      <c r="H303" s="48" t="s">
        <v>1062</v>
      </c>
      <c r="I303" s="1" t="s">
        <v>84</v>
      </c>
      <c r="J303" s="3">
        <v>45042</v>
      </c>
      <c r="K303" s="3">
        <v>45049</v>
      </c>
      <c r="L303" s="3">
        <v>45049</v>
      </c>
      <c r="M303" s="20" t="s">
        <v>1036</v>
      </c>
      <c r="N303" s="1">
        <v>0</v>
      </c>
      <c r="O303" s="1" t="s">
        <v>86</v>
      </c>
      <c r="P303" s="2">
        <v>8.1</v>
      </c>
      <c r="Q303" s="47" t="s">
        <v>510</v>
      </c>
      <c r="R303" s="47" t="s">
        <v>1063</v>
      </c>
      <c r="S303" s="98" t="s">
        <v>86</v>
      </c>
      <c r="U303" s="2" t="str">
        <f t="shared" si="75"/>
        <v>CalPA</v>
      </c>
      <c r="V303" s="2" t="str">
        <f t="shared" si="75"/>
        <v>Set WMP-20</v>
      </c>
      <c r="W303" s="2">
        <f t="shared" si="65"/>
        <v>7</v>
      </c>
      <c r="X303" s="1">
        <v>4</v>
      </c>
      <c r="Y303" s="2" t="s">
        <v>335</v>
      </c>
      <c r="Z303" s="2" t="s">
        <v>520</v>
      </c>
      <c r="AA303" s="2" t="s">
        <v>1064</v>
      </c>
      <c r="AB303" s="2" t="s">
        <v>1065</v>
      </c>
      <c r="AC303" s="2" t="s">
        <v>91</v>
      </c>
      <c r="AD303" s="2" t="s">
        <v>166</v>
      </c>
      <c r="AE303" s="1" t="s">
        <v>92</v>
      </c>
      <c r="AF303" s="1" t="s">
        <v>92</v>
      </c>
      <c r="AG303" s="1" t="s">
        <v>92</v>
      </c>
      <c r="AH303" s="2" t="s">
        <v>92</v>
      </c>
      <c r="AI303" s="2" t="s">
        <v>92</v>
      </c>
      <c r="AJ303" s="2" t="s">
        <v>92</v>
      </c>
      <c r="AK303" s="1" t="s">
        <v>92</v>
      </c>
      <c r="AL303" s="1" t="s">
        <v>86</v>
      </c>
      <c r="AM303" s="3">
        <f t="shared" si="66"/>
        <v>45049</v>
      </c>
      <c r="AO303" s="12" t="s">
        <v>1040</v>
      </c>
      <c r="BD303" s="1">
        <f t="shared" si="67"/>
        <v>7</v>
      </c>
      <c r="BE303" s="2" t="str">
        <f t="shared" si="76"/>
        <v>Arvind Simhadri
Beatrix Greenwell 
Sue Nee Tan 
Nikki-Rose Apura 
Beatrix Greenwell (review a&amp;b; c&amp;d)
Sue Nee Tan(review a&amp;b; c&amp;d)
Nikki-Rose Apura (review a&amp;b; c&amp;d)</v>
      </c>
      <c r="BF303" s="2" t="str">
        <f t="shared" si="76"/>
        <v>Jim Gill
Pei Su Ong</v>
      </c>
      <c r="BG303" s="2" t="str">
        <f t="shared" si="77"/>
        <v>Kim Sackett
Eric Travale</v>
      </c>
      <c r="BH303" s="2" t="str">
        <f t="shared" si="77"/>
        <v>Nelson Lau</v>
      </c>
      <c r="BI303" s="2" t="str">
        <f t="shared" si="68"/>
        <v>Aaron Shapiro</v>
      </c>
      <c r="BJ303" s="1">
        <f t="shared" si="69"/>
        <v>4</v>
      </c>
      <c r="BL303" s="20" t="s">
        <v>94</v>
      </c>
      <c r="BM303" s="1" t="s">
        <v>1041</v>
      </c>
      <c r="BO303" s="21" t="str">
        <f t="shared" si="70"/>
        <v>completed</v>
      </c>
      <c r="BP303" s="21">
        <f t="shared" si="71"/>
        <v>0</v>
      </c>
      <c r="BQ303" s="21">
        <f t="shared" si="72"/>
        <v>0</v>
      </c>
      <c r="BR303" s="21">
        <f t="shared" si="73"/>
        <v>0</v>
      </c>
      <c r="BS303" s="21">
        <f t="shared" si="74"/>
        <v>0</v>
      </c>
      <c r="BU303" s="57"/>
    </row>
    <row r="304" spans="1:73" ht="369.75" x14ac:dyDescent="0.25">
      <c r="A304" s="1">
        <v>282</v>
      </c>
      <c r="B304" s="1" t="s">
        <v>2875</v>
      </c>
      <c r="C304" s="6" t="s">
        <v>2001</v>
      </c>
      <c r="D304" s="2" t="str">
        <f t="shared" si="63"/>
        <v>TURN_009</v>
      </c>
      <c r="E304" s="1">
        <v>1</v>
      </c>
      <c r="F304" s="2" t="str">
        <f t="shared" si="64"/>
        <v>TURN_009_Q1</v>
      </c>
      <c r="G304" s="48" t="s">
        <v>2993</v>
      </c>
      <c r="H304" s="48" t="s">
        <v>2994</v>
      </c>
      <c r="I304" s="2" t="s">
        <v>2878</v>
      </c>
      <c r="J304" s="3">
        <v>45042</v>
      </c>
      <c r="K304" s="3">
        <v>45047</v>
      </c>
      <c r="L304" s="3">
        <v>45047</v>
      </c>
      <c r="M304" s="20" t="s">
        <v>2995</v>
      </c>
      <c r="N304" s="1">
        <v>0</v>
      </c>
      <c r="O304" s="1" t="s">
        <v>86</v>
      </c>
      <c r="P304" s="2" t="s">
        <v>482</v>
      </c>
      <c r="Q304" s="47" t="s">
        <v>483</v>
      </c>
      <c r="R304" s="47" t="s">
        <v>1911</v>
      </c>
      <c r="S304" s="95" t="s">
        <v>86</v>
      </c>
      <c r="U304" s="2" t="str">
        <f t="shared" si="75"/>
        <v>TURN</v>
      </c>
      <c r="V304" s="2" t="str">
        <f t="shared" si="75"/>
        <v>009</v>
      </c>
      <c r="W304" s="2">
        <f t="shared" si="65"/>
        <v>1</v>
      </c>
      <c r="X304" s="1">
        <v>2</v>
      </c>
      <c r="Y304" s="2" t="s">
        <v>335</v>
      </c>
      <c r="Z304" s="2" t="s">
        <v>156</v>
      </c>
      <c r="AA304" s="2" t="s">
        <v>2996</v>
      </c>
      <c r="AB304" s="2" t="s">
        <v>2997</v>
      </c>
      <c r="AC304" s="2" t="s">
        <v>116</v>
      </c>
      <c r="AD304" s="2" t="s">
        <v>922</v>
      </c>
      <c r="AE304" s="1" t="s">
        <v>92</v>
      </c>
      <c r="AF304" s="1" t="s">
        <v>92</v>
      </c>
      <c r="AG304" s="1" t="s">
        <v>92</v>
      </c>
      <c r="AH304" s="2" t="s">
        <v>92</v>
      </c>
      <c r="AI304" s="2" t="s">
        <v>92</v>
      </c>
      <c r="AJ304" s="1" t="s">
        <v>92</v>
      </c>
      <c r="AK304" s="2" t="s">
        <v>92</v>
      </c>
      <c r="AL304" s="1" t="s">
        <v>86</v>
      </c>
      <c r="AM304" s="3">
        <f t="shared" si="66"/>
        <v>45047</v>
      </c>
      <c r="BD304" s="1">
        <f t="shared" si="67"/>
        <v>1</v>
      </c>
      <c r="BE304" s="2" t="str">
        <f t="shared" si="76"/>
        <v xml:space="preserve">UG team 
Julie Cerio
Benson Wong 
James Ash Jr
Tim Hilton
Peter Lee 
Kenneth How    </v>
      </c>
      <c r="BF304" s="2" t="str">
        <f t="shared" si="76"/>
        <v>Matt Pender
Megan Ardell
Paul McGregor</v>
      </c>
      <c r="BG304" s="2" t="str">
        <f t="shared" si="77"/>
        <v>Kim Sackett
Eric Travale</v>
      </c>
      <c r="BH304" s="2" t="str">
        <f t="shared" si="77"/>
        <v>Carmen Fewless</v>
      </c>
      <c r="BI304" s="2" t="str">
        <f t="shared" si="68"/>
        <v>Joel Crane</v>
      </c>
      <c r="BJ304" s="1">
        <f t="shared" si="69"/>
        <v>2</v>
      </c>
      <c r="BL304" s="49" t="s">
        <v>94</v>
      </c>
      <c r="BM304" s="1" t="s">
        <v>2998</v>
      </c>
      <c r="BO304" s="21" t="str">
        <f t="shared" si="70"/>
        <v>completed</v>
      </c>
      <c r="BP304" s="21">
        <f t="shared" si="71"/>
        <v>0</v>
      </c>
      <c r="BQ304" s="21">
        <f t="shared" si="72"/>
        <v>0</v>
      </c>
      <c r="BR304" s="21">
        <f t="shared" si="73"/>
        <v>0</v>
      </c>
      <c r="BS304" s="21">
        <f t="shared" si="74"/>
        <v>0</v>
      </c>
      <c r="BU304" s="57"/>
    </row>
    <row r="305" spans="1:73" ht="75" x14ac:dyDescent="0.25">
      <c r="A305" s="1">
        <v>283</v>
      </c>
      <c r="B305" s="1" t="s">
        <v>1512</v>
      </c>
      <c r="C305" s="6" t="s">
        <v>2254</v>
      </c>
      <c r="D305" s="2" t="str">
        <f t="shared" si="63"/>
        <v>MGRA_Data Request No. 3</v>
      </c>
      <c r="E305" s="1">
        <v>1</v>
      </c>
      <c r="F305" s="2" t="str">
        <f t="shared" si="64"/>
        <v>MGRA_Data Request No. 3_Q1</v>
      </c>
      <c r="G305" s="48" t="s">
        <v>2144</v>
      </c>
      <c r="H305" s="55" t="s">
        <v>2255</v>
      </c>
      <c r="I305" s="1" t="s">
        <v>2146</v>
      </c>
      <c r="J305" s="3">
        <v>45043</v>
      </c>
      <c r="K305" s="3">
        <v>45048</v>
      </c>
      <c r="L305" s="3">
        <v>45043</v>
      </c>
      <c r="M305" s="20" t="s">
        <v>2256</v>
      </c>
      <c r="N305" s="1">
        <v>0</v>
      </c>
      <c r="O305" s="1" t="s">
        <v>86</v>
      </c>
      <c r="P305" s="1">
        <v>6.4</v>
      </c>
      <c r="Q305" s="47" t="s">
        <v>333</v>
      </c>
      <c r="R305" s="47" t="s">
        <v>2148</v>
      </c>
      <c r="S305" s="88" t="s">
        <v>86</v>
      </c>
      <c r="U305" s="2" t="str">
        <f t="shared" si="75"/>
        <v>MGRA</v>
      </c>
      <c r="V305" s="2" t="str">
        <f t="shared" si="75"/>
        <v>Data Request No. 3</v>
      </c>
      <c r="W305" s="2">
        <f t="shared" si="65"/>
        <v>1</v>
      </c>
      <c r="X305" s="1">
        <v>0</v>
      </c>
      <c r="Y305" s="2" t="s">
        <v>335</v>
      </c>
      <c r="Z305" s="2" t="s">
        <v>336</v>
      </c>
      <c r="AA305" s="2" t="s">
        <v>2149</v>
      </c>
      <c r="AB305" s="2" t="s">
        <v>2150</v>
      </c>
      <c r="AC305" s="2" t="s">
        <v>91</v>
      </c>
      <c r="AD305" s="2" t="s">
        <v>166</v>
      </c>
      <c r="AE305" s="1" t="s">
        <v>92</v>
      </c>
      <c r="AF305" s="1" t="s">
        <v>92</v>
      </c>
      <c r="AG305" s="1" t="s">
        <v>92</v>
      </c>
      <c r="AH305" s="2" t="s">
        <v>92</v>
      </c>
      <c r="AI305" s="2" t="s">
        <v>92</v>
      </c>
      <c r="AJ305" s="1" t="s">
        <v>92</v>
      </c>
      <c r="AK305" s="1" t="s">
        <v>92</v>
      </c>
      <c r="AL305" s="1" t="s">
        <v>86</v>
      </c>
      <c r="AM305" s="3">
        <f t="shared" si="66"/>
        <v>45048</v>
      </c>
      <c r="BD305" s="1">
        <f t="shared" si="67"/>
        <v>1</v>
      </c>
      <c r="BE305" s="2" t="str">
        <f t="shared" si="76"/>
        <v>Melissa Boyd
Art Stigile-Wright
Sean Peterson</v>
      </c>
      <c r="BF305" s="2" t="str">
        <f t="shared" si="76"/>
        <v>Ali Moazed</v>
      </c>
      <c r="BG305" s="2" t="str">
        <f t="shared" si="77"/>
        <v>Kim Sackett
Eric Travale</v>
      </c>
      <c r="BH305" s="2" t="str">
        <f t="shared" si="77"/>
        <v>Mandy Knockaert</v>
      </c>
      <c r="BI305" s="2" t="str">
        <f t="shared" si="68"/>
        <v>Aaron Shapiro</v>
      </c>
      <c r="BJ305" s="1">
        <f t="shared" si="69"/>
        <v>0</v>
      </c>
      <c r="BL305" s="2" t="s">
        <v>86</v>
      </c>
      <c r="BM305" s="1" t="s">
        <v>2257</v>
      </c>
      <c r="BO305" s="21" t="str">
        <f t="shared" si="70"/>
        <v>completed</v>
      </c>
      <c r="BP305" s="21">
        <f t="shared" si="71"/>
        <v>0</v>
      </c>
      <c r="BQ305" s="21">
        <f t="shared" si="72"/>
        <v>0</v>
      </c>
      <c r="BR305" s="21">
        <f t="shared" si="73"/>
        <v>0</v>
      </c>
      <c r="BS305" s="21">
        <f t="shared" si="74"/>
        <v>0</v>
      </c>
      <c r="BU305" s="57"/>
    </row>
    <row r="306" spans="1:73" ht="75" x14ac:dyDescent="0.25">
      <c r="A306" s="1">
        <v>284</v>
      </c>
      <c r="B306" s="1" t="s">
        <v>1512</v>
      </c>
      <c r="C306" s="6" t="s">
        <v>2254</v>
      </c>
      <c r="D306" s="2" t="str">
        <f t="shared" si="63"/>
        <v>MGRA_Data Request No. 3</v>
      </c>
      <c r="E306" s="1">
        <v>2</v>
      </c>
      <c r="F306" s="2" t="str">
        <f t="shared" si="64"/>
        <v>MGRA_Data Request No. 3_Q2</v>
      </c>
      <c r="G306" s="48" t="s">
        <v>2258</v>
      </c>
      <c r="H306" s="55" t="s">
        <v>2255</v>
      </c>
      <c r="I306" s="1" t="s">
        <v>2146</v>
      </c>
      <c r="J306" s="3">
        <v>45043</v>
      </c>
      <c r="K306" s="3">
        <v>45048</v>
      </c>
      <c r="L306" s="3">
        <v>45043</v>
      </c>
      <c r="M306" s="20" t="s">
        <v>2256</v>
      </c>
      <c r="N306" s="1">
        <v>0</v>
      </c>
      <c r="O306" s="1" t="s">
        <v>86</v>
      </c>
      <c r="P306" s="1">
        <v>6.4</v>
      </c>
      <c r="Q306" s="47" t="s">
        <v>333</v>
      </c>
      <c r="R306" s="47" t="s">
        <v>2148</v>
      </c>
      <c r="S306" s="52" t="s">
        <v>86</v>
      </c>
      <c r="U306" s="2" t="str">
        <f t="shared" si="75"/>
        <v>MGRA</v>
      </c>
      <c r="V306" s="2" t="str">
        <f t="shared" si="75"/>
        <v>Data Request No. 3</v>
      </c>
      <c r="W306" s="2">
        <f t="shared" si="65"/>
        <v>2</v>
      </c>
      <c r="X306" s="1">
        <v>0</v>
      </c>
      <c r="Y306" s="2" t="s">
        <v>335</v>
      </c>
      <c r="Z306" s="2" t="s">
        <v>336</v>
      </c>
      <c r="AA306" s="2" t="s">
        <v>2149</v>
      </c>
      <c r="AB306" s="2" t="s">
        <v>2150</v>
      </c>
      <c r="AC306" s="2" t="s">
        <v>91</v>
      </c>
      <c r="AD306" s="2" t="s">
        <v>166</v>
      </c>
      <c r="AE306" s="1" t="s">
        <v>92</v>
      </c>
      <c r="AF306" s="1" t="s">
        <v>92</v>
      </c>
      <c r="AG306" s="1" t="s">
        <v>92</v>
      </c>
      <c r="AH306" s="2" t="s">
        <v>92</v>
      </c>
      <c r="AI306" s="2" t="s">
        <v>92</v>
      </c>
      <c r="AJ306" s="1" t="s">
        <v>92</v>
      </c>
      <c r="AK306" s="1" t="s">
        <v>92</v>
      </c>
      <c r="AL306" s="1" t="s">
        <v>86</v>
      </c>
      <c r="AM306" s="3">
        <f t="shared" si="66"/>
        <v>45048</v>
      </c>
      <c r="BD306" s="1">
        <f t="shared" si="67"/>
        <v>2</v>
      </c>
      <c r="BE306" s="2" t="str">
        <f t="shared" si="76"/>
        <v>Melissa Boyd
Art Stigile-Wright
Sean Peterson</v>
      </c>
      <c r="BF306" s="2" t="str">
        <f t="shared" si="76"/>
        <v>Ali Moazed</v>
      </c>
      <c r="BG306" s="2" t="str">
        <f t="shared" si="77"/>
        <v>Kim Sackett
Eric Travale</v>
      </c>
      <c r="BH306" s="2" t="str">
        <f t="shared" si="77"/>
        <v>Mandy Knockaert</v>
      </c>
      <c r="BI306" s="2" t="str">
        <f t="shared" si="68"/>
        <v>Aaron Shapiro</v>
      </c>
      <c r="BJ306" s="1">
        <f t="shared" si="69"/>
        <v>0</v>
      </c>
      <c r="BL306" s="2" t="s">
        <v>86</v>
      </c>
      <c r="BM306" s="1" t="s">
        <v>2257</v>
      </c>
      <c r="BO306" s="21" t="str">
        <f t="shared" si="70"/>
        <v>completed</v>
      </c>
      <c r="BP306" s="21">
        <f t="shared" si="71"/>
        <v>0</v>
      </c>
      <c r="BQ306" s="21">
        <f t="shared" si="72"/>
        <v>0</v>
      </c>
      <c r="BR306" s="21">
        <f t="shared" si="73"/>
        <v>0</v>
      </c>
      <c r="BS306" s="21">
        <f t="shared" si="74"/>
        <v>0</v>
      </c>
      <c r="BU306" s="57"/>
    </row>
    <row r="307" spans="1:73" ht="75" x14ac:dyDescent="0.25">
      <c r="A307" s="1">
        <v>285</v>
      </c>
      <c r="B307" s="1" t="s">
        <v>1512</v>
      </c>
      <c r="C307" s="6" t="s">
        <v>2254</v>
      </c>
      <c r="D307" s="2" t="str">
        <f t="shared" si="63"/>
        <v>MGRA_Data Request No. 3</v>
      </c>
      <c r="E307" s="1">
        <v>3</v>
      </c>
      <c r="F307" s="2" t="str">
        <f t="shared" si="64"/>
        <v>MGRA_Data Request No. 3_Q3</v>
      </c>
      <c r="G307" s="48" t="s">
        <v>2259</v>
      </c>
      <c r="H307" s="55" t="s">
        <v>2255</v>
      </c>
      <c r="I307" s="1" t="s">
        <v>2146</v>
      </c>
      <c r="J307" s="3">
        <v>45043</v>
      </c>
      <c r="K307" s="3">
        <v>45048</v>
      </c>
      <c r="L307" s="3">
        <v>45043</v>
      </c>
      <c r="M307" s="20" t="s">
        <v>2256</v>
      </c>
      <c r="N307" s="1">
        <v>0</v>
      </c>
      <c r="O307" s="1" t="s">
        <v>86</v>
      </c>
      <c r="P307" s="1">
        <v>6.4</v>
      </c>
      <c r="Q307" s="47" t="s">
        <v>333</v>
      </c>
      <c r="R307" s="47" t="s">
        <v>2148</v>
      </c>
      <c r="S307" s="52" t="s">
        <v>86</v>
      </c>
      <c r="U307" s="2" t="str">
        <f t="shared" si="75"/>
        <v>MGRA</v>
      </c>
      <c r="V307" s="2" t="str">
        <f t="shared" si="75"/>
        <v>Data Request No. 3</v>
      </c>
      <c r="W307" s="2">
        <f t="shared" si="65"/>
        <v>3</v>
      </c>
      <c r="X307" s="1">
        <v>0</v>
      </c>
      <c r="Y307" s="2" t="s">
        <v>335</v>
      </c>
      <c r="Z307" s="2" t="s">
        <v>336</v>
      </c>
      <c r="AA307" s="2" t="s">
        <v>2149</v>
      </c>
      <c r="AB307" s="2" t="s">
        <v>2150</v>
      </c>
      <c r="AC307" s="2" t="s">
        <v>91</v>
      </c>
      <c r="AD307" s="2" t="s">
        <v>166</v>
      </c>
      <c r="AE307" s="1" t="s">
        <v>92</v>
      </c>
      <c r="AF307" s="1" t="s">
        <v>92</v>
      </c>
      <c r="AG307" s="1" t="s">
        <v>92</v>
      </c>
      <c r="AH307" s="2" t="s">
        <v>92</v>
      </c>
      <c r="AI307" s="2" t="s">
        <v>92</v>
      </c>
      <c r="AJ307" s="1" t="s">
        <v>92</v>
      </c>
      <c r="AK307" s="1" t="s">
        <v>92</v>
      </c>
      <c r="AL307" s="1" t="s">
        <v>86</v>
      </c>
      <c r="AM307" s="3">
        <f t="shared" si="66"/>
        <v>45048</v>
      </c>
      <c r="BD307" s="1">
        <f t="shared" si="67"/>
        <v>3</v>
      </c>
      <c r="BE307" s="2" t="str">
        <f t="shared" si="76"/>
        <v>Melissa Boyd
Art Stigile-Wright
Sean Peterson</v>
      </c>
      <c r="BF307" s="2" t="str">
        <f t="shared" si="76"/>
        <v>Ali Moazed</v>
      </c>
      <c r="BG307" s="2" t="str">
        <f t="shared" si="77"/>
        <v>Kim Sackett
Eric Travale</v>
      </c>
      <c r="BH307" s="2" t="str">
        <f t="shared" si="77"/>
        <v>Mandy Knockaert</v>
      </c>
      <c r="BI307" s="2" t="str">
        <f t="shared" si="68"/>
        <v>Aaron Shapiro</v>
      </c>
      <c r="BJ307" s="1">
        <f t="shared" si="69"/>
        <v>0</v>
      </c>
      <c r="BL307" s="2" t="s">
        <v>86</v>
      </c>
      <c r="BM307" s="1" t="s">
        <v>2257</v>
      </c>
      <c r="BO307" s="21" t="str">
        <f t="shared" si="70"/>
        <v>completed</v>
      </c>
      <c r="BP307" s="21">
        <f t="shared" si="71"/>
        <v>0</v>
      </c>
      <c r="BQ307" s="21">
        <f t="shared" si="72"/>
        <v>0</v>
      </c>
      <c r="BR307" s="21">
        <f t="shared" si="73"/>
        <v>0</v>
      </c>
      <c r="BS307" s="21">
        <f t="shared" si="74"/>
        <v>0</v>
      </c>
      <c r="BU307" s="57"/>
    </row>
    <row r="308" spans="1:73" ht="75" x14ac:dyDescent="0.25">
      <c r="A308" s="1">
        <v>286</v>
      </c>
      <c r="B308" s="1" t="s">
        <v>1512</v>
      </c>
      <c r="C308" s="6" t="s">
        <v>2254</v>
      </c>
      <c r="D308" s="2" t="str">
        <f t="shared" si="63"/>
        <v>MGRA_Data Request No. 3</v>
      </c>
      <c r="E308" s="1">
        <v>4</v>
      </c>
      <c r="F308" s="2" t="str">
        <f t="shared" si="64"/>
        <v>MGRA_Data Request No. 3_Q4</v>
      </c>
      <c r="G308" s="48" t="s">
        <v>2260</v>
      </c>
      <c r="H308" s="55" t="s">
        <v>2255</v>
      </c>
      <c r="I308" s="1" t="s">
        <v>2146</v>
      </c>
      <c r="J308" s="3">
        <v>45043</v>
      </c>
      <c r="K308" s="3">
        <v>45048</v>
      </c>
      <c r="L308" s="3">
        <v>45043</v>
      </c>
      <c r="M308" s="20" t="s">
        <v>2256</v>
      </c>
      <c r="N308" s="1">
        <v>0</v>
      </c>
      <c r="O308" s="1" t="s">
        <v>86</v>
      </c>
      <c r="P308" s="1">
        <v>6.4</v>
      </c>
      <c r="Q308" s="47" t="s">
        <v>333</v>
      </c>
      <c r="R308" s="47" t="s">
        <v>2148</v>
      </c>
      <c r="S308" s="101" t="s">
        <v>86</v>
      </c>
      <c r="U308" s="2" t="str">
        <f t="shared" si="75"/>
        <v>MGRA</v>
      </c>
      <c r="V308" s="2" t="str">
        <f t="shared" si="75"/>
        <v>Data Request No. 3</v>
      </c>
      <c r="W308" s="2">
        <f t="shared" si="65"/>
        <v>4</v>
      </c>
      <c r="X308" s="1">
        <v>0</v>
      </c>
      <c r="Y308" s="2" t="s">
        <v>335</v>
      </c>
      <c r="Z308" s="2" t="s">
        <v>336</v>
      </c>
      <c r="AA308" s="2" t="s">
        <v>2149</v>
      </c>
      <c r="AB308" s="2" t="s">
        <v>2150</v>
      </c>
      <c r="AC308" s="2" t="s">
        <v>91</v>
      </c>
      <c r="AD308" s="2" t="s">
        <v>166</v>
      </c>
      <c r="AE308" s="1" t="s">
        <v>92</v>
      </c>
      <c r="AF308" s="1" t="s">
        <v>92</v>
      </c>
      <c r="AG308" s="1" t="s">
        <v>92</v>
      </c>
      <c r="AH308" s="2" t="s">
        <v>92</v>
      </c>
      <c r="AI308" s="2" t="s">
        <v>92</v>
      </c>
      <c r="AJ308" s="1" t="s">
        <v>92</v>
      </c>
      <c r="AK308" s="1" t="s">
        <v>92</v>
      </c>
      <c r="AL308" s="1" t="s">
        <v>86</v>
      </c>
      <c r="AM308" s="3">
        <f t="shared" si="66"/>
        <v>45048</v>
      </c>
      <c r="BD308" s="1">
        <f t="shared" si="67"/>
        <v>4</v>
      </c>
      <c r="BE308" s="2" t="str">
        <f t="shared" si="76"/>
        <v>Melissa Boyd
Art Stigile-Wright
Sean Peterson</v>
      </c>
      <c r="BF308" s="2" t="str">
        <f t="shared" si="76"/>
        <v>Ali Moazed</v>
      </c>
      <c r="BG308" s="2" t="str">
        <f t="shared" si="77"/>
        <v>Kim Sackett
Eric Travale</v>
      </c>
      <c r="BH308" s="2" t="str">
        <f t="shared" si="77"/>
        <v>Mandy Knockaert</v>
      </c>
      <c r="BI308" s="2" t="str">
        <f t="shared" si="68"/>
        <v>Aaron Shapiro</v>
      </c>
      <c r="BJ308" s="1">
        <f t="shared" si="69"/>
        <v>0</v>
      </c>
      <c r="BL308" s="2" t="s">
        <v>86</v>
      </c>
      <c r="BM308" s="1" t="s">
        <v>2257</v>
      </c>
      <c r="BO308" s="21" t="str">
        <f t="shared" si="70"/>
        <v>completed</v>
      </c>
      <c r="BP308" s="21">
        <f t="shared" si="71"/>
        <v>0</v>
      </c>
      <c r="BQ308" s="21">
        <f t="shared" si="72"/>
        <v>0</v>
      </c>
      <c r="BR308" s="21">
        <f t="shared" si="73"/>
        <v>0</v>
      </c>
      <c r="BS308" s="21">
        <f t="shared" si="74"/>
        <v>0</v>
      </c>
      <c r="BU308" s="57"/>
    </row>
    <row r="309" spans="1:73" ht="75" x14ac:dyDescent="0.25">
      <c r="A309" s="1">
        <v>287</v>
      </c>
      <c r="B309" s="1" t="s">
        <v>1512</v>
      </c>
      <c r="C309" s="6" t="s">
        <v>2254</v>
      </c>
      <c r="D309" s="2" t="str">
        <f t="shared" si="63"/>
        <v>MGRA_Data Request No. 3</v>
      </c>
      <c r="E309" s="1">
        <v>5</v>
      </c>
      <c r="F309" s="2" t="str">
        <f t="shared" si="64"/>
        <v>MGRA_Data Request No. 3_Q5</v>
      </c>
      <c r="G309" s="48" t="s">
        <v>2165</v>
      </c>
      <c r="H309" s="55" t="s">
        <v>2255</v>
      </c>
      <c r="I309" s="1" t="s">
        <v>2146</v>
      </c>
      <c r="J309" s="3">
        <v>45043</v>
      </c>
      <c r="K309" s="3">
        <v>45048</v>
      </c>
      <c r="L309" s="3">
        <v>45043</v>
      </c>
      <c r="M309" s="20" t="s">
        <v>2256</v>
      </c>
      <c r="N309" s="1">
        <v>0</v>
      </c>
      <c r="O309" s="1" t="s">
        <v>86</v>
      </c>
      <c r="P309" s="1">
        <v>6.4</v>
      </c>
      <c r="Q309" s="47" t="s">
        <v>333</v>
      </c>
      <c r="R309" s="47" t="s">
        <v>2148</v>
      </c>
      <c r="S309" s="52" t="s">
        <v>86</v>
      </c>
      <c r="U309" s="2" t="str">
        <f t="shared" si="75"/>
        <v>MGRA</v>
      </c>
      <c r="V309" s="2" t="str">
        <f t="shared" si="75"/>
        <v>Data Request No. 3</v>
      </c>
      <c r="W309" s="2">
        <f t="shared" si="65"/>
        <v>5</v>
      </c>
      <c r="X309" s="1">
        <v>0</v>
      </c>
      <c r="Y309" s="2" t="s">
        <v>335</v>
      </c>
      <c r="Z309" s="2" t="s">
        <v>336</v>
      </c>
      <c r="AA309" s="2" t="s">
        <v>2149</v>
      </c>
      <c r="AB309" s="2" t="s">
        <v>2150</v>
      </c>
      <c r="AC309" s="2" t="s">
        <v>91</v>
      </c>
      <c r="AD309" s="2" t="s">
        <v>166</v>
      </c>
      <c r="AE309" s="1" t="s">
        <v>92</v>
      </c>
      <c r="AF309" s="1" t="s">
        <v>92</v>
      </c>
      <c r="AG309" s="1" t="s">
        <v>92</v>
      </c>
      <c r="AH309" s="2" t="s">
        <v>92</v>
      </c>
      <c r="AI309" s="2" t="s">
        <v>92</v>
      </c>
      <c r="AJ309" s="1" t="s">
        <v>92</v>
      </c>
      <c r="AK309" s="1" t="s">
        <v>92</v>
      </c>
      <c r="AL309" s="1" t="s">
        <v>86</v>
      </c>
      <c r="AM309" s="3">
        <f t="shared" si="66"/>
        <v>45048</v>
      </c>
      <c r="BD309" s="1">
        <f t="shared" si="67"/>
        <v>5</v>
      </c>
      <c r="BE309" s="2" t="str">
        <f t="shared" si="76"/>
        <v>Melissa Boyd
Art Stigile-Wright
Sean Peterson</v>
      </c>
      <c r="BF309" s="2" t="str">
        <f t="shared" si="76"/>
        <v>Ali Moazed</v>
      </c>
      <c r="BG309" s="2" t="str">
        <f t="shared" si="77"/>
        <v>Kim Sackett
Eric Travale</v>
      </c>
      <c r="BH309" s="2" t="str">
        <f t="shared" si="77"/>
        <v>Mandy Knockaert</v>
      </c>
      <c r="BI309" s="2" t="str">
        <f t="shared" si="68"/>
        <v>Aaron Shapiro</v>
      </c>
      <c r="BJ309" s="1">
        <f t="shared" si="69"/>
        <v>0</v>
      </c>
      <c r="BL309" s="2" t="s">
        <v>86</v>
      </c>
      <c r="BM309" s="1" t="s">
        <v>2257</v>
      </c>
      <c r="BO309" s="21" t="str">
        <f t="shared" si="70"/>
        <v>completed</v>
      </c>
      <c r="BP309" s="21">
        <f t="shared" si="71"/>
        <v>0</v>
      </c>
      <c r="BQ309" s="21">
        <f t="shared" si="72"/>
        <v>0</v>
      </c>
      <c r="BR309" s="21">
        <f t="shared" si="73"/>
        <v>0</v>
      </c>
      <c r="BS309" s="21">
        <f t="shared" si="74"/>
        <v>0</v>
      </c>
      <c r="BU309" s="57"/>
    </row>
    <row r="310" spans="1:73" ht="75" x14ac:dyDescent="0.25">
      <c r="A310" s="1">
        <v>288</v>
      </c>
      <c r="B310" s="1" t="s">
        <v>1512</v>
      </c>
      <c r="C310" s="6" t="s">
        <v>2254</v>
      </c>
      <c r="D310" s="2" t="str">
        <f t="shared" si="63"/>
        <v>MGRA_Data Request No. 3</v>
      </c>
      <c r="E310" s="1">
        <v>6</v>
      </c>
      <c r="F310" s="2" t="str">
        <f t="shared" si="64"/>
        <v>MGRA_Data Request No. 3_Q6</v>
      </c>
      <c r="G310" s="48" t="s">
        <v>2261</v>
      </c>
      <c r="H310" s="55" t="s">
        <v>2255</v>
      </c>
      <c r="I310" s="1" t="s">
        <v>2146</v>
      </c>
      <c r="J310" s="3">
        <v>45043</v>
      </c>
      <c r="K310" s="3">
        <v>45048</v>
      </c>
      <c r="L310" s="3">
        <v>45043</v>
      </c>
      <c r="M310" s="20" t="s">
        <v>2256</v>
      </c>
      <c r="N310" s="1">
        <v>0</v>
      </c>
      <c r="O310" s="1" t="s">
        <v>86</v>
      </c>
      <c r="P310" s="1">
        <v>6.4</v>
      </c>
      <c r="Q310" s="47" t="s">
        <v>333</v>
      </c>
      <c r="R310" s="47" t="s">
        <v>2148</v>
      </c>
      <c r="S310" s="52" t="s">
        <v>86</v>
      </c>
      <c r="U310" s="2" t="str">
        <f t="shared" si="75"/>
        <v>MGRA</v>
      </c>
      <c r="V310" s="2" t="str">
        <f t="shared" si="75"/>
        <v>Data Request No. 3</v>
      </c>
      <c r="W310" s="2">
        <f t="shared" si="65"/>
        <v>6</v>
      </c>
      <c r="X310" s="1">
        <v>0</v>
      </c>
      <c r="Y310" s="2" t="s">
        <v>335</v>
      </c>
      <c r="Z310" s="2" t="s">
        <v>336</v>
      </c>
      <c r="AA310" s="2" t="s">
        <v>2149</v>
      </c>
      <c r="AB310" s="2" t="s">
        <v>2150</v>
      </c>
      <c r="AC310" s="2" t="s">
        <v>91</v>
      </c>
      <c r="AD310" s="2" t="s">
        <v>166</v>
      </c>
      <c r="AE310" s="1" t="s">
        <v>92</v>
      </c>
      <c r="AF310" s="1" t="s">
        <v>92</v>
      </c>
      <c r="AG310" s="1" t="s">
        <v>92</v>
      </c>
      <c r="AH310" s="2" t="s">
        <v>92</v>
      </c>
      <c r="AI310" s="2" t="s">
        <v>92</v>
      </c>
      <c r="AJ310" s="1" t="s">
        <v>92</v>
      </c>
      <c r="AK310" s="1" t="s">
        <v>92</v>
      </c>
      <c r="AL310" s="1" t="s">
        <v>86</v>
      </c>
      <c r="AM310" s="3">
        <f t="shared" si="66"/>
        <v>45048</v>
      </c>
      <c r="BD310" s="1">
        <f t="shared" si="67"/>
        <v>6</v>
      </c>
      <c r="BE310" s="2" t="str">
        <f t="shared" si="76"/>
        <v>Melissa Boyd
Art Stigile-Wright
Sean Peterson</v>
      </c>
      <c r="BF310" s="2" t="str">
        <f t="shared" si="76"/>
        <v>Ali Moazed</v>
      </c>
      <c r="BG310" s="2" t="str">
        <f t="shared" si="77"/>
        <v>Kim Sackett
Eric Travale</v>
      </c>
      <c r="BH310" s="2" t="str">
        <f t="shared" si="77"/>
        <v>Mandy Knockaert</v>
      </c>
      <c r="BI310" s="2" t="str">
        <f t="shared" si="68"/>
        <v>Aaron Shapiro</v>
      </c>
      <c r="BJ310" s="1">
        <f t="shared" si="69"/>
        <v>0</v>
      </c>
      <c r="BL310" s="2" t="s">
        <v>86</v>
      </c>
      <c r="BM310" s="1" t="s">
        <v>2257</v>
      </c>
      <c r="BO310" s="21" t="str">
        <f t="shared" si="70"/>
        <v>completed</v>
      </c>
      <c r="BP310" s="21">
        <f t="shared" si="71"/>
        <v>0</v>
      </c>
      <c r="BQ310" s="21">
        <f t="shared" si="72"/>
        <v>0</v>
      </c>
      <c r="BR310" s="21">
        <f t="shared" si="73"/>
        <v>0</v>
      </c>
      <c r="BS310" s="21">
        <f t="shared" si="74"/>
        <v>0</v>
      </c>
      <c r="BU310" s="57"/>
    </row>
    <row r="311" spans="1:73" ht="75" x14ac:dyDescent="0.25">
      <c r="A311" s="1">
        <v>289</v>
      </c>
      <c r="B311" s="1" t="s">
        <v>1512</v>
      </c>
      <c r="C311" s="6" t="s">
        <v>2254</v>
      </c>
      <c r="D311" s="2" t="str">
        <f t="shared" si="63"/>
        <v>MGRA_Data Request No. 3</v>
      </c>
      <c r="E311" s="1">
        <v>7</v>
      </c>
      <c r="F311" s="2" t="str">
        <f t="shared" si="64"/>
        <v>MGRA_Data Request No. 3_Q7</v>
      </c>
      <c r="G311" s="48" t="s">
        <v>2262</v>
      </c>
      <c r="H311" s="55" t="s">
        <v>2255</v>
      </c>
      <c r="I311" s="1" t="s">
        <v>2146</v>
      </c>
      <c r="J311" s="3">
        <v>45043</v>
      </c>
      <c r="K311" s="3">
        <v>45048</v>
      </c>
      <c r="L311" s="3">
        <v>45043</v>
      </c>
      <c r="M311" s="20" t="s">
        <v>2256</v>
      </c>
      <c r="N311" s="1">
        <v>0</v>
      </c>
      <c r="O311" s="1" t="s">
        <v>86</v>
      </c>
      <c r="P311" s="1">
        <v>6.4</v>
      </c>
      <c r="Q311" s="47" t="s">
        <v>333</v>
      </c>
      <c r="R311" s="47" t="s">
        <v>2148</v>
      </c>
      <c r="S311" s="52" t="s">
        <v>86</v>
      </c>
      <c r="U311" s="2" t="str">
        <f t="shared" si="75"/>
        <v>MGRA</v>
      </c>
      <c r="V311" s="2" t="str">
        <f t="shared" si="75"/>
        <v>Data Request No. 3</v>
      </c>
      <c r="W311" s="2">
        <f t="shared" si="65"/>
        <v>7</v>
      </c>
      <c r="X311" s="1">
        <v>0</v>
      </c>
      <c r="Y311" s="2" t="s">
        <v>335</v>
      </c>
      <c r="Z311" s="2" t="s">
        <v>336</v>
      </c>
      <c r="AA311" s="2" t="s">
        <v>2149</v>
      </c>
      <c r="AB311" s="2" t="s">
        <v>2150</v>
      </c>
      <c r="AC311" s="2" t="s">
        <v>91</v>
      </c>
      <c r="AD311" s="2" t="s">
        <v>166</v>
      </c>
      <c r="AE311" s="1" t="s">
        <v>92</v>
      </c>
      <c r="AF311" s="1" t="s">
        <v>92</v>
      </c>
      <c r="AG311" s="1" t="s">
        <v>92</v>
      </c>
      <c r="AH311" s="2" t="s">
        <v>92</v>
      </c>
      <c r="AI311" s="2" t="s">
        <v>92</v>
      </c>
      <c r="AJ311" s="1" t="s">
        <v>92</v>
      </c>
      <c r="AK311" s="1" t="s">
        <v>92</v>
      </c>
      <c r="AL311" s="1" t="s">
        <v>86</v>
      </c>
      <c r="AM311" s="3">
        <f t="shared" si="66"/>
        <v>45048</v>
      </c>
      <c r="BD311" s="1">
        <f t="shared" si="67"/>
        <v>7</v>
      </c>
      <c r="BE311" s="2" t="str">
        <f t="shared" si="76"/>
        <v>Melissa Boyd
Art Stigile-Wright
Sean Peterson</v>
      </c>
      <c r="BF311" s="2" t="str">
        <f t="shared" si="76"/>
        <v>Ali Moazed</v>
      </c>
      <c r="BG311" s="2" t="str">
        <f t="shared" si="77"/>
        <v>Kim Sackett
Eric Travale</v>
      </c>
      <c r="BH311" s="2" t="str">
        <f t="shared" si="77"/>
        <v>Mandy Knockaert</v>
      </c>
      <c r="BI311" s="2" t="str">
        <f t="shared" si="68"/>
        <v>Aaron Shapiro</v>
      </c>
      <c r="BJ311" s="1">
        <f t="shared" si="69"/>
        <v>0</v>
      </c>
      <c r="BL311" s="2" t="s">
        <v>86</v>
      </c>
      <c r="BM311" s="1" t="s">
        <v>2257</v>
      </c>
      <c r="BO311" s="21" t="str">
        <f t="shared" si="70"/>
        <v>completed</v>
      </c>
      <c r="BP311" s="21">
        <f t="shared" si="71"/>
        <v>0</v>
      </c>
      <c r="BQ311" s="21">
        <f t="shared" si="72"/>
        <v>0</v>
      </c>
      <c r="BR311" s="21">
        <f t="shared" si="73"/>
        <v>0</v>
      </c>
      <c r="BS311" s="21">
        <f t="shared" si="74"/>
        <v>0</v>
      </c>
      <c r="BU311" s="57"/>
    </row>
    <row r="312" spans="1:73" ht="216.75" x14ac:dyDescent="0.25">
      <c r="A312" s="1">
        <v>156</v>
      </c>
      <c r="B312" s="1" t="s">
        <v>80</v>
      </c>
      <c r="C312" s="6" t="s">
        <v>816</v>
      </c>
      <c r="D312" s="2" t="str">
        <f t="shared" si="63"/>
        <v>CalPA_Set WMP-15</v>
      </c>
      <c r="E312" s="1">
        <v>7</v>
      </c>
      <c r="F312" s="2" t="str">
        <f t="shared" si="64"/>
        <v>CalPA_Set WMP-15_Q7</v>
      </c>
      <c r="G312" s="48" t="s">
        <v>831</v>
      </c>
      <c r="H312" s="48" t="s">
        <v>832</v>
      </c>
      <c r="I312" s="1" t="s">
        <v>84</v>
      </c>
      <c r="J312" s="3">
        <v>45027</v>
      </c>
      <c r="K312" s="3">
        <v>45030</v>
      </c>
      <c r="L312" s="3">
        <v>45030</v>
      </c>
      <c r="M312" s="20" t="s">
        <v>819</v>
      </c>
      <c r="N312" s="1">
        <v>0</v>
      </c>
      <c r="O312" s="1" t="s">
        <v>86</v>
      </c>
      <c r="P312" s="1" t="s">
        <v>356</v>
      </c>
      <c r="Q312" s="47" t="s">
        <v>266</v>
      </c>
      <c r="R312" s="47" t="s">
        <v>357</v>
      </c>
      <c r="S312" s="91" t="s">
        <v>86</v>
      </c>
      <c r="U312" s="2" t="str">
        <f t="shared" si="75"/>
        <v>CalPA</v>
      </c>
      <c r="V312" s="2" t="str">
        <f t="shared" si="75"/>
        <v>Set WMP-15</v>
      </c>
      <c r="W312" s="2">
        <f t="shared" si="65"/>
        <v>7</v>
      </c>
      <c r="X312" s="1">
        <v>6</v>
      </c>
      <c r="Y312" s="2" t="s">
        <v>335</v>
      </c>
      <c r="Z312" s="2" t="s">
        <v>348</v>
      </c>
      <c r="AA312" s="2" t="s">
        <v>349</v>
      </c>
      <c r="AB312" s="2" t="s">
        <v>350</v>
      </c>
      <c r="AC312" s="2" t="s">
        <v>351</v>
      </c>
      <c r="AD312" s="2" t="s">
        <v>352</v>
      </c>
      <c r="AE312" s="1" t="s">
        <v>92</v>
      </c>
      <c r="AF312" s="1" t="s">
        <v>92</v>
      </c>
      <c r="AG312" s="1" t="s">
        <v>92</v>
      </c>
      <c r="AH312" s="1" t="s">
        <v>92</v>
      </c>
      <c r="AI312" s="1" t="s">
        <v>92</v>
      </c>
      <c r="AJ312" s="1" t="s">
        <v>92</v>
      </c>
      <c r="AK312" s="1" t="s">
        <v>92</v>
      </c>
      <c r="AL312" s="1" t="s">
        <v>86</v>
      </c>
      <c r="AM312" s="3">
        <f t="shared" si="66"/>
        <v>45030</v>
      </c>
      <c r="AN312" s="1" t="s">
        <v>93</v>
      </c>
      <c r="BD312" s="1">
        <f t="shared" si="67"/>
        <v>7</v>
      </c>
      <c r="BE312" s="2" t="str">
        <f t="shared" si="76"/>
        <v>VM Data Requests
April Schneider</v>
      </c>
      <c r="BF312" s="2" t="str">
        <f t="shared" si="76"/>
        <v>Kamran Rasheed
Tyson McCartney</v>
      </c>
      <c r="BG312" s="2" t="str">
        <f t="shared" si="77"/>
        <v>Kim Sackett
Eric Travale</v>
      </c>
      <c r="BH312" s="2" t="str">
        <f t="shared" si="77"/>
        <v>Andrew Trombley</v>
      </c>
      <c r="BI312" s="2" t="str">
        <f t="shared" si="68"/>
        <v>Jessica  Basilio</v>
      </c>
      <c r="BJ312" s="1">
        <f t="shared" si="69"/>
        <v>6</v>
      </c>
      <c r="BL312" s="20" t="s">
        <v>94</v>
      </c>
      <c r="BM312" s="1" t="s">
        <v>820</v>
      </c>
      <c r="BO312" s="21" t="str">
        <f t="shared" si="70"/>
        <v>completed</v>
      </c>
      <c r="BP312" s="21">
        <f t="shared" si="71"/>
        <v>0</v>
      </c>
      <c r="BQ312" s="21">
        <f t="shared" si="72"/>
        <v>0</v>
      </c>
      <c r="BR312" s="21">
        <f t="shared" si="73"/>
        <v>0</v>
      </c>
      <c r="BS312" s="21">
        <f t="shared" si="74"/>
        <v>0</v>
      </c>
      <c r="BU312" s="57"/>
    </row>
    <row r="313" spans="1:73" ht="409.5" x14ac:dyDescent="0.25">
      <c r="A313" s="1">
        <v>291</v>
      </c>
      <c r="B313" s="1" t="s">
        <v>80</v>
      </c>
      <c r="C313" s="6" t="s">
        <v>1066</v>
      </c>
      <c r="D313" s="2" t="str">
        <f t="shared" si="63"/>
        <v>CalPA_Set WMP-21</v>
      </c>
      <c r="E313" s="1">
        <v>2</v>
      </c>
      <c r="F313" s="2" t="str">
        <f t="shared" si="64"/>
        <v>CalPA_Set WMP-21_Q2</v>
      </c>
      <c r="G313" s="48" t="s">
        <v>1080</v>
      </c>
      <c r="H313" s="48" t="s">
        <v>1081</v>
      </c>
      <c r="I313" s="1" t="s">
        <v>84</v>
      </c>
      <c r="J313" s="3">
        <v>45043</v>
      </c>
      <c r="K313" s="3">
        <v>45055</v>
      </c>
      <c r="L313" s="3">
        <v>45055</v>
      </c>
      <c r="M313" s="20" t="s">
        <v>1069</v>
      </c>
      <c r="N313" s="1">
        <v>1</v>
      </c>
      <c r="O313" s="1" t="s">
        <v>86</v>
      </c>
      <c r="P313" s="1" t="s">
        <v>234</v>
      </c>
      <c r="Q313" s="47" t="s">
        <v>86</v>
      </c>
      <c r="R313" s="47" t="s">
        <v>86</v>
      </c>
      <c r="S313" s="52" t="s">
        <v>86</v>
      </c>
      <c r="U313" s="2" t="str">
        <f t="shared" si="75"/>
        <v>CalPA</v>
      </c>
      <c r="V313" s="2" t="str">
        <f t="shared" si="75"/>
        <v>Set WMP-21</v>
      </c>
      <c r="W313" s="2">
        <f t="shared" si="65"/>
        <v>2</v>
      </c>
      <c r="X313" s="1">
        <v>7</v>
      </c>
      <c r="Y313" s="2" t="s">
        <v>1072</v>
      </c>
      <c r="Z313" s="2" t="s">
        <v>520</v>
      </c>
      <c r="AA313" s="2" t="s">
        <v>1082</v>
      </c>
      <c r="AB313" s="2" t="s">
        <v>1083</v>
      </c>
      <c r="AC313" s="2" t="s">
        <v>91</v>
      </c>
      <c r="AD313" s="2" t="s">
        <v>1084</v>
      </c>
      <c r="AE313" s="1" t="s">
        <v>92</v>
      </c>
      <c r="AF313" s="1" t="s">
        <v>92</v>
      </c>
      <c r="AG313" s="1" t="s">
        <v>92</v>
      </c>
      <c r="AH313" s="2" t="s">
        <v>92</v>
      </c>
      <c r="AI313" s="2" t="s">
        <v>92</v>
      </c>
      <c r="AJ313" s="1" t="s">
        <v>92</v>
      </c>
      <c r="AK313" s="1" t="s">
        <v>92</v>
      </c>
      <c r="AL313" s="1" t="s">
        <v>86</v>
      </c>
      <c r="AM313" s="3">
        <f t="shared" si="66"/>
        <v>45055</v>
      </c>
      <c r="AO313" s="16" t="s">
        <v>1085</v>
      </c>
      <c r="AP313" s="16" t="s">
        <v>1085</v>
      </c>
      <c r="BD313" s="1">
        <f t="shared" si="67"/>
        <v>2</v>
      </c>
      <c r="BE313" s="2" t="str">
        <f t="shared" si="76"/>
        <v>Mina Amir
Joanna Sturges</v>
      </c>
      <c r="BF313" s="2" t="str">
        <f t="shared" si="76"/>
        <v>Heather Duncan
Jim Gill</v>
      </c>
      <c r="BG313" s="2" t="str">
        <f t="shared" si="77"/>
        <v>Enza Barbato</v>
      </c>
      <c r="BH313" s="2" t="str">
        <f t="shared" si="77"/>
        <v>Nelson Lau</v>
      </c>
      <c r="BI313" s="2" t="str">
        <f t="shared" si="68"/>
        <v>Aaron Shapiro</v>
      </c>
      <c r="BJ313" s="1">
        <f t="shared" si="69"/>
        <v>7</v>
      </c>
      <c r="BL313" s="20" t="s">
        <v>94</v>
      </c>
      <c r="BM313" s="1" t="s">
        <v>1076</v>
      </c>
      <c r="BO313" s="21" t="str">
        <f t="shared" si="70"/>
        <v>completed</v>
      </c>
      <c r="BP313" s="21">
        <f t="shared" si="71"/>
        <v>0</v>
      </c>
      <c r="BQ313" s="21">
        <f t="shared" si="72"/>
        <v>0</v>
      </c>
      <c r="BR313" s="21">
        <f t="shared" si="73"/>
        <v>0</v>
      </c>
      <c r="BS313" s="21">
        <f t="shared" si="74"/>
        <v>0</v>
      </c>
      <c r="BU313" s="57"/>
    </row>
    <row r="314" spans="1:73" ht="409.5" x14ac:dyDescent="0.25">
      <c r="A314" s="1">
        <v>292</v>
      </c>
      <c r="B314" s="1" t="s">
        <v>80</v>
      </c>
      <c r="C314" s="6" t="s">
        <v>1066</v>
      </c>
      <c r="D314" s="2" t="str">
        <f t="shared" si="63"/>
        <v>CalPA_Set WMP-21</v>
      </c>
      <c r="E314" s="1">
        <v>3</v>
      </c>
      <c r="F314" s="2" t="str">
        <f t="shared" si="64"/>
        <v>CalPA_Set WMP-21_Q3</v>
      </c>
      <c r="G314" s="48" t="s">
        <v>1086</v>
      </c>
      <c r="H314" s="48" t="s">
        <v>1087</v>
      </c>
      <c r="I314" s="1" t="s">
        <v>84</v>
      </c>
      <c r="J314" s="3">
        <v>45043</v>
      </c>
      <c r="K314" s="3">
        <v>45048</v>
      </c>
      <c r="L314" s="3">
        <v>45048</v>
      </c>
      <c r="M314" s="20" t="s">
        <v>1069</v>
      </c>
      <c r="N314" s="1">
        <v>3</v>
      </c>
      <c r="O314" s="1" t="s">
        <v>86</v>
      </c>
      <c r="P314" s="2" t="s">
        <v>234</v>
      </c>
      <c r="Q314" s="47" t="s">
        <v>86</v>
      </c>
      <c r="R314" s="47" t="s">
        <v>86</v>
      </c>
      <c r="S314" s="52" t="s">
        <v>86</v>
      </c>
      <c r="U314" s="2" t="str">
        <f t="shared" si="75"/>
        <v>CalPA</v>
      </c>
      <c r="V314" s="2" t="str">
        <f t="shared" si="75"/>
        <v>Set WMP-21</v>
      </c>
      <c r="W314" s="2">
        <f t="shared" si="65"/>
        <v>3</v>
      </c>
      <c r="X314" s="1">
        <v>0</v>
      </c>
      <c r="Y314" s="2" t="s">
        <v>1072</v>
      </c>
      <c r="Z314" s="2" t="s">
        <v>1056</v>
      </c>
      <c r="AA314" s="2" t="s">
        <v>1088</v>
      </c>
      <c r="AB314" s="2" t="s">
        <v>1089</v>
      </c>
      <c r="AC314" s="2" t="s">
        <v>91</v>
      </c>
      <c r="AD314" s="2" t="s">
        <v>791</v>
      </c>
      <c r="AE314" s="1" t="s">
        <v>92</v>
      </c>
      <c r="AF314" s="1" t="s">
        <v>92</v>
      </c>
      <c r="AG314" s="1" t="s">
        <v>92</v>
      </c>
      <c r="AH314" s="2" t="s">
        <v>92</v>
      </c>
      <c r="AI314" s="2" t="s">
        <v>92</v>
      </c>
      <c r="AJ314" s="1" t="s">
        <v>92</v>
      </c>
      <c r="AK314" s="2" t="s">
        <v>92</v>
      </c>
      <c r="AL314" s="1" t="s">
        <v>86</v>
      </c>
      <c r="AM314" s="3">
        <f t="shared" si="66"/>
        <v>45048</v>
      </c>
      <c r="AO314" s="12" t="s">
        <v>1075</v>
      </c>
      <c r="BD314" s="1">
        <f t="shared" si="67"/>
        <v>3</v>
      </c>
      <c r="BE314" s="2" t="str">
        <f t="shared" si="76"/>
        <v>Josh Houston
Rusty Vance
Jo Fogolin</v>
      </c>
      <c r="BF314" s="2" t="str">
        <f t="shared" si="76"/>
        <v xml:space="preserve">Joshua Fredriksson
Eric Thomas
John Whitaker
</v>
      </c>
      <c r="BG314" s="2" t="str">
        <f t="shared" si="77"/>
        <v>Enza Barbato</v>
      </c>
      <c r="BH314" s="2" t="str">
        <f t="shared" si="77"/>
        <v>Nelson Lau
Carmen Fewless</v>
      </c>
      <c r="BI314" s="2" t="str">
        <f t="shared" si="68"/>
        <v>Aaron Shapiro</v>
      </c>
      <c r="BJ314" s="1">
        <f t="shared" si="69"/>
        <v>0</v>
      </c>
      <c r="BL314" s="20" t="s">
        <v>94</v>
      </c>
      <c r="BM314" s="1" t="s">
        <v>1076</v>
      </c>
      <c r="BO314" s="21" t="str">
        <f t="shared" si="70"/>
        <v>completed</v>
      </c>
      <c r="BP314" s="21">
        <f t="shared" si="71"/>
        <v>0</v>
      </c>
      <c r="BQ314" s="21">
        <f t="shared" si="72"/>
        <v>0</v>
      </c>
      <c r="BR314" s="21">
        <f t="shared" si="73"/>
        <v>0</v>
      </c>
      <c r="BS314" s="21">
        <f t="shared" si="74"/>
        <v>0</v>
      </c>
      <c r="BU314" s="57"/>
    </row>
    <row r="315" spans="1:73" ht="255" x14ac:dyDescent="0.25">
      <c r="A315" s="1">
        <v>293</v>
      </c>
      <c r="B315" s="1" t="s">
        <v>80</v>
      </c>
      <c r="C315" s="6" t="s">
        <v>1066</v>
      </c>
      <c r="D315" s="2" t="str">
        <f t="shared" si="63"/>
        <v>CalPA_Set WMP-21</v>
      </c>
      <c r="E315" s="1">
        <v>4</v>
      </c>
      <c r="F315" s="2" t="str">
        <f t="shared" si="64"/>
        <v>CalPA_Set WMP-21_Q4</v>
      </c>
      <c r="G315" s="48" t="s">
        <v>1067</v>
      </c>
      <c r="H315" s="48" t="s">
        <v>1068</v>
      </c>
      <c r="I315" s="1" t="s">
        <v>84</v>
      </c>
      <c r="J315" s="3">
        <v>45043</v>
      </c>
      <c r="K315" s="3">
        <v>45048</v>
      </c>
      <c r="L315" s="3">
        <v>45048</v>
      </c>
      <c r="M315" s="20" t="s">
        <v>1069</v>
      </c>
      <c r="N315" s="1">
        <v>0</v>
      </c>
      <c r="O315" s="1" t="s">
        <v>86</v>
      </c>
      <c r="P315" s="2" t="s">
        <v>1070</v>
      </c>
      <c r="Q315" s="47" t="s">
        <v>622</v>
      </c>
      <c r="R315" s="47" t="s">
        <v>1071</v>
      </c>
      <c r="S315" s="85" t="s">
        <v>86</v>
      </c>
      <c r="U315" s="2" t="str">
        <f t="shared" si="75"/>
        <v>CalPA</v>
      </c>
      <c r="V315" s="2" t="str">
        <f t="shared" si="75"/>
        <v>Set WMP-21</v>
      </c>
      <c r="W315" s="2">
        <f t="shared" si="65"/>
        <v>4</v>
      </c>
      <c r="X315" s="1">
        <v>3</v>
      </c>
      <c r="Y315" s="2" t="s">
        <v>1072</v>
      </c>
      <c r="Z315" s="2" t="s">
        <v>538</v>
      </c>
      <c r="AA315" s="2" t="s">
        <v>1073</v>
      </c>
      <c r="AB315" s="2" t="s">
        <v>1074</v>
      </c>
      <c r="AC315" s="2" t="s">
        <v>321</v>
      </c>
      <c r="AD315" s="2" t="s">
        <v>320</v>
      </c>
      <c r="AE315" s="1" t="s">
        <v>92</v>
      </c>
      <c r="AF315" s="1" t="s">
        <v>92</v>
      </c>
      <c r="AG315" s="1" t="s">
        <v>92</v>
      </c>
      <c r="AH315" s="2" t="s">
        <v>92</v>
      </c>
      <c r="AI315" s="2" t="s">
        <v>92</v>
      </c>
      <c r="AJ315" s="1" t="s">
        <v>92</v>
      </c>
      <c r="AK315" s="2" t="s">
        <v>92</v>
      </c>
      <c r="AL315" s="1" t="s">
        <v>86</v>
      </c>
      <c r="AM315" s="3">
        <f t="shared" si="66"/>
        <v>45048</v>
      </c>
      <c r="AO315" s="12" t="s">
        <v>1075</v>
      </c>
      <c r="BD315" s="1">
        <f t="shared" si="67"/>
        <v>4</v>
      </c>
      <c r="BE315" s="2" t="str">
        <f t="shared" si="76"/>
        <v>Gareth Stamp, Kevin Oram, Tommy Van, Andrea Tau</v>
      </c>
      <c r="BF315" s="2" t="str">
        <f t="shared" si="76"/>
        <v>Shawn Holder
Craig Kurtz</v>
      </c>
      <c r="BG315" s="2" t="str">
        <f t="shared" si="77"/>
        <v>Enza Barbato</v>
      </c>
      <c r="BH315" s="2" t="str">
        <f t="shared" si="77"/>
        <v>Hitesh Bhatt</v>
      </c>
      <c r="BI315" s="2" t="str">
        <f t="shared" si="68"/>
        <v>Kenny Lee</v>
      </c>
      <c r="BJ315" s="1">
        <f t="shared" si="69"/>
        <v>3</v>
      </c>
      <c r="BL315" s="20" t="s">
        <v>94</v>
      </c>
      <c r="BM315" s="1" t="s">
        <v>1076</v>
      </c>
      <c r="BO315" s="21" t="str">
        <f t="shared" si="70"/>
        <v>completed</v>
      </c>
      <c r="BP315" s="21">
        <f t="shared" si="71"/>
        <v>0</v>
      </c>
      <c r="BQ315" s="21">
        <f t="shared" si="72"/>
        <v>0</v>
      </c>
      <c r="BR315" s="21">
        <f t="shared" si="73"/>
        <v>0</v>
      </c>
      <c r="BS315" s="21">
        <f t="shared" si="74"/>
        <v>0</v>
      </c>
      <c r="BU315" s="57"/>
    </row>
    <row r="316" spans="1:73" ht="114.75" x14ac:dyDescent="0.25">
      <c r="A316" s="1">
        <v>294</v>
      </c>
      <c r="B316" s="1" t="s">
        <v>1512</v>
      </c>
      <c r="C316" s="6" t="s">
        <v>2263</v>
      </c>
      <c r="D316" s="2" t="str">
        <f t="shared" si="63"/>
        <v>MGRA_Data Request No. 4</v>
      </c>
      <c r="E316" s="1">
        <v>1</v>
      </c>
      <c r="F316" s="2" t="str">
        <f t="shared" si="64"/>
        <v>MGRA_Data Request No. 4_Q1</v>
      </c>
      <c r="G316" s="48" t="s">
        <v>2264</v>
      </c>
      <c r="H316" s="48" t="s">
        <v>2265</v>
      </c>
      <c r="I316" s="1" t="s">
        <v>2146</v>
      </c>
      <c r="J316" s="3">
        <v>45044</v>
      </c>
      <c r="K316" s="3">
        <v>45049</v>
      </c>
      <c r="L316" s="3">
        <v>45049</v>
      </c>
      <c r="M316" s="20" t="s">
        <v>2266</v>
      </c>
      <c r="N316" s="1">
        <v>1</v>
      </c>
      <c r="O316" s="1" t="s">
        <v>86</v>
      </c>
      <c r="P316" s="1" t="s">
        <v>2267</v>
      </c>
      <c r="Q316" s="47" t="s">
        <v>333</v>
      </c>
      <c r="R316" s="47" t="s">
        <v>2268</v>
      </c>
      <c r="S316" s="91" t="s">
        <v>86</v>
      </c>
      <c r="U316" s="2" t="str">
        <f t="shared" si="75"/>
        <v>MGRA</v>
      </c>
      <c r="V316" s="2" t="str">
        <f t="shared" si="75"/>
        <v>Data Request No. 4</v>
      </c>
      <c r="W316" s="2">
        <f t="shared" si="65"/>
        <v>1</v>
      </c>
      <c r="X316" s="1">
        <v>0</v>
      </c>
      <c r="Y316" s="2" t="s">
        <v>335</v>
      </c>
      <c r="Z316" s="2" t="s">
        <v>520</v>
      </c>
      <c r="AA316" s="2" t="s">
        <v>218</v>
      </c>
      <c r="AB316" s="2" t="s">
        <v>219</v>
      </c>
      <c r="AC316" s="2" t="s">
        <v>116</v>
      </c>
      <c r="AD316" s="2" t="s">
        <v>124</v>
      </c>
      <c r="AE316" s="1" t="s">
        <v>92</v>
      </c>
      <c r="AF316" s="1" t="s">
        <v>92</v>
      </c>
      <c r="AG316" s="1" t="s">
        <v>92</v>
      </c>
      <c r="AH316" s="2" t="s">
        <v>92</v>
      </c>
      <c r="AI316" s="2" t="s">
        <v>92</v>
      </c>
      <c r="AJ316" s="1" t="s">
        <v>92</v>
      </c>
      <c r="AK316" s="2" t="s">
        <v>92</v>
      </c>
      <c r="AL316" s="1" t="s">
        <v>86</v>
      </c>
      <c r="AM316" s="3">
        <f t="shared" si="66"/>
        <v>45049</v>
      </c>
      <c r="BD316" s="1">
        <f t="shared" si="67"/>
        <v>1</v>
      </c>
      <c r="BE316" s="2" t="str">
        <f t="shared" si="76"/>
        <v>Jon Eric Thalman</v>
      </c>
      <c r="BF316" s="2" t="str">
        <f t="shared" si="76"/>
        <v>Paul McGregor</v>
      </c>
      <c r="BG316" s="2" t="str">
        <f t="shared" si="77"/>
        <v>Kim Sackett
Eric Travale</v>
      </c>
      <c r="BH316" s="2" t="str">
        <f t="shared" si="77"/>
        <v>Nelson Lau</v>
      </c>
      <c r="BI316" s="2" t="str">
        <f t="shared" si="68"/>
        <v>Joel Crane</v>
      </c>
      <c r="BJ316" s="1">
        <f t="shared" si="69"/>
        <v>0</v>
      </c>
      <c r="BL316" s="20" t="s">
        <v>94</v>
      </c>
      <c r="BM316" s="1" t="s">
        <v>2269</v>
      </c>
      <c r="BO316" s="21" t="str">
        <f t="shared" si="70"/>
        <v>completed</v>
      </c>
      <c r="BP316" s="21">
        <f t="shared" si="71"/>
        <v>0</v>
      </c>
      <c r="BQ316" s="21">
        <f t="shared" si="72"/>
        <v>0</v>
      </c>
      <c r="BR316" s="21">
        <f t="shared" si="73"/>
        <v>0</v>
      </c>
      <c r="BS316" s="21">
        <f t="shared" si="74"/>
        <v>0</v>
      </c>
      <c r="BU316" s="57"/>
    </row>
    <row r="317" spans="1:73" ht="76.5" x14ac:dyDescent="0.25">
      <c r="A317" s="1">
        <v>295</v>
      </c>
      <c r="B317" s="1" t="s">
        <v>1512</v>
      </c>
      <c r="C317" s="6" t="s">
        <v>2263</v>
      </c>
      <c r="D317" s="2" t="str">
        <f t="shared" si="63"/>
        <v>MGRA_Data Request No. 4</v>
      </c>
      <c r="E317" s="1">
        <v>2</v>
      </c>
      <c r="F317" s="2" t="str">
        <f t="shared" si="64"/>
        <v>MGRA_Data Request No. 4_Q2</v>
      </c>
      <c r="G317" s="48" t="s">
        <v>2270</v>
      </c>
      <c r="H317" s="48" t="s">
        <v>2271</v>
      </c>
      <c r="I317" s="1" t="s">
        <v>2146</v>
      </c>
      <c r="J317" s="3">
        <v>45044</v>
      </c>
      <c r="K317" s="3">
        <v>45049</v>
      </c>
      <c r="L317" s="3">
        <v>45049</v>
      </c>
      <c r="M317" s="20" t="s">
        <v>2266</v>
      </c>
      <c r="N317" s="1">
        <v>0</v>
      </c>
      <c r="O317" s="1" t="s">
        <v>86</v>
      </c>
      <c r="P317" s="1" t="s">
        <v>2267</v>
      </c>
      <c r="Q317" s="47" t="s">
        <v>333</v>
      </c>
      <c r="R317" s="47" t="s">
        <v>2268</v>
      </c>
      <c r="S317" s="52" t="s">
        <v>86</v>
      </c>
      <c r="U317" s="2" t="str">
        <f t="shared" si="75"/>
        <v>MGRA</v>
      </c>
      <c r="V317" s="2" t="str">
        <f t="shared" si="75"/>
        <v>Data Request No. 4</v>
      </c>
      <c r="W317" s="2">
        <f t="shared" si="65"/>
        <v>2</v>
      </c>
      <c r="X317" s="1">
        <v>0</v>
      </c>
      <c r="Y317" s="2" t="s">
        <v>335</v>
      </c>
      <c r="Z317" s="2" t="s">
        <v>520</v>
      </c>
      <c r="AA317" s="2" t="s">
        <v>218</v>
      </c>
      <c r="AB317" s="2" t="s">
        <v>219</v>
      </c>
      <c r="AC317" s="2" t="s">
        <v>116</v>
      </c>
      <c r="AD317" s="2" t="s">
        <v>124</v>
      </c>
      <c r="AE317" s="1" t="s">
        <v>92</v>
      </c>
      <c r="AF317" s="1" t="s">
        <v>92</v>
      </c>
      <c r="AG317" s="1" t="s">
        <v>92</v>
      </c>
      <c r="AH317" s="2" t="s">
        <v>92</v>
      </c>
      <c r="AI317" s="2" t="s">
        <v>92</v>
      </c>
      <c r="AJ317" s="1" t="s">
        <v>92</v>
      </c>
      <c r="AK317" s="2" t="s">
        <v>92</v>
      </c>
      <c r="AL317" s="1" t="s">
        <v>86</v>
      </c>
      <c r="AM317" s="3">
        <f t="shared" si="66"/>
        <v>45049</v>
      </c>
      <c r="BD317" s="1">
        <f t="shared" si="67"/>
        <v>2</v>
      </c>
      <c r="BE317" s="2" t="str">
        <f t="shared" si="76"/>
        <v>Jon Eric Thalman</v>
      </c>
      <c r="BF317" s="2" t="str">
        <f t="shared" si="76"/>
        <v>Paul McGregor</v>
      </c>
      <c r="BG317" s="2" t="str">
        <f t="shared" si="77"/>
        <v>Kim Sackett
Eric Travale</v>
      </c>
      <c r="BH317" s="2" t="str">
        <f t="shared" si="77"/>
        <v>Nelson Lau</v>
      </c>
      <c r="BI317" s="2" t="str">
        <f t="shared" si="68"/>
        <v>Joel Crane</v>
      </c>
      <c r="BJ317" s="1">
        <f t="shared" si="69"/>
        <v>0</v>
      </c>
      <c r="BL317" s="20" t="s">
        <v>94</v>
      </c>
      <c r="BM317" s="1" t="s">
        <v>2269</v>
      </c>
      <c r="BO317" s="21" t="str">
        <f t="shared" si="70"/>
        <v>completed</v>
      </c>
      <c r="BP317" s="21">
        <f t="shared" si="71"/>
        <v>0</v>
      </c>
      <c r="BQ317" s="21">
        <f t="shared" si="72"/>
        <v>0</v>
      </c>
      <c r="BR317" s="21">
        <f t="shared" si="73"/>
        <v>0</v>
      </c>
      <c r="BS317" s="21">
        <f t="shared" si="74"/>
        <v>0</v>
      </c>
      <c r="BU317" s="57"/>
    </row>
    <row r="318" spans="1:73" ht="76.5" x14ac:dyDescent="0.25">
      <c r="A318" s="1">
        <v>296</v>
      </c>
      <c r="B318" s="1" t="s">
        <v>1512</v>
      </c>
      <c r="C318" s="6" t="s">
        <v>2263</v>
      </c>
      <c r="D318" s="2" t="str">
        <f t="shared" si="63"/>
        <v>MGRA_Data Request No. 4</v>
      </c>
      <c r="E318" s="1">
        <v>3</v>
      </c>
      <c r="F318" s="2" t="str">
        <f t="shared" si="64"/>
        <v>MGRA_Data Request No. 4_Q3</v>
      </c>
      <c r="G318" s="48" t="s">
        <v>2272</v>
      </c>
      <c r="H318" s="48" t="s">
        <v>2273</v>
      </c>
      <c r="I318" s="1" t="s">
        <v>2146</v>
      </c>
      <c r="J318" s="3">
        <v>45044</v>
      </c>
      <c r="K318" s="3">
        <v>45055</v>
      </c>
      <c r="L318" s="3">
        <v>45055</v>
      </c>
      <c r="M318" s="20" t="s">
        <v>2266</v>
      </c>
      <c r="N318" s="1">
        <v>1</v>
      </c>
      <c r="O318" s="1" t="s">
        <v>86</v>
      </c>
      <c r="P318" s="1" t="s">
        <v>2267</v>
      </c>
      <c r="Q318" s="47" t="s">
        <v>333</v>
      </c>
      <c r="R318" s="47" t="s">
        <v>2268</v>
      </c>
      <c r="S318" s="52" t="s">
        <v>86</v>
      </c>
      <c r="U318" s="2" t="str">
        <f t="shared" si="75"/>
        <v>MGRA</v>
      </c>
      <c r="V318" s="2" t="str">
        <f t="shared" si="75"/>
        <v>Data Request No. 4</v>
      </c>
      <c r="W318" s="2">
        <f t="shared" si="65"/>
        <v>3</v>
      </c>
      <c r="X318" s="1">
        <v>0</v>
      </c>
      <c r="Y318" s="2" t="s">
        <v>335</v>
      </c>
      <c r="Z318" s="2" t="s">
        <v>520</v>
      </c>
      <c r="AA318" s="2" t="s">
        <v>218</v>
      </c>
      <c r="AB318" s="2" t="s">
        <v>219</v>
      </c>
      <c r="AC318" s="2" t="s">
        <v>116</v>
      </c>
      <c r="AD318" s="2" t="s">
        <v>124</v>
      </c>
      <c r="AE318" s="1" t="s">
        <v>92</v>
      </c>
      <c r="AF318" s="1" t="s">
        <v>92</v>
      </c>
      <c r="AG318" s="1" t="s">
        <v>92</v>
      </c>
      <c r="AH318" s="2" t="s">
        <v>92</v>
      </c>
      <c r="AI318" s="2" t="s">
        <v>92</v>
      </c>
      <c r="AJ318" s="2" t="s">
        <v>92</v>
      </c>
      <c r="AK318" s="1" t="s">
        <v>92</v>
      </c>
      <c r="AL318" s="1" t="s">
        <v>86</v>
      </c>
      <c r="AM318" s="3">
        <f t="shared" si="66"/>
        <v>45055</v>
      </c>
      <c r="AO318" s="12" t="s">
        <v>2274</v>
      </c>
      <c r="BD318" s="1">
        <f t="shared" si="67"/>
        <v>3</v>
      </c>
      <c r="BE318" s="2" t="str">
        <f t="shared" si="76"/>
        <v>Jon Eric Thalman</v>
      </c>
      <c r="BF318" s="2" t="str">
        <f t="shared" si="76"/>
        <v>Paul McGregor</v>
      </c>
      <c r="BG318" s="2" t="str">
        <f t="shared" si="77"/>
        <v>Kim Sackett
Eric Travale</v>
      </c>
      <c r="BH318" s="2" t="str">
        <f t="shared" si="77"/>
        <v>Nelson Lau</v>
      </c>
      <c r="BI318" s="2" t="str">
        <f t="shared" si="68"/>
        <v>Joel Crane</v>
      </c>
      <c r="BJ318" s="1">
        <f t="shared" si="69"/>
        <v>0</v>
      </c>
      <c r="BL318" s="20" t="s">
        <v>94</v>
      </c>
      <c r="BM318" s="1" t="s">
        <v>2269</v>
      </c>
      <c r="BO318" s="21" t="str">
        <f t="shared" si="70"/>
        <v>completed</v>
      </c>
      <c r="BP318" s="21">
        <f t="shared" si="71"/>
        <v>0</v>
      </c>
      <c r="BQ318" s="21">
        <f t="shared" si="72"/>
        <v>0</v>
      </c>
      <c r="BR318" s="21">
        <f t="shared" si="73"/>
        <v>0</v>
      </c>
      <c r="BS318" s="21">
        <f t="shared" si="74"/>
        <v>0</v>
      </c>
      <c r="BU318" s="57"/>
    </row>
    <row r="319" spans="1:73" ht="76.5" x14ac:dyDescent="0.25">
      <c r="A319" s="1">
        <v>297</v>
      </c>
      <c r="B319" s="1" t="s">
        <v>1512</v>
      </c>
      <c r="C319" s="6" t="s">
        <v>2263</v>
      </c>
      <c r="D319" s="2" t="str">
        <f t="shared" si="63"/>
        <v>MGRA_Data Request No. 4</v>
      </c>
      <c r="E319" s="1">
        <v>4</v>
      </c>
      <c r="F319" s="2" t="str">
        <f t="shared" si="64"/>
        <v>MGRA_Data Request No. 4_Q4</v>
      </c>
      <c r="G319" s="48" t="s">
        <v>2275</v>
      </c>
      <c r="H319" s="48" t="s">
        <v>2276</v>
      </c>
      <c r="I319" s="1" t="s">
        <v>2146</v>
      </c>
      <c r="J319" s="3">
        <v>45044</v>
      </c>
      <c r="K319" s="3">
        <v>45049</v>
      </c>
      <c r="L319" s="3">
        <v>45049</v>
      </c>
      <c r="M319" s="20" t="s">
        <v>2266</v>
      </c>
      <c r="N319" s="1">
        <v>0</v>
      </c>
      <c r="O319" s="1" t="s">
        <v>86</v>
      </c>
      <c r="P319" s="1" t="s">
        <v>2267</v>
      </c>
      <c r="Q319" s="47" t="s">
        <v>333</v>
      </c>
      <c r="R319" s="47" t="s">
        <v>2268</v>
      </c>
      <c r="S319" s="52" t="s">
        <v>86</v>
      </c>
      <c r="U319" s="2" t="str">
        <f t="shared" si="75"/>
        <v>MGRA</v>
      </c>
      <c r="V319" s="2" t="str">
        <f t="shared" si="75"/>
        <v>Data Request No. 4</v>
      </c>
      <c r="W319" s="2">
        <f t="shared" si="65"/>
        <v>4</v>
      </c>
      <c r="X319" s="1">
        <v>0</v>
      </c>
      <c r="Y319" s="2" t="s">
        <v>335</v>
      </c>
      <c r="Z319" s="2" t="s">
        <v>520</v>
      </c>
      <c r="AA319" s="2" t="s">
        <v>218</v>
      </c>
      <c r="AB319" s="2" t="s">
        <v>219</v>
      </c>
      <c r="AC319" s="2" t="s">
        <v>116</v>
      </c>
      <c r="AD319" s="2" t="s">
        <v>124</v>
      </c>
      <c r="AE319" s="1" t="s">
        <v>92</v>
      </c>
      <c r="AF319" s="1" t="s">
        <v>92</v>
      </c>
      <c r="AG319" s="1" t="s">
        <v>92</v>
      </c>
      <c r="AH319" s="2" t="s">
        <v>92</v>
      </c>
      <c r="AI319" s="2" t="s">
        <v>92</v>
      </c>
      <c r="AJ319" s="1" t="s">
        <v>92</v>
      </c>
      <c r="AK319" s="2" t="s">
        <v>92</v>
      </c>
      <c r="AL319" s="1" t="s">
        <v>86</v>
      </c>
      <c r="AM319" s="3">
        <f t="shared" si="66"/>
        <v>45049</v>
      </c>
      <c r="BD319" s="1">
        <f t="shared" si="67"/>
        <v>4</v>
      </c>
      <c r="BE319" s="2" t="str">
        <f t="shared" si="76"/>
        <v>Jon Eric Thalman</v>
      </c>
      <c r="BF319" s="2" t="str">
        <f t="shared" si="76"/>
        <v>Paul McGregor</v>
      </c>
      <c r="BG319" s="2" t="str">
        <f t="shared" si="77"/>
        <v>Kim Sackett
Eric Travale</v>
      </c>
      <c r="BH319" s="2" t="str">
        <f t="shared" si="77"/>
        <v>Nelson Lau</v>
      </c>
      <c r="BI319" s="2" t="str">
        <f t="shared" si="68"/>
        <v>Joel Crane</v>
      </c>
      <c r="BJ319" s="1">
        <f t="shared" si="69"/>
        <v>0</v>
      </c>
      <c r="BL319" s="20" t="s">
        <v>94</v>
      </c>
      <c r="BM319" s="1" t="s">
        <v>2269</v>
      </c>
      <c r="BO319" s="21" t="str">
        <f t="shared" si="70"/>
        <v>completed</v>
      </c>
      <c r="BP319" s="21">
        <f t="shared" si="71"/>
        <v>0</v>
      </c>
      <c r="BQ319" s="21">
        <f t="shared" si="72"/>
        <v>0</v>
      </c>
      <c r="BR319" s="21">
        <f t="shared" si="73"/>
        <v>0</v>
      </c>
      <c r="BS319" s="21">
        <f t="shared" si="74"/>
        <v>0</v>
      </c>
      <c r="BU319" s="57"/>
    </row>
    <row r="320" spans="1:73" ht="76.5" x14ac:dyDescent="0.25">
      <c r="A320" s="1">
        <v>298</v>
      </c>
      <c r="B320" s="1" t="s">
        <v>1512</v>
      </c>
      <c r="C320" s="6" t="s">
        <v>2263</v>
      </c>
      <c r="D320" s="2" t="str">
        <f t="shared" si="63"/>
        <v>MGRA_Data Request No. 4</v>
      </c>
      <c r="E320" s="1">
        <v>5</v>
      </c>
      <c r="F320" s="2" t="str">
        <f t="shared" si="64"/>
        <v>MGRA_Data Request No. 4_Q5</v>
      </c>
      <c r="G320" s="48" t="s">
        <v>2277</v>
      </c>
      <c r="H320" s="48" t="s">
        <v>2278</v>
      </c>
      <c r="I320" s="1" t="s">
        <v>2146</v>
      </c>
      <c r="J320" s="3">
        <v>45044</v>
      </c>
      <c r="K320" s="3">
        <v>45055</v>
      </c>
      <c r="L320" s="3">
        <v>45055</v>
      </c>
      <c r="M320" s="20" t="s">
        <v>2266</v>
      </c>
      <c r="N320" s="1">
        <v>0</v>
      </c>
      <c r="O320" s="1" t="s">
        <v>86</v>
      </c>
      <c r="P320" s="1" t="s">
        <v>2267</v>
      </c>
      <c r="Q320" s="47" t="s">
        <v>333</v>
      </c>
      <c r="R320" s="47" t="s">
        <v>2268</v>
      </c>
      <c r="S320" s="52" t="s">
        <v>86</v>
      </c>
      <c r="U320" s="2" t="str">
        <f t="shared" si="75"/>
        <v>MGRA</v>
      </c>
      <c r="V320" s="2" t="str">
        <f t="shared" si="75"/>
        <v>Data Request No. 4</v>
      </c>
      <c r="W320" s="2">
        <f t="shared" si="65"/>
        <v>5</v>
      </c>
      <c r="X320" s="1">
        <v>2</v>
      </c>
      <c r="Y320" s="2" t="s">
        <v>335</v>
      </c>
      <c r="Z320" s="2" t="s">
        <v>520</v>
      </c>
      <c r="AA320" s="2" t="s">
        <v>218</v>
      </c>
      <c r="AB320" s="2" t="s">
        <v>219</v>
      </c>
      <c r="AC320" s="2" t="s">
        <v>116</v>
      </c>
      <c r="AD320" s="2" t="s">
        <v>124</v>
      </c>
      <c r="AE320" s="1" t="s">
        <v>92</v>
      </c>
      <c r="AF320" s="1" t="s">
        <v>92</v>
      </c>
      <c r="AG320" s="1" t="s">
        <v>92</v>
      </c>
      <c r="AH320" s="2" t="s">
        <v>92</v>
      </c>
      <c r="AI320" s="2" t="s">
        <v>92</v>
      </c>
      <c r="AJ320" s="2" t="s">
        <v>92</v>
      </c>
      <c r="AK320" s="1" t="s">
        <v>92</v>
      </c>
      <c r="AL320" s="1" t="s">
        <v>86</v>
      </c>
      <c r="AM320" s="3">
        <f t="shared" si="66"/>
        <v>45055</v>
      </c>
      <c r="AO320" s="12" t="s">
        <v>2274</v>
      </c>
      <c r="BD320" s="1">
        <f t="shared" si="67"/>
        <v>5</v>
      </c>
      <c r="BE320" s="2" t="str">
        <f t="shared" si="76"/>
        <v>Jon Eric Thalman</v>
      </c>
      <c r="BF320" s="2" t="str">
        <f t="shared" si="76"/>
        <v>Paul McGregor</v>
      </c>
      <c r="BG320" s="2" t="str">
        <f t="shared" si="77"/>
        <v>Kim Sackett
Eric Travale</v>
      </c>
      <c r="BH320" s="2" t="str">
        <f t="shared" si="77"/>
        <v>Nelson Lau</v>
      </c>
      <c r="BI320" s="2" t="str">
        <f t="shared" si="68"/>
        <v>Joel Crane</v>
      </c>
      <c r="BJ320" s="1">
        <f t="shared" si="69"/>
        <v>2</v>
      </c>
      <c r="BL320" s="20" t="s">
        <v>94</v>
      </c>
      <c r="BM320" s="1" t="s">
        <v>2269</v>
      </c>
      <c r="BO320" s="21" t="str">
        <f t="shared" si="70"/>
        <v>completed</v>
      </c>
      <c r="BP320" s="21">
        <f t="shared" si="71"/>
        <v>0</v>
      </c>
      <c r="BQ320" s="21">
        <f t="shared" si="72"/>
        <v>0</v>
      </c>
      <c r="BR320" s="21">
        <f t="shared" si="73"/>
        <v>0</v>
      </c>
      <c r="BS320" s="21">
        <f t="shared" si="74"/>
        <v>0</v>
      </c>
      <c r="BU320" s="57"/>
    </row>
    <row r="321" spans="1:73" ht="76.5" x14ac:dyDescent="0.25">
      <c r="A321" s="1">
        <v>299</v>
      </c>
      <c r="B321" s="1" t="s">
        <v>1512</v>
      </c>
      <c r="C321" s="6" t="s">
        <v>2263</v>
      </c>
      <c r="D321" s="2" t="str">
        <f t="shared" si="63"/>
        <v>MGRA_Data Request No. 4</v>
      </c>
      <c r="E321" s="1">
        <v>6</v>
      </c>
      <c r="F321" s="2" t="str">
        <f t="shared" si="64"/>
        <v>MGRA_Data Request No. 4_Q6</v>
      </c>
      <c r="G321" s="48" t="s">
        <v>2279</v>
      </c>
      <c r="H321" s="48" t="s">
        <v>2280</v>
      </c>
      <c r="I321" s="1" t="s">
        <v>2146</v>
      </c>
      <c r="J321" s="3">
        <v>45044</v>
      </c>
      <c r="K321" s="3">
        <v>45049</v>
      </c>
      <c r="L321" s="3">
        <v>45049</v>
      </c>
      <c r="M321" s="20" t="s">
        <v>2266</v>
      </c>
      <c r="N321" s="1">
        <v>0</v>
      </c>
      <c r="O321" s="1" t="s">
        <v>86</v>
      </c>
      <c r="P321" s="1" t="s">
        <v>2267</v>
      </c>
      <c r="Q321" s="47" t="s">
        <v>333</v>
      </c>
      <c r="R321" s="47" t="s">
        <v>2268</v>
      </c>
      <c r="S321" s="52" t="s">
        <v>86</v>
      </c>
      <c r="U321" s="2" t="str">
        <f t="shared" si="75"/>
        <v>MGRA</v>
      </c>
      <c r="V321" s="2" t="str">
        <f t="shared" si="75"/>
        <v>Data Request No. 4</v>
      </c>
      <c r="W321" s="2">
        <f t="shared" si="65"/>
        <v>6</v>
      </c>
      <c r="X321" s="1">
        <v>0</v>
      </c>
      <c r="Y321" s="2" t="s">
        <v>335</v>
      </c>
      <c r="Z321" s="2" t="s">
        <v>520</v>
      </c>
      <c r="AA321" s="2" t="s">
        <v>218</v>
      </c>
      <c r="AB321" s="2" t="s">
        <v>219</v>
      </c>
      <c r="AC321" s="2" t="s">
        <v>116</v>
      </c>
      <c r="AD321" s="2" t="s">
        <v>124</v>
      </c>
      <c r="AE321" s="1" t="s">
        <v>92</v>
      </c>
      <c r="AF321" s="1" t="s">
        <v>92</v>
      </c>
      <c r="AG321" s="1" t="s">
        <v>92</v>
      </c>
      <c r="AH321" s="2" t="s">
        <v>92</v>
      </c>
      <c r="AI321" s="2" t="s">
        <v>92</v>
      </c>
      <c r="AJ321" s="1" t="s">
        <v>92</v>
      </c>
      <c r="AK321" s="2" t="s">
        <v>92</v>
      </c>
      <c r="AL321" s="1" t="s">
        <v>86</v>
      </c>
      <c r="AM321" s="3">
        <f t="shared" si="66"/>
        <v>45049</v>
      </c>
      <c r="BD321" s="1">
        <f t="shared" si="67"/>
        <v>6</v>
      </c>
      <c r="BE321" s="2" t="str">
        <f t="shared" si="76"/>
        <v>Jon Eric Thalman</v>
      </c>
      <c r="BF321" s="2" t="str">
        <f t="shared" si="76"/>
        <v>Paul McGregor</v>
      </c>
      <c r="BG321" s="2" t="str">
        <f t="shared" si="77"/>
        <v>Kim Sackett
Eric Travale</v>
      </c>
      <c r="BH321" s="2" t="str">
        <f t="shared" si="77"/>
        <v>Nelson Lau</v>
      </c>
      <c r="BI321" s="2" t="str">
        <f t="shared" si="68"/>
        <v>Joel Crane</v>
      </c>
      <c r="BJ321" s="1">
        <f t="shared" si="69"/>
        <v>0</v>
      </c>
      <c r="BL321" s="20" t="s">
        <v>94</v>
      </c>
      <c r="BM321" s="1" t="s">
        <v>2269</v>
      </c>
      <c r="BO321" s="21" t="str">
        <f t="shared" si="70"/>
        <v>completed</v>
      </c>
      <c r="BP321" s="21">
        <f t="shared" si="71"/>
        <v>0</v>
      </c>
      <c r="BQ321" s="21">
        <f t="shared" si="72"/>
        <v>0</v>
      </c>
      <c r="BR321" s="21">
        <f t="shared" si="73"/>
        <v>0</v>
      </c>
      <c r="BS321" s="21">
        <f t="shared" si="74"/>
        <v>0</v>
      </c>
      <c r="BU321" s="57"/>
    </row>
    <row r="322" spans="1:73" ht="76.5" x14ac:dyDescent="0.25">
      <c r="A322" s="1">
        <v>300</v>
      </c>
      <c r="B322" s="1" t="s">
        <v>1512</v>
      </c>
      <c r="C322" s="6" t="s">
        <v>2263</v>
      </c>
      <c r="D322" s="2" t="str">
        <f t="shared" si="63"/>
        <v>MGRA_Data Request No. 4</v>
      </c>
      <c r="E322" s="1">
        <v>7</v>
      </c>
      <c r="F322" s="2" t="str">
        <f t="shared" si="64"/>
        <v>MGRA_Data Request No. 4_Q7</v>
      </c>
      <c r="G322" s="48" t="s">
        <v>2281</v>
      </c>
      <c r="H322" s="48" t="s">
        <v>2282</v>
      </c>
      <c r="I322" s="1" t="s">
        <v>2146</v>
      </c>
      <c r="J322" s="3">
        <v>45044</v>
      </c>
      <c r="K322" s="3">
        <v>45055</v>
      </c>
      <c r="L322" s="3">
        <v>45055</v>
      </c>
      <c r="M322" s="20" t="s">
        <v>2266</v>
      </c>
      <c r="N322" s="1">
        <v>0</v>
      </c>
      <c r="O322" s="1" t="s">
        <v>86</v>
      </c>
      <c r="P322" s="1" t="s">
        <v>2267</v>
      </c>
      <c r="Q322" s="47" t="s">
        <v>333</v>
      </c>
      <c r="R322" s="47" t="s">
        <v>2268</v>
      </c>
      <c r="S322" s="91" t="s">
        <v>86</v>
      </c>
      <c r="U322" s="2" t="str">
        <f t="shared" si="75"/>
        <v>MGRA</v>
      </c>
      <c r="V322" s="2" t="str">
        <f t="shared" si="75"/>
        <v>Data Request No. 4</v>
      </c>
      <c r="W322" s="2">
        <f t="shared" si="65"/>
        <v>7</v>
      </c>
      <c r="X322" s="1">
        <v>0</v>
      </c>
      <c r="Y322" s="2" t="s">
        <v>335</v>
      </c>
      <c r="Z322" s="2" t="s">
        <v>520</v>
      </c>
      <c r="AA322" s="2" t="s">
        <v>218</v>
      </c>
      <c r="AB322" s="2" t="s">
        <v>219</v>
      </c>
      <c r="AC322" s="2" t="s">
        <v>116</v>
      </c>
      <c r="AD322" s="2" t="s">
        <v>124</v>
      </c>
      <c r="AE322" s="1" t="s">
        <v>92</v>
      </c>
      <c r="AF322" s="1" t="s">
        <v>92</v>
      </c>
      <c r="AG322" s="1" t="s">
        <v>92</v>
      </c>
      <c r="AH322" s="2" t="s">
        <v>92</v>
      </c>
      <c r="AI322" s="2" t="s">
        <v>92</v>
      </c>
      <c r="AJ322" s="2" t="s">
        <v>92</v>
      </c>
      <c r="AK322" s="1" t="s">
        <v>92</v>
      </c>
      <c r="AL322" s="1" t="s">
        <v>86</v>
      </c>
      <c r="AM322" s="3">
        <f t="shared" si="66"/>
        <v>45055</v>
      </c>
      <c r="AO322" s="12" t="s">
        <v>2274</v>
      </c>
      <c r="BD322" s="1">
        <f t="shared" si="67"/>
        <v>7</v>
      </c>
      <c r="BE322" s="2" t="str">
        <f t="shared" si="76"/>
        <v>Jon Eric Thalman</v>
      </c>
      <c r="BF322" s="2" t="str">
        <f t="shared" si="76"/>
        <v>Paul McGregor</v>
      </c>
      <c r="BG322" s="2" t="str">
        <f t="shared" si="77"/>
        <v>Kim Sackett
Eric Travale</v>
      </c>
      <c r="BH322" s="2" t="str">
        <f t="shared" si="77"/>
        <v>Nelson Lau</v>
      </c>
      <c r="BI322" s="2" t="str">
        <f t="shared" si="68"/>
        <v>Joel Crane</v>
      </c>
      <c r="BJ322" s="1">
        <f t="shared" si="69"/>
        <v>0</v>
      </c>
      <c r="BL322" s="20" t="s">
        <v>94</v>
      </c>
      <c r="BM322" s="1" t="s">
        <v>2269</v>
      </c>
      <c r="BO322" s="21" t="str">
        <f t="shared" si="70"/>
        <v>completed</v>
      </c>
      <c r="BP322" s="21">
        <f t="shared" si="71"/>
        <v>0</v>
      </c>
      <c r="BQ322" s="21">
        <f t="shared" si="72"/>
        <v>0</v>
      </c>
      <c r="BR322" s="21">
        <f t="shared" si="73"/>
        <v>0</v>
      </c>
      <c r="BS322" s="21">
        <f t="shared" si="74"/>
        <v>0</v>
      </c>
      <c r="BU322" s="57"/>
    </row>
    <row r="323" spans="1:73" ht="75" x14ac:dyDescent="0.25">
      <c r="A323" s="1">
        <v>301</v>
      </c>
      <c r="B323" s="1" t="s">
        <v>1512</v>
      </c>
      <c r="C323" s="6" t="s">
        <v>2263</v>
      </c>
      <c r="D323" s="2" t="str">
        <f t="shared" si="63"/>
        <v>MGRA_Data Request No. 4</v>
      </c>
      <c r="E323" s="1">
        <v>8</v>
      </c>
      <c r="F323" s="2" t="str">
        <f t="shared" si="64"/>
        <v>MGRA_Data Request No. 4_Q8</v>
      </c>
      <c r="G323" s="48" t="s">
        <v>2283</v>
      </c>
      <c r="H323" s="55" t="s">
        <v>2284</v>
      </c>
      <c r="I323" s="1" t="s">
        <v>2146</v>
      </c>
      <c r="J323" s="3">
        <v>45044</v>
      </c>
      <c r="K323" s="3">
        <v>45049</v>
      </c>
      <c r="L323" s="3">
        <v>45049</v>
      </c>
      <c r="M323" s="20" t="s">
        <v>2266</v>
      </c>
      <c r="N323" s="1">
        <v>0</v>
      </c>
      <c r="O323" s="1" t="s">
        <v>86</v>
      </c>
      <c r="P323" s="1" t="s">
        <v>535</v>
      </c>
      <c r="Q323" s="47" t="s">
        <v>536</v>
      </c>
      <c r="R323" s="47" t="s">
        <v>665</v>
      </c>
      <c r="S323" s="52" t="s">
        <v>86</v>
      </c>
      <c r="U323" s="2" t="str">
        <f t="shared" si="75"/>
        <v>MGRA</v>
      </c>
      <c r="V323" s="2" t="str">
        <f t="shared" si="75"/>
        <v>Data Request No. 4</v>
      </c>
      <c r="W323" s="2">
        <f t="shared" si="65"/>
        <v>8</v>
      </c>
      <c r="X323" s="1">
        <v>0</v>
      </c>
      <c r="Y323" s="2" t="s">
        <v>335</v>
      </c>
      <c r="Z323" s="2" t="s">
        <v>538</v>
      </c>
      <c r="AA323" s="2" t="s">
        <v>1411</v>
      </c>
      <c r="AB323" s="2" t="s">
        <v>2285</v>
      </c>
      <c r="AC323" s="2" t="s">
        <v>321</v>
      </c>
      <c r="AD323" s="2" t="s">
        <v>143</v>
      </c>
      <c r="AE323" s="1" t="s">
        <v>92</v>
      </c>
      <c r="AF323" s="1" t="s">
        <v>92</v>
      </c>
      <c r="AG323" s="1" t="s">
        <v>92</v>
      </c>
      <c r="AH323" s="2" t="s">
        <v>92</v>
      </c>
      <c r="AI323" s="2" t="s">
        <v>92</v>
      </c>
      <c r="AJ323" s="1" t="s">
        <v>92</v>
      </c>
      <c r="AK323" s="2" t="s">
        <v>92</v>
      </c>
      <c r="AL323" s="1" t="s">
        <v>86</v>
      </c>
      <c r="AM323" s="3">
        <f t="shared" si="66"/>
        <v>45049</v>
      </c>
      <c r="BD323" s="1">
        <f t="shared" si="67"/>
        <v>8</v>
      </c>
      <c r="BE323" s="2" t="str">
        <f t="shared" si="76"/>
        <v>John Birch</v>
      </c>
      <c r="BF323" s="2" t="str">
        <f t="shared" si="76"/>
        <v>Dave Canny/Eric Lamoureux</v>
      </c>
      <c r="BG323" s="2" t="str">
        <f t="shared" si="77"/>
        <v>Kim Sackett
Eric Travale</v>
      </c>
      <c r="BH323" s="2" t="str">
        <f t="shared" si="77"/>
        <v>Hitesh Bhatt</v>
      </c>
      <c r="BI323" s="2" t="str">
        <f t="shared" si="68"/>
        <v>Kenny Lee</v>
      </c>
      <c r="BJ323" s="1">
        <f t="shared" si="69"/>
        <v>0</v>
      </c>
      <c r="BL323" s="20" t="s">
        <v>94</v>
      </c>
      <c r="BM323" s="1" t="s">
        <v>2269</v>
      </c>
      <c r="BO323" s="21" t="str">
        <f t="shared" si="70"/>
        <v>completed</v>
      </c>
      <c r="BP323" s="21">
        <f t="shared" si="71"/>
        <v>0</v>
      </c>
      <c r="BQ323" s="21">
        <f t="shared" si="72"/>
        <v>0</v>
      </c>
      <c r="BR323" s="21">
        <f t="shared" si="73"/>
        <v>0</v>
      </c>
      <c r="BS323" s="21">
        <f t="shared" si="74"/>
        <v>0</v>
      </c>
      <c r="BU323" s="57"/>
    </row>
    <row r="324" spans="1:73" ht="395.25" x14ac:dyDescent="0.25">
      <c r="A324" s="1">
        <v>302</v>
      </c>
      <c r="B324" s="1" t="s">
        <v>2875</v>
      </c>
      <c r="C324" s="6" t="s">
        <v>2034</v>
      </c>
      <c r="D324" s="2" t="str">
        <f t="shared" ref="D324:D387" si="78">_xlfn.CONCAT(B324,"_",C324)</f>
        <v>TURN_010</v>
      </c>
      <c r="E324" s="1">
        <v>1</v>
      </c>
      <c r="F324" s="2" t="str">
        <f t="shared" ref="F324:F387" si="79">_xlfn.CONCAT(D324,"_Q",E324)</f>
        <v>TURN_010_Q1</v>
      </c>
      <c r="G324" s="48" t="s">
        <v>2999</v>
      </c>
      <c r="H324" s="48" t="s">
        <v>3000</v>
      </c>
      <c r="I324" s="2" t="s">
        <v>2878</v>
      </c>
      <c r="J324" s="3">
        <v>45044</v>
      </c>
      <c r="K324" s="3">
        <v>45049</v>
      </c>
      <c r="L324" s="3">
        <v>45049</v>
      </c>
      <c r="M324" s="20" t="s">
        <v>3001</v>
      </c>
      <c r="N324" s="1">
        <v>0</v>
      </c>
      <c r="O324" s="1" t="s">
        <v>86</v>
      </c>
      <c r="P324" s="2" t="s">
        <v>242</v>
      </c>
      <c r="Q324" s="47" t="s">
        <v>510</v>
      </c>
      <c r="R324" s="47" t="s">
        <v>866</v>
      </c>
      <c r="S324" s="95" t="s">
        <v>86</v>
      </c>
      <c r="U324" s="2" t="str">
        <f t="shared" si="75"/>
        <v>TURN</v>
      </c>
      <c r="V324" s="2" t="str">
        <f t="shared" si="75"/>
        <v>010</v>
      </c>
      <c r="W324" s="2">
        <f t="shared" ref="W324:W387" si="80">E324</f>
        <v>1</v>
      </c>
      <c r="X324" s="1">
        <v>0</v>
      </c>
      <c r="Y324" s="2" t="s">
        <v>1166</v>
      </c>
      <c r="Z324" s="2" t="s">
        <v>156</v>
      </c>
      <c r="AA324" s="2" t="s">
        <v>3002</v>
      </c>
      <c r="AB324" s="2" t="s">
        <v>3003</v>
      </c>
      <c r="AC324" s="2" t="s">
        <v>116</v>
      </c>
      <c r="AD324" s="2" t="s">
        <v>159</v>
      </c>
      <c r="AE324" s="1" t="s">
        <v>92</v>
      </c>
      <c r="AF324" s="1" t="s">
        <v>92</v>
      </c>
      <c r="AG324" s="1" t="s">
        <v>92</v>
      </c>
      <c r="AH324" s="2" t="s">
        <v>92</v>
      </c>
      <c r="AI324" s="2" t="s">
        <v>92</v>
      </c>
      <c r="AJ324" s="1" t="s">
        <v>92</v>
      </c>
      <c r="AK324" s="2" t="s">
        <v>92</v>
      </c>
      <c r="AL324" s="1" t="s">
        <v>86</v>
      </c>
      <c r="AM324" s="3">
        <f t="shared" ref="AM324:AM387" si="81">K324</f>
        <v>45049</v>
      </c>
      <c r="BD324" s="1">
        <f t="shared" ref="BD324:BD387" si="82">E324</f>
        <v>1</v>
      </c>
      <c r="BE324" s="2" t="str">
        <f t="shared" si="76"/>
        <v xml:space="preserve">UG team 
Julie Cerio
Merih tekeste
Brad Koelling    
</v>
      </c>
      <c r="BF324" s="2" t="str">
        <f t="shared" si="76"/>
        <v>Megan Ardell/Matt Pender
Jim Gill</v>
      </c>
      <c r="BG324" s="2" t="str">
        <f t="shared" si="77"/>
        <v>Eric Travale</v>
      </c>
      <c r="BH324" s="2" t="str">
        <f t="shared" si="77"/>
        <v>Carmen Fewless</v>
      </c>
      <c r="BI324" s="2" t="str">
        <f t="shared" ref="BI324:BI387" si="83">AC324</f>
        <v>Joel Crane</v>
      </c>
      <c r="BJ324" s="1">
        <f t="shared" ref="BJ324:BJ387" si="84">X324</f>
        <v>0</v>
      </c>
      <c r="BL324" s="49" t="s">
        <v>94</v>
      </c>
      <c r="BM324" s="1" t="s">
        <v>3004</v>
      </c>
      <c r="BO324" s="21" t="str">
        <f t="shared" ref="BO324:BO387" si="85">IF(L324="","pending","completed")</f>
        <v>completed</v>
      </c>
      <c r="BP324" s="21">
        <f t="shared" ref="BP324:BP387" si="86">COUNTIFS($BO324,"pending",$K324,"&lt;=5/30/2023")</f>
        <v>0</v>
      </c>
      <c r="BQ324" s="21">
        <f t="shared" ref="BQ324:BQ387" si="87">COUNTIFS($BO324,"pending",$K324,"=5/31/2023")</f>
        <v>0</v>
      </c>
      <c r="BR324" s="21">
        <f t="shared" ref="BR324:BR387" si="88">COUNTIFS($BO324,"pending",$K324,"=6/1/2023")</f>
        <v>0</v>
      </c>
      <c r="BS324" s="21">
        <f t="shared" ref="BS324:BS387" si="89">COUNTIFS($BO324,"pending",$K324,"&gt;=6/2/2023")</f>
        <v>0</v>
      </c>
      <c r="BU324" s="57"/>
    </row>
    <row r="325" spans="1:73" ht="127.5" x14ac:dyDescent="0.25">
      <c r="A325" s="1">
        <v>303</v>
      </c>
      <c r="B325" s="1" t="s">
        <v>2875</v>
      </c>
      <c r="C325" s="6" t="s">
        <v>2034</v>
      </c>
      <c r="D325" s="2" t="str">
        <f t="shared" si="78"/>
        <v>TURN_010</v>
      </c>
      <c r="E325" s="1">
        <v>2</v>
      </c>
      <c r="F325" s="2" t="str">
        <f t="shared" si="79"/>
        <v>TURN_010_Q2</v>
      </c>
      <c r="G325" s="48" t="s">
        <v>3005</v>
      </c>
      <c r="H325" s="48" t="s">
        <v>3006</v>
      </c>
      <c r="I325" s="2" t="s">
        <v>2878</v>
      </c>
      <c r="J325" s="3">
        <v>45044</v>
      </c>
      <c r="K325" s="3">
        <v>45049</v>
      </c>
      <c r="L325" s="3">
        <v>45049</v>
      </c>
      <c r="M325" s="20" t="s">
        <v>3001</v>
      </c>
      <c r="N325" s="1">
        <v>1</v>
      </c>
      <c r="O325" s="1" t="s">
        <v>92</v>
      </c>
      <c r="P325" s="2" t="s">
        <v>242</v>
      </c>
      <c r="Q325" s="47" t="s">
        <v>510</v>
      </c>
      <c r="R325" s="47" t="s">
        <v>866</v>
      </c>
      <c r="S325" s="95" t="s">
        <v>86</v>
      </c>
      <c r="U325" s="2" t="str">
        <f t="shared" si="75"/>
        <v>TURN</v>
      </c>
      <c r="V325" s="2" t="str">
        <f t="shared" si="75"/>
        <v>010</v>
      </c>
      <c r="W325" s="2">
        <f t="shared" si="80"/>
        <v>2</v>
      </c>
      <c r="X325" s="1">
        <v>2</v>
      </c>
      <c r="Y325" s="2" t="s">
        <v>1166</v>
      </c>
      <c r="Z325" s="2" t="s">
        <v>336</v>
      </c>
      <c r="AA325" s="2" t="s">
        <v>3007</v>
      </c>
      <c r="AB325" s="2" t="s">
        <v>1227</v>
      </c>
      <c r="AC325" s="2" t="s">
        <v>116</v>
      </c>
      <c r="AD325" s="2" t="s">
        <v>124</v>
      </c>
      <c r="AE325" s="1" t="s">
        <v>92</v>
      </c>
      <c r="AF325" s="1" t="s">
        <v>92</v>
      </c>
      <c r="AG325" s="1" t="s">
        <v>92</v>
      </c>
      <c r="AH325" s="2" t="s">
        <v>92</v>
      </c>
      <c r="AI325" s="2" t="s">
        <v>92</v>
      </c>
      <c r="AJ325" s="1" t="s">
        <v>92</v>
      </c>
      <c r="AK325" s="2" t="s">
        <v>92</v>
      </c>
      <c r="AL325" s="1" t="s">
        <v>86</v>
      </c>
      <c r="AM325" s="3">
        <f t="shared" si="81"/>
        <v>45049</v>
      </c>
      <c r="BD325" s="1">
        <f t="shared" si="82"/>
        <v>2</v>
      </c>
      <c r="BE325" s="2" t="str">
        <f t="shared" si="76"/>
        <v xml:space="preserve">UG Team
Julie Cerio
Jerry Santos
</v>
      </c>
      <c r="BF325" s="2" t="str">
        <f t="shared" si="76"/>
        <v>Paul McGregor
Matt Pender</v>
      </c>
      <c r="BG325" s="2" t="str">
        <f t="shared" si="77"/>
        <v>Eric Travale</v>
      </c>
      <c r="BH325" s="2" t="str">
        <f t="shared" si="77"/>
        <v>Mandy Knockaert</v>
      </c>
      <c r="BI325" s="2" t="str">
        <f t="shared" si="83"/>
        <v>Joel Crane</v>
      </c>
      <c r="BJ325" s="1">
        <f t="shared" si="84"/>
        <v>2</v>
      </c>
      <c r="BL325" s="49" t="s">
        <v>94</v>
      </c>
      <c r="BM325" s="1" t="s">
        <v>3004</v>
      </c>
      <c r="BO325" s="21" t="str">
        <f t="shared" si="85"/>
        <v>completed</v>
      </c>
      <c r="BP325" s="21">
        <f t="shared" si="86"/>
        <v>0</v>
      </c>
      <c r="BQ325" s="21">
        <f t="shared" si="87"/>
        <v>0</v>
      </c>
      <c r="BR325" s="21">
        <f t="shared" si="88"/>
        <v>0</v>
      </c>
      <c r="BS325" s="21">
        <f t="shared" si="89"/>
        <v>0</v>
      </c>
      <c r="BU325" s="57"/>
    </row>
    <row r="326" spans="1:73" ht="102" x14ac:dyDescent="0.25">
      <c r="A326" s="1">
        <v>304</v>
      </c>
      <c r="B326" s="1" t="s">
        <v>2875</v>
      </c>
      <c r="C326" s="6" t="s">
        <v>2034</v>
      </c>
      <c r="D326" s="2" t="str">
        <f t="shared" si="78"/>
        <v>TURN_010</v>
      </c>
      <c r="E326" s="1">
        <v>3</v>
      </c>
      <c r="F326" s="2" t="str">
        <f t="shared" si="79"/>
        <v>TURN_010_Q3</v>
      </c>
      <c r="G326" s="48" t="s">
        <v>3008</v>
      </c>
      <c r="H326" s="48" t="s">
        <v>3009</v>
      </c>
      <c r="I326" s="2" t="s">
        <v>2878</v>
      </c>
      <c r="J326" s="3">
        <v>45044</v>
      </c>
      <c r="K326" s="3">
        <v>45049</v>
      </c>
      <c r="L326" s="3">
        <v>45049</v>
      </c>
      <c r="M326" s="20" t="s">
        <v>3001</v>
      </c>
      <c r="N326" s="1">
        <v>1</v>
      </c>
      <c r="O326" s="1" t="s">
        <v>86</v>
      </c>
      <c r="P326" s="2" t="s">
        <v>2959</v>
      </c>
      <c r="Q326" s="47" t="s">
        <v>333</v>
      </c>
      <c r="R326" s="47" t="s">
        <v>2960</v>
      </c>
      <c r="S326" s="52" t="s">
        <v>86</v>
      </c>
      <c r="U326" s="2" t="str">
        <f t="shared" si="75"/>
        <v>TURN</v>
      </c>
      <c r="V326" s="2" t="str">
        <f t="shared" si="75"/>
        <v>010</v>
      </c>
      <c r="W326" s="2">
        <f t="shared" si="80"/>
        <v>3</v>
      </c>
      <c r="X326" s="1">
        <v>1</v>
      </c>
      <c r="Y326" s="2" t="s">
        <v>1166</v>
      </c>
      <c r="Z326" s="2" t="s">
        <v>336</v>
      </c>
      <c r="AA326" s="2" t="s">
        <v>3010</v>
      </c>
      <c r="AB326" s="2" t="s">
        <v>3011</v>
      </c>
      <c r="AC326" s="2" t="s">
        <v>116</v>
      </c>
      <c r="AD326" s="2" t="s">
        <v>124</v>
      </c>
      <c r="AE326" s="1" t="s">
        <v>92</v>
      </c>
      <c r="AF326" s="1" t="s">
        <v>92</v>
      </c>
      <c r="AG326" s="1" t="s">
        <v>92</v>
      </c>
      <c r="AH326" s="2" t="s">
        <v>92</v>
      </c>
      <c r="AI326" s="2" t="s">
        <v>92</v>
      </c>
      <c r="AJ326" s="1" t="s">
        <v>92</v>
      </c>
      <c r="AK326" s="2" t="s">
        <v>92</v>
      </c>
      <c r="AL326" s="1" t="s">
        <v>86</v>
      </c>
      <c r="AM326" s="3">
        <f t="shared" si="81"/>
        <v>45049</v>
      </c>
      <c r="BD326" s="1">
        <f t="shared" si="82"/>
        <v>3</v>
      </c>
      <c r="BE326" s="2" t="str">
        <f t="shared" si="76"/>
        <v>Benson Wong
Jerry Santos
UG Team
Julie Cerio
JP Dolphin/Carolyn Meldgin</v>
      </c>
      <c r="BF326" s="2" t="str">
        <f t="shared" si="76"/>
        <v xml:space="preserve">Paul McGregor
Matt Pender
</v>
      </c>
      <c r="BG326" s="2" t="str">
        <f t="shared" si="77"/>
        <v>Eric Travale</v>
      </c>
      <c r="BH326" s="2" t="str">
        <f t="shared" si="77"/>
        <v>Mandy Knockaert</v>
      </c>
      <c r="BI326" s="2" t="str">
        <f t="shared" si="83"/>
        <v>Joel Crane</v>
      </c>
      <c r="BJ326" s="1">
        <f t="shared" si="84"/>
        <v>1</v>
      </c>
      <c r="BL326" s="49" t="s">
        <v>94</v>
      </c>
      <c r="BM326" s="1" t="s">
        <v>3004</v>
      </c>
      <c r="BO326" s="21" t="str">
        <f t="shared" si="85"/>
        <v>completed</v>
      </c>
      <c r="BP326" s="21">
        <f t="shared" si="86"/>
        <v>0</v>
      </c>
      <c r="BQ326" s="21">
        <f t="shared" si="87"/>
        <v>0</v>
      </c>
      <c r="BR326" s="21">
        <f t="shared" si="88"/>
        <v>0</v>
      </c>
      <c r="BS326" s="21">
        <f t="shared" si="89"/>
        <v>0</v>
      </c>
      <c r="BU326" s="57"/>
    </row>
    <row r="327" spans="1:73" ht="153" x14ac:dyDescent="0.25">
      <c r="A327" s="1">
        <v>305</v>
      </c>
      <c r="B327" s="1" t="s">
        <v>2875</v>
      </c>
      <c r="C327" s="6" t="s">
        <v>2034</v>
      </c>
      <c r="D327" s="2" t="str">
        <f t="shared" si="78"/>
        <v>TURN_010</v>
      </c>
      <c r="E327" s="1">
        <v>4</v>
      </c>
      <c r="F327" s="2" t="str">
        <f t="shared" si="79"/>
        <v>TURN_010_Q4</v>
      </c>
      <c r="G327" s="48" t="s">
        <v>3012</v>
      </c>
      <c r="H327" s="48" t="s">
        <v>3013</v>
      </c>
      <c r="I327" s="2" t="s">
        <v>2878</v>
      </c>
      <c r="J327" s="3">
        <v>45044</v>
      </c>
      <c r="K327" s="3">
        <v>45056</v>
      </c>
      <c r="L327" s="3">
        <v>45054</v>
      </c>
      <c r="M327" s="20" t="s">
        <v>3001</v>
      </c>
      <c r="N327" s="1">
        <v>1</v>
      </c>
      <c r="O327" s="1" t="s">
        <v>86</v>
      </c>
      <c r="P327" s="2" t="s">
        <v>482</v>
      </c>
      <c r="Q327" s="47" t="s">
        <v>483</v>
      </c>
      <c r="R327" s="47" t="s">
        <v>484</v>
      </c>
      <c r="S327" s="52" t="s">
        <v>86</v>
      </c>
      <c r="U327" s="2" t="str">
        <f t="shared" si="75"/>
        <v>TURN</v>
      </c>
      <c r="V327" s="2" t="str">
        <f t="shared" si="75"/>
        <v>010</v>
      </c>
      <c r="W327" s="2">
        <f t="shared" si="80"/>
        <v>4</v>
      </c>
      <c r="X327" s="1">
        <v>3</v>
      </c>
      <c r="Y327" s="2" t="s">
        <v>1166</v>
      </c>
      <c r="Z327" s="2" t="s">
        <v>336</v>
      </c>
      <c r="AA327" s="2" t="s">
        <v>2725</v>
      </c>
      <c r="AB327" s="2" t="s">
        <v>2726</v>
      </c>
      <c r="AC327" s="2" t="s">
        <v>116</v>
      </c>
      <c r="AD327" s="2" t="s">
        <v>124</v>
      </c>
      <c r="AE327" s="1" t="s">
        <v>92</v>
      </c>
      <c r="AF327" s="1" t="s">
        <v>92</v>
      </c>
      <c r="AG327" s="1" t="s">
        <v>92</v>
      </c>
      <c r="AH327" s="1" t="s">
        <v>92</v>
      </c>
      <c r="AI327" s="1" t="s">
        <v>92</v>
      </c>
      <c r="AJ327" s="1" t="s">
        <v>92</v>
      </c>
      <c r="AK327" s="1" t="s">
        <v>92</v>
      </c>
      <c r="AL327" s="1" t="s">
        <v>86</v>
      </c>
      <c r="AM327" s="3">
        <f t="shared" si="81"/>
        <v>45056</v>
      </c>
      <c r="AN327" s="12"/>
      <c r="AO327" s="16" t="s">
        <v>3014</v>
      </c>
      <c r="AP327" s="16" t="s">
        <v>3014</v>
      </c>
      <c r="BD327" s="1">
        <f t="shared" si="82"/>
        <v>4</v>
      </c>
      <c r="BE327" s="2" t="str">
        <f t="shared" si="76"/>
        <v>Benson Wong
Jon Eric Thalman
Brad Koelling
JP Dolphin/Carolyn Meldgin/Connie Taylor</v>
      </c>
      <c r="BF327" s="2" t="str">
        <f t="shared" si="76"/>
        <v>Paul McGregor 
Jim Gill</v>
      </c>
      <c r="BG327" s="2" t="str">
        <f t="shared" si="77"/>
        <v>Eric Travale</v>
      </c>
      <c r="BH327" s="2" t="str">
        <f t="shared" si="77"/>
        <v>Mandy Knockaert</v>
      </c>
      <c r="BI327" s="2" t="str">
        <f t="shared" si="83"/>
        <v>Joel Crane</v>
      </c>
      <c r="BJ327" s="1">
        <f t="shared" si="84"/>
        <v>3</v>
      </c>
      <c r="BL327" s="49" t="s">
        <v>94</v>
      </c>
      <c r="BM327" s="1" t="s">
        <v>3004</v>
      </c>
      <c r="BO327" s="21" t="str">
        <f t="shared" si="85"/>
        <v>completed</v>
      </c>
      <c r="BP327" s="21">
        <f t="shared" si="86"/>
        <v>0</v>
      </c>
      <c r="BQ327" s="21">
        <f t="shared" si="87"/>
        <v>0</v>
      </c>
      <c r="BR327" s="21">
        <f t="shared" si="88"/>
        <v>0</v>
      </c>
      <c r="BS327" s="21">
        <f t="shared" si="89"/>
        <v>0</v>
      </c>
      <c r="BU327" s="57"/>
    </row>
    <row r="328" spans="1:73" ht="75" x14ac:dyDescent="0.25">
      <c r="A328" s="1">
        <v>306</v>
      </c>
      <c r="B328" s="1" t="s">
        <v>2875</v>
      </c>
      <c r="C328" s="6" t="s">
        <v>2034</v>
      </c>
      <c r="D328" s="2" t="str">
        <f t="shared" si="78"/>
        <v>TURN_010</v>
      </c>
      <c r="E328" s="1">
        <v>5</v>
      </c>
      <c r="F328" s="2" t="str">
        <f t="shared" si="79"/>
        <v>TURN_010_Q5</v>
      </c>
      <c r="G328" s="48" t="s">
        <v>3015</v>
      </c>
      <c r="H328" s="55" t="s">
        <v>3016</v>
      </c>
      <c r="I328" s="2" t="s">
        <v>2878</v>
      </c>
      <c r="J328" s="3">
        <v>45044</v>
      </c>
      <c r="K328" s="3">
        <v>45049</v>
      </c>
      <c r="L328" s="3">
        <v>45049</v>
      </c>
      <c r="M328" s="20" t="s">
        <v>3001</v>
      </c>
      <c r="N328" s="1">
        <v>1</v>
      </c>
      <c r="O328" s="1" t="s">
        <v>86</v>
      </c>
      <c r="P328" s="2" t="s">
        <v>288</v>
      </c>
      <c r="Q328" s="47" t="s">
        <v>154</v>
      </c>
      <c r="R328" s="47" t="s">
        <v>3017</v>
      </c>
      <c r="S328" s="52" t="s">
        <v>86</v>
      </c>
      <c r="U328" s="2" t="str">
        <f t="shared" si="75"/>
        <v>TURN</v>
      </c>
      <c r="V328" s="2" t="str">
        <f t="shared" si="75"/>
        <v>010</v>
      </c>
      <c r="W328" s="2">
        <f t="shared" si="80"/>
        <v>5</v>
      </c>
      <c r="X328" s="1">
        <v>0</v>
      </c>
      <c r="Y328" s="2" t="s">
        <v>1166</v>
      </c>
      <c r="Z328" s="2" t="s">
        <v>336</v>
      </c>
      <c r="AA328" s="2" t="s">
        <v>490</v>
      </c>
      <c r="AB328" s="2" t="s">
        <v>3018</v>
      </c>
      <c r="AC328" s="2" t="s">
        <v>116</v>
      </c>
      <c r="AD328" s="2" t="s">
        <v>791</v>
      </c>
      <c r="AE328" s="1" t="s">
        <v>92</v>
      </c>
      <c r="AF328" s="1" t="s">
        <v>92</v>
      </c>
      <c r="AG328" s="1" t="s">
        <v>92</v>
      </c>
      <c r="AH328" s="2" t="s">
        <v>92</v>
      </c>
      <c r="AI328" s="2" t="s">
        <v>92</v>
      </c>
      <c r="AJ328" s="1" t="s">
        <v>92</v>
      </c>
      <c r="AK328" s="2" t="s">
        <v>92</v>
      </c>
      <c r="AL328" s="1" t="s">
        <v>86</v>
      </c>
      <c r="AM328" s="3">
        <f t="shared" si="81"/>
        <v>45049</v>
      </c>
      <c r="BD328" s="1">
        <f t="shared" si="82"/>
        <v>5</v>
      </c>
      <c r="BE328" s="2" t="str">
        <f t="shared" si="76"/>
        <v>Arvind Simhadri</v>
      </c>
      <c r="BF328" s="2" t="str">
        <f t="shared" si="76"/>
        <v>Jim Gill
Matt Pender
Paul McGregor</v>
      </c>
      <c r="BG328" s="2" t="str">
        <f t="shared" si="77"/>
        <v>Eric Travale</v>
      </c>
      <c r="BH328" s="2" t="str">
        <f t="shared" si="77"/>
        <v>Mandy Knockaert</v>
      </c>
      <c r="BI328" s="2" t="str">
        <f t="shared" si="83"/>
        <v>Joel Crane</v>
      </c>
      <c r="BJ328" s="1">
        <f t="shared" si="84"/>
        <v>0</v>
      </c>
      <c r="BL328" s="49" t="s">
        <v>94</v>
      </c>
      <c r="BM328" s="1" t="s">
        <v>3004</v>
      </c>
      <c r="BO328" s="21" t="str">
        <f t="shared" si="85"/>
        <v>completed</v>
      </c>
      <c r="BP328" s="21">
        <f t="shared" si="86"/>
        <v>0</v>
      </c>
      <c r="BQ328" s="21">
        <f t="shared" si="87"/>
        <v>0</v>
      </c>
      <c r="BR328" s="21">
        <f t="shared" si="88"/>
        <v>0</v>
      </c>
      <c r="BS328" s="21">
        <f t="shared" si="89"/>
        <v>0</v>
      </c>
      <c r="BU328" s="57"/>
    </row>
    <row r="329" spans="1:73" ht="153" x14ac:dyDescent="0.25">
      <c r="A329" s="1">
        <v>157</v>
      </c>
      <c r="B329" s="1" t="s">
        <v>80</v>
      </c>
      <c r="C329" s="6" t="s">
        <v>816</v>
      </c>
      <c r="D329" s="2" t="str">
        <f t="shared" si="78"/>
        <v>CalPA_Set WMP-15</v>
      </c>
      <c r="E329" s="1">
        <v>8</v>
      </c>
      <c r="F329" s="2" t="str">
        <f t="shared" si="79"/>
        <v>CalPA_Set WMP-15_Q8</v>
      </c>
      <c r="G329" s="48" t="s">
        <v>833</v>
      </c>
      <c r="H329" s="48" t="s">
        <v>834</v>
      </c>
      <c r="I329" s="1" t="s">
        <v>84</v>
      </c>
      <c r="J329" s="3">
        <v>45027</v>
      </c>
      <c r="K329" s="3">
        <v>45030</v>
      </c>
      <c r="L329" s="3">
        <v>45030</v>
      </c>
      <c r="M329" s="20" t="s">
        <v>819</v>
      </c>
      <c r="N329" s="1">
        <v>0</v>
      </c>
      <c r="O329" s="1" t="s">
        <v>86</v>
      </c>
      <c r="P329" s="1" t="s">
        <v>360</v>
      </c>
      <c r="Q329" s="47" t="s">
        <v>266</v>
      </c>
      <c r="R329" s="47" t="s">
        <v>361</v>
      </c>
      <c r="S329" s="91" t="s">
        <v>86</v>
      </c>
      <c r="U329" s="2" t="str">
        <f t="shared" si="75"/>
        <v>CalPA</v>
      </c>
      <c r="V329" s="2" t="str">
        <f t="shared" si="75"/>
        <v>Set WMP-15</v>
      </c>
      <c r="W329" s="2">
        <f t="shared" si="80"/>
        <v>8</v>
      </c>
      <c r="X329" s="1">
        <v>3</v>
      </c>
      <c r="Y329" s="2" t="s">
        <v>335</v>
      </c>
      <c r="Z329" s="2" t="s">
        <v>348</v>
      </c>
      <c r="AA329" s="2" t="s">
        <v>349</v>
      </c>
      <c r="AB329" s="2" t="s">
        <v>350</v>
      </c>
      <c r="AC329" s="2" t="s">
        <v>351</v>
      </c>
      <c r="AD329" s="2" t="s">
        <v>352</v>
      </c>
      <c r="AE329" s="1" t="s">
        <v>92</v>
      </c>
      <c r="AF329" s="1" t="s">
        <v>92</v>
      </c>
      <c r="AG329" s="1" t="s">
        <v>92</v>
      </c>
      <c r="AH329" s="1" t="s">
        <v>92</v>
      </c>
      <c r="AI329" s="1" t="s">
        <v>92</v>
      </c>
      <c r="AJ329" s="1" t="s">
        <v>92</v>
      </c>
      <c r="AK329" s="1" t="s">
        <v>92</v>
      </c>
      <c r="AL329" s="1" t="s">
        <v>86</v>
      </c>
      <c r="AM329" s="3">
        <f t="shared" si="81"/>
        <v>45030</v>
      </c>
      <c r="AN329" s="1" t="s">
        <v>93</v>
      </c>
      <c r="BD329" s="1">
        <f t="shared" si="82"/>
        <v>8</v>
      </c>
      <c r="BE329" s="2" t="str">
        <f t="shared" si="76"/>
        <v>VM Data Requests
April Schneider</v>
      </c>
      <c r="BF329" s="2" t="str">
        <f t="shared" si="76"/>
        <v>Kamran Rasheed
Tyson McCartney</v>
      </c>
      <c r="BG329" s="2" t="str">
        <f t="shared" si="77"/>
        <v>Kim Sackett
Eric Travale</v>
      </c>
      <c r="BH329" s="2" t="str">
        <f t="shared" si="77"/>
        <v>Andrew Trombley</v>
      </c>
      <c r="BI329" s="2" t="str">
        <f t="shared" si="83"/>
        <v>Jessica  Basilio</v>
      </c>
      <c r="BJ329" s="1">
        <f t="shared" si="84"/>
        <v>3</v>
      </c>
      <c r="BL329" s="20" t="s">
        <v>94</v>
      </c>
      <c r="BM329" s="1" t="s">
        <v>820</v>
      </c>
      <c r="BO329" s="21" t="str">
        <f t="shared" si="85"/>
        <v>completed</v>
      </c>
      <c r="BP329" s="21">
        <f t="shared" si="86"/>
        <v>0</v>
      </c>
      <c r="BQ329" s="21">
        <f t="shared" si="87"/>
        <v>0</v>
      </c>
      <c r="BR329" s="21">
        <f t="shared" si="88"/>
        <v>0</v>
      </c>
      <c r="BS329" s="21">
        <f t="shared" si="89"/>
        <v>0</v>
      </c>
      <c r="BU329" s="57"/>
    </row>
    <row r="330" spans="1:73" ht="127.5" x14ac:dyDescent="0.25">
      <c r="A330" s="1">
        <v>159</v>
      </c>
      <c r="B330" s="1" t="s">
        <v>80</v>
      </c>
      <c r="C330" s="6" t="s">
        <v>816</v>
      </c>
      <c r="D330" s="2" t="str">
        <f t="shared" si="78"/>
        <v>CalPA_Set WMP-15</v>
      </c>
      <c r="E330" s="1">
        <v>10</v>
      </c>
      <c r="F330" s="2" t="str">
        <f t="shared" si="79"/>
        <v>CalPA_Set WMP-15_Q10</v>
      </c>
      <c r="G330" s="48" t="s">
        <v>837</v>
      </c>
      <c r="H330" s="48" t="s">
        <v>838</v>
      </c>
      <c r="I330" s="1" t="s">
        <v>84</v>
      </c>
      <c r="J330" s="3">
        <v>45027</v>
      </c>
      <c r="K330" s="3">
        <v>45030</v>
      </c>
      <c r="L330" s="3">
        <v>45030</v>
      </c>
      <c r="M330" s="20" t="s">
        <v>819</v>
      </c>
      <c r="N330" s="1">
        <v>0</v>
      </c>
      <c r="O330" s="1" t="s">
        <v>86</v>
      </c>
      <c r="P330" s="1" t="s">
        <v>364</v>
      </c>
      <c r="Q330" s="47" t="s">
        <v>266</v>
      </c>
      <c r="R330" s="47" t="s">
        <v>365</v>
      </c>
      <c r="S330" s="91" t="s">
        <v>86</v>
      </c>
      <c r="U330" s="2" t="str">
        <f t="shared" si="75"/>
        <v>CalPA</v>
      </c>
      <c r="V330" s="2" t="str">
        <f t="shared" si="75"/>
        <v>Set WMP-15</v>
      </c>
      <c r="W330" s="2">
        <f t="shared" si="80"/>
        <v>10</v>
      </c>
      <c r="X330" s="1">
        <v>2</v>
      </c>
      <c r="Y330" s="2" t="s">
        <v>335</v>
      </c>
      <c r="Z330" s="2" t="s">
        <v>348</v>
      </c>
      <c r="AA330" s="2" t="s">
        <v>349</v>
      </c>
      <c r="AB330" s="2" t="s">
        <v>350</v>
      </c>
      <c r="AC330" s="2" t="s">
        <v>351</v>
      </c>
      <c r="AD330" s="2" t="s">
        <v>352</v>
      </c>
      <c r="AE330" s="1" t="s">
        <v>92</v>
      </c>
      <c r="AF330" s="1" t="s">
        <v>92</v>
      </c>
      <c r="AG330" s="1" t="s">
        <v>92</v>
      </c>
      <c r="AH330" s="1" t="s">
        <v>92</v>
      </c>
      <c r="AI330" s="1" t="s">
        <v>92</v>
      </c>
      <c r="AJ330" s="1" t="s">
        <v>92</v>
      </c>
      <c r="AK330" s="1" t="s">
        <v>92</v>
      </c>
      <c r="AL330" s="1" t="s">
        <v>86</v>
      </c>
      <c r="AM330" s="3">
        <f t="shared" si="81"/>
        <v>45030</v>
      </c>
      <c r="AN330" s="1" t="s">
        <v>93</v>
      </c>
      <c r="BD330" s="1">
        <f t="shared" si="82"/>
        <v>10</v>
      </c>
      <c r="BE330" s="2" t="str">
        <f t="shared" si="76"/>
        <v>VM Data Requests
April Schneider</v>
      </c>
      <c r="BF330" s="2" t="str">
        <f t="shared" si="76"/>
        <v>Kamran Rasheed
Tyson McCartney</v>
      </c>
      <c r="BG330" s="2" t="str">
        <f t="shared" si="77"/>
        <v>Kim Sackett
Eric Travale</v>
      </c>
      <c r="BH330" s="2" t="str">
        <f t="shared" si="77"/>
        <v>Andrew Trombley</v>
      </c>
      <c r="BI330" s="2" t="str">
        <f t="shared" si="83"/>
        <v>Jessica  Basilio</v>
      </c>
      <c r="BJ330" s="1">
        <f t="shared" si="84"/>
        <v>2</v>
      </c>
      <c r="BL330" s="20" t="s">
        <v>94</v>
      </c>
      <c r="BM330" s="1" t="s">
        <v>820</v>
      </c>
      <c r="BO330" s="21" t="str">
        <f t="shared" si="85"/>
        <v>completed</v>
      </c>
      <c r="BP330" s="21">
        <f t="shared" si="86"/>
        <v>0</v>
      </c>
      <c r="BQ330" s="21">
        <f t="shared" si="87"/>
        <v>0</v>
      </c>
      <c r="BR330" s="21">
        <f t="shared" si="88"/>
        <v>0</v>
      </c>
      <c r="BS330" s="21">
        <f t="shared" si="89"/>
        <v>0</v>
      </c>
      <c r="BU330" s="57"/>
    </row>
    <row r="331" spans="1:73" ht="409.5" x14ac:dyDescent="0.25">
      <c r="A331" s="1">
        <v>309</v>
      </c>
      <c r="B331" s="1" t="s">
        <v>2875</v>
      </c>
      <c r="C331" s="6" t="s">
        <v>2041</v>
      </c>
      <c r="D331" s="2" t="str">
        <f t="shared" si="78"/>
        <v>TURN_011</v>
      </c>
      <c r="E331" s="1">
        <v>1</v>
      </c>
      <c r="F331" s="2" t="str">
        <f t="shared" si="79"/>
        <v>TURN_011_Q1</v>
      </c>
      <c r="G331" s="48" t="s">
        <v>3027</v>
      </c>
      <c r="H331" s="48" t="s">
        <v>3028</v>
      </c>
      <c r="I331" s="2" t="s">
        <v>2878</v>
      </c>
      <c r="J331" s="3">
        <v>45047</v>
      </c>
      <c r="K331" s="3">
        <v>45055</v>
      </c>
      <c r="L331" s="3">
        <v>45055</v>
      </c>
      <c r="M331" s="20" t="s">
        <v>3029</v>
      </c>
      <c r="N331" s="1">
        <v>2</v>
      </c>
      <c r="O331" s="1" t="s">
        <v>86</v>
      </c>
      <c r="P331" s="2">
        <v>6.2</v>
      </c>
      <c r="Q331" s="47" t="s">
        <v>333</v>
      </c>
      <c r="R331" s="47" t="s">
        <v>334</v>
      </c>
      <c r="S331" s="91" t="s">
        <v>86</v>
      </c>
      <c r="U331" s="2" t="str">
        <f t="shared" si="75"/>
        <v>TURN</v>
      </c>
      <c r="V331" s="2" t="str">
        <f t="shared" si="75"/>
        <v>011</v>
      </c>
      <c r="W331" s="2">
        <f t="shared" si="80"/>
        <v>1</v>
      </c>
      <c r="X331" s="1">
        <v>3</v>
      </c>
      <c r="Y331" s="2" t="s">
        <v>1166</v>
      </c>
      <c r="Z331" s="2" t="s">
        <v>336</v>
      </c>
      <c r="AA331" s="2" t="s">
        <v>3030</v>
      </c>
      <c r="AB331" s="2" t="s">
        <v>219</v>
      </c>
      <c r="AC331" s="2" t="s">
        <v>116</v>
      </c>
      <c r="AD331" s="2" t="s">
        <v>124</v>
      </c>
      <c r="AE331" s="1" t="s">
        <v>92</v>
      </c>
      <c r="AF331" s="1" t="s">
        <v>92</v>
      </c>
      <c r="AG331" s="1" t="s">
        <v>92</v>
      </c>
      <c r="AH331" s="1" t="s">
        <v>92</v>
      </c>
      <c r="AI331" s="1" t="s">
        <v>92</v>
      </c>
      <c r="AJ331" s="2" t="s">
        <v>92</v>
      </c>
      <c r="AK331" s="1" t="s">
        <v>92</v>
      </c>
      <c r="AL331" s="1" t="s">
        <v>86</v>
      </c>
      <c r="AM331" s="3">
        <f t="shared" si="81"/>
        <v>45055</v>
      </c>
      <c r="AO331" s="2" t="s">
        <v>3031</v>
      </c>
      <c r="AP331" s="9" t="s">
        <v>3032</v>
      </c>
      <c r="BD331" s="1">
        <f t="shared" si="82"/>
        <v>1</v>
      </c>
      <c r="BE331" s="2" t="str">
        <f t="shared" si="76"/>
        <v>Jon Eric Thalman
Benson Wong</v>
      </c>
      <c r="BF331" s="2" t="str">
        <f t="shared" si="76"/>
        <v>Paul McGregor</v>
      </c>
      <c r="BG331" s="2" t="str">
        <f t="shared" si="77"/>
        <v>Eric Travale</v>
      </c>
      <c r="BH331" s="2" t="str">
        <f t="shared" si="77"/>
        <v>Mandy Knockaert</v>
      </c>
      <c r="BI331" s="2" t="str">
        <f t="shared" si="83"/>
        <v>Joel Crane</v>
      </c>
      <c r="BJ331" s="1">
        <f t="shared" si="84"/>
        <v>3</v>
      </c>
      <c r="BL331" s="49" t="s">
        <v>94</v>
      </c>
      <c r="BM331" s="1" t="s">
        <v>3033</v>
      </c>
      <c r="BO331" s="21" t="str">
        <f t="shared" si="85"/>
        <v>completed</v>
      </c>
      <c r="BP331" s="21">
        <f t="shared" si="86"/>
        <v>0</v>
      </c>
      <c r="BQ331" s="21">
        <f t="shared" si="87"/>
        <v>0</v>
      </c>
      <c r="BR331" s="21">
        <f t="shared" si="88"/>
        <v>0</v>
      </c>
      <c r="BS331" s="21">
        <f t="shared" si="89"/>
        <v>0</v>
      </c>
      <c r="BU331" s="57"/>
    </row>
    <row r="332" spans="1:73" ht="409.5" x14ac:dyDescent="0.25">
      <c r="A332" s="1">
        <v>310</v>
      </c>
      <c r="B332" s="1" t="s">
        <v>2875</v>
      </c>
      <c r="C332" s="6" t="s">
        <v>2041</v>
      </c>
      <c r="D332" s="2" t="str">
        <f t="shared" si="78"/>
        <v>TURN_011</v>
      </c>
      <c r="E332" s="1">
        <v>2</v>
      </c>
      <c r="F332" s="2" t="str">
        <f t="shared" si="79"/>
        <v>TURN_011_Q2</v>
      </c>
      <c r="G332" s="48" t="s">
        <v>3034</v>
      </c>
      <c r="H332" s="48" t="s">
        <v>3035</v>
      </c>
      <c r="I332" s="2" t="s">
        <v>2878</v>
      </c>
      <c r="J332" s="3">
        <v>45047</v>
      </c>
      <c r="K332" s="3">
        <v>45055</v>
      </c>
      <c r="L332" s="3">
        <v>45055</v>
      </c>
      <c r="M332" s="20" t="s">
        <v>3029</v>
      </c>
      <c r="N332" s="1">
        <v>3</v>
      </c>
      <c r="O332" s="1" t="s">
        <v>92</v>
      </c>
      <c r="P332" s="2" t="s">
        <v>482</v>
      </c>
      <c r="Q332" s="47" t="s">
        <v>483</v>
      </c>
      <c r="R332" s="47" t="s">
        <v>1911</v>
      </c>
      <c r="S332" s="95" t="s">
        <v>86</v>
      </c>
      <c r="U332" s="2" t="str">
        <f t="shared" si="75"/>
        <v>TURN</v>
      </c>
      <c r="V332" s="2" t="str">
        <f t="shared" si="75"/>
        <v>011</v>
      </c>
      <c r="W332" s="2">
        <f t="shared" si="80"/>
        <v>2</v>
      </c>
      <c r="X332" s="1">
        <v>10</v>
      </c>
      <c r="Y332" s="2" t="s">
        <v>1166</v>
      </c>
      <c r="Z332" s="2" t="s">
        <v>156</v>
      </c>
      <c r="AA332" s="2" t="s">
        <v>931</v>
      </c>
      <c r="AB332" s="2" t="s">
        <v>1929</v>
      </c>
      <c r="AC332" s="2" t="s">
        <v>116</v>
      </c>
      <c r="AD332" s="2" t="s">
        <v>922</v>
      </c>
      <c r="AE332" s="1" t="s">
        <v>92</v>
      </c>
      <c r="AF332" s="1" t="s">
        <v>92</v>
      </c>
      <c r="AG332" s="1" t="s">
        <v>92</v>
      </c>
      <c r="AH332" s="1" t="s">
        <v>92</v>
      </c>
      <c r="AI332" s="1" t="s">
        <v>92</v>
      </c>
      <c r="AJ332" s="2" t="s">
        <v>92</v>
      </c>
      <c r="AK332" s="1" t="s">
        <v>92</v>
      </c>
      <c r="AL332" s="1" t="s">
        <v>86</v>
      </c>
      <c r="AM332" s="3">
        <f t="shared" si="81"/>
        <v>45055</v>
      </c>
      <c r="AO332" s="2" t="s">
        <v>3031</v>
      </c>
      <c r="AP332" s="9" t="s">
        <v>3032</v>
      </c>
      <c r="BD332" s="1">
        <f t="shared" si="82"/>
        <v>2</v>
      </c>
      <c r="BE332" s="2" t="str">
        <f t="shared" si="76"/>
        <v>Julie Cerio
UG Team
Brad Koelling
Benson Wong</v>
      </c>
      <c r="BF332" s="2" t="str">
        <f t="shared" si="76"/>
        <v>Paul McGregor
Matt Pender
Megan Ardell</v>
      </c>
      <c r="BG332" s="2" t="str">
        <f t="shared" si="77"/>
        <v>Eric Travale</v>
      </c>
      <c r="BH332" s="2" t="str">
        <f t="shared" si="77"/>
        <v>Carmen Fewless</v>
      </c>
      <c r="BI332" s="2" t="str">
        <f t="shared" si="83"/>
        <v>Joel Crane</v>
      </c>
      <c r="BJ332" s="1">
        <f t="shared" si="84"/>
        <v>10</v>
      </c>
      <c r="BL332" s="49" t="s">
        <v>94</v>
      </c>
      <c r="BM332" s="1" t="s">
        <v>3033</v>
      </c>
      <c r="BO332" s="21" t="str">
        <f t="shared" si="85"/>
        <v>completed</v>
      </c>
      <c r="BP332" s="21">
        <f t="shared" si="86"/>
        <v>0</v>
      </c>
      <c r="BQ332" s="21">
        <f t="shared" si="87"/>
        <v>0</v>
      </c>
      <c r="BR332" s="21">
        <f t="shared" si="88"/>
        <v>0</v>
      </c>
      <c r="BS332" s="21">
        <f t="shared" si="89"/>
        <v>0</v>
      </c>
      <c r="BU332" s="57"/>
    </row>
    <row r="333" spans="1:73" ht="140.25" x14ac:dyDescent="0.25">
      <c r="A333" s="1">
        <v>311</v>
      </c>
      <c r="B333" s="1" t="s">
        <v>2875</v>
      </c>
      <c r="C333" s="6" t="s">
        <v>2041</v>
      </c>
      <c r="D333" s="2" t="str">
        <f t="shared" si="78"/>
        <v>TURN_011</v>
      </c>
      <c r="E333" s="1">
        <v>3</v>
      </c>
      <c r="F333" s="2" t="str">
        <f t="shared" si="79"/>
        <v>TURN_011_Q3</v>
      </c>
      <c r="G333" s="48" t="s">
        <v>3040</v>
      </c>
      <c r="H333" s="48" t="s">
        <v>3041</v>
      </c>
      <c r="I333" s="2" t="s">
        <v>2878</v>
      </c>
      <c r="J333" s="3">
        <v>45047</v>
      </c>
      <c r="K333" s="3">
        <v>45054</v>
      </c>
      <c r="L333" s="3">
        <v>45054</v>
      </c>
      <c r="M333" s="20" t="s">
        <v>3029</v>
      </c>
      <c r="N333" s="1">
        <v>0</v>
      </c>
      <c r="O333" s="1" t="s">
        <v>86</v>
      </c>
      <c r="P333" s="2" t="s">
        <v>242</v>
      </c>
      <c r="Q333" s="47" t="s">
        <v>154</v>
      </c>
      <c r="R333" s="47" t="s">
        <v>243</v>
      </c>
      <c r="S333" s="52" t="s">
        <v>86</v>
      </c>
      <c r="U333" s="2" t="str">
        <f t="shared" si="75"/>
        <v>TURN</v>
      </c>
      <c r="V333" s="2" t="str">
        <f t="shared" si="75"/>
        <v>011</v>
      </c>
      <c r="W333" s="2">
        <f t="shared" si="80"/>
        <v>3</v>
      </c>
      <c r="X333" s="1">
        <v>3</v>
      </c>
      <c r="Y333" s="2" t="s">
        <v>1166</v>
      </c>
      <c r="Z333" s="2" t="s">
        <v>156</v>
      </c>
      <c r="AA333" s="2" t="s">
        <v>931</v>
      </c>
      <c r="AB333" s="2" t="s">
        <v>1929</v>
      </c>
      <c r="AC333" s="2" t="s">
        <v>116</v>
      </c>
      <c r="AD333" s="2" t="s">
        <v>922</v>
      </c>
      <c r="AE333" s="1" t="s">
        <v>92</v>
      </c>
      <c r="AF333" s="1" t="s">
        <v>92</v>
      </c>
      <c r="AG333" s="1" t="s">
        <v>92</v>
      </c>
      <c r="AH333" s="1" t="s">
        <v>92</v>
      </c>
      <c r="AI333" s="1" t="s">
        <v>92</v>
      </c>
      <c r="AJ333" s="1" t="s">
        <v>92</v>
      </c>
      <c r="AK333" s="1" t="s">
        <v>92</v>
      </c>
      <c r="AL333" s="1" t="s">
        <v>86</v>
      </c>
      <c r="AM333" s="3">
        <f t="shared" si="81"/>
        <v>45054</v>
      </c>
      <c r="AO333" s="2" t="s">
        <v>3039</v>
      </c>
      <c r="BD333" s="1">
        <f t="shared" si="82"/>
        <v>3</v>
      </c>
      <c r="BE333" s="2" t="str">
        <f t="shared" si="76"/>
        <v>Julie Cerio
UG Team
Brad Koelling
Benson Wong</v>
      </c>
      <c r="BF333" s="2" t="str">
        <f t="shared" si="76"/>
        <v>Paul McGregor
Matt Pender
Megan Ardell</v>
      </c>
      <c r="BG333" s="2" t="str">
        <f t="shared" si="77"/>
        <v>Eric Travale</v>
      </c>
      <c r="BH333" s="2" t="str">
        <f t="shared" si="77"/>
        <v>Carmen Fewless</v>
      </c>
      <c r="BI333" s="2" t="str">
        <f t="shared" si="83"/>
        <v>Joel Crane</v>
      </c>
      <c r="BJ333" s="1">
        <f t="shared" si="84"/>
        <v>3</v>
      </c>
      <c r="BL333" s="49" t="s">
        <v>94</v>
      </c>
      <c r="BM333" s="1" t="s">
        <v>3033</v>
      </c>
      <c r="BO333" s="21" t="str">
        <f t="shared" si="85"/>
        <v>completed</v>
      </c>
      <c r="BP333" s="21">
        <f t="shared" si="86"/>
        <v>0</v>
      </c>
      <c r="BQ333" s="21">
        <f t="shared" si="87"/>
        <v>0</v>
      </c>
      <c r="BR333" s="21">
        <f t="shared" si="88"/>
        <v>0</v>
      </c>
      <c r="BS333" s="21">
        <f t="shared" si="89"/>
        <v>0</v>
      </c>
      <c r="BU333" s="57"/>
    </row>
    <row r="334" spans="1:73" ht="409.5" x14ac:dyDescent="0.25">
      <c r="A334" s="1">
        <v>312</v>
      </c>
      <c r="B334" s="1" t="s">
        <v>2875</v>
      </c>
      <c r="C334" s="6" t="s">
        <v>2041</v>
      </c>
      <c r="D334" s="2" t="str">
        <f t="shared" si="78"/>
        <v>TURN_011</v>
      </c>
      <c r="E334" s="1">
        <v>4</v>
      </c>
      <c r="F334" s="2" t="str">
        <f t="shared" si="79"/>
        <v>TURN_011_Q4</v>
      </c>
      <c r="G334" s="48" t="s">
        <v>3036</v>
      </c>
      <c r="H334" s="48" t="s">
        <v>3037</v>
      </c>
      <c r="I334" s="2" t="s">
        <v>2878</v>
      </c>
      <c r="J334" s="3">
        <v>45047</v>
      </c>
      <c r="K334" s="3">
        <v>45054</v>
      </c>
      <c r="L334" s="3">
        <v>45054</v>
      </c>
      <c r="M334" s="20" t="s">
        <v>3029</v>
      </c>
      <c r="N334" s="1">
        <v>1</v>
      </c>
      <c r="O334" s="1" t="s">
        <v>86</v>
      </c>
      <c r="P334" s="2" t="s">
        <v>2959</v>
      </c>
      <c r="Q334" s="47" t="s">
        <v>333</v>
      </c>
      <c r="R334" s="47" t="s">
        <v>2960</v>
      </c>
      <c r="S334" s="95" t="s">
        <v>86</v>
      </c>
      <c r="U334" s="2" t="str">
        <f t="shared" si="75"/>
        <v>TURN</v>
      </c>
      <c r="V334" s="2" t="str">
        <f t="shared" si="75"/>
        <v>011</v>
      </c>
      <c r="W334" s="2">
        <f t="shared" si="80"/>
        <v>4</v>
      </c>
      <c r="X334" s="1">
        <v>9</v>
      </c>
      <c r="Y334" s="2" t="s">
        <v>1166</v>
      </c>
      <c r="Z334" s="2" t="s">
        <v>336</v>
      </c>
      <c r="AA334" s="2" t="s">
        <v>3038</v>
      </c>
      <c r="AB334" s="2" t="s">
        <v>3011</v>
      </c>
      <c r="AC334" s="2" t="s">
        <v>116</v>
      </c>
      <c r="AD334" s="2" t="s">
        <v>124</v>
      </c>
      <c r="AE334" s="1" t="s">
        <v>92</v>
      </c>
      <c r="AF334" s="1" t="s">
        <v>92</v>
      </c>
      <c r="AG334" s="1" t="s">
        <v>92</v>
      </c>
      <c r="AH334" s="1" t="s">
        <v>92</v>
      </c>
      <c r="AI334" s="1" t="s">
        <v>92</v>
      </c>
      <c r="AJ334" s="1" t="s">
        <v>92</v>
      </c>
      <c r="AK334" s="1" t="s">
        <v>92</v>
      </c>
      <c r="AL334" s="1" t="s">
        <v>86</v>
      </c>
      <c r="AM334" s="3">
        <f t="shared" si="81"/>
        <v>45054</v>
      </c>
      <c r="AO334" s="2" t="s">
        <v>3039</v>
      </c>
      <c r="BD334" s="1">
        <f t="shared" si="82"/>
        <v>4</v>
      </c>
      <c r="BE334" s="2" t="str">
        <f t="shared" si="76"/>
        <v>Benson Wong
Jerry Santos
UG Team
Julie Cerio</v>
      </c>
      <c r="BF334" s="2" t="str">
        <f t="shared" si="76"/>
        <v xml:space="preserve">Paul McGregor
Matt Pender
</v>
      </c>
      <c r="BG334" s="2" t="str">
        <f t="shared" si="77"/>
        <v>Eric Travale</v>
      </c>
      <c r="BH334" s="2" t="str">
        <f t="shared" si="77"/>
        <v>Mandy Knockaert</v>
      </c>
      <c r="BI334" s="2" t="str">
        <f t="shared" si="83"/>
        <v>Joel Crane</v>
      </c>
      <c r="BJ334" s="1">
        <f t="shared" si="84"/>
        <v>9</v>
      </c>
      <c r="BL334" s="49" t="s">
        <v>94</v>
      </c>
      <c r="BM334" s="1" t="s">
        <v>3033</v>
      </c>
      <c r="BO334" s="21" t="str">
        <f t="shared" si="85"/>
        <v>completed</v>
      </c>
      <c r="BP334" s="21">
        <f t="shared" si="86"/>
        <v>0</v>
      </c>
      <c r="BQ334" s="21">
        <f t="shared" si="87"/>
        <v>0</v>
      </c>
      <c r="BR334" s="21">
        <f t="shared" si="88"/>
        <v>0</v>
      </c>
      <c r="BS334" s="21">
        <f t="shared" si="89"/>
        <v>0</v>
      </c>
      <c r="BU334" s="57"/>
    </row>
    <row r="335" spans="1:73" ht="153" x14ac:dyDescent="0.25">
      <c r="A335" s="1">
        <v>313</v>
      </c>
      <c r="B335" s="1" t="s">
        <v>80</v>
      </c>
      <c r="C335" s="6" t="s">
        <v>1090</v>
      </c>
      <c r="D335" s="2" t="str">
        <f t="shared" si="78"/>
        <v>CalPA_Set WMP-22</v>
      </c>
      <c r="E335" s="1">
        <v>1</v>
      </c>
      <c r="F335" s="2" t="str">
        <f t="shared" si="79"/>
        <v>CalPA_Set WMP-22_Q1</v>
      </c>
      <c r="G335" s="48" t="s">
        <v>1091</v>
      </c>
      <c r="H335" s="48" t="s">
        <v>1092</v>
      </c>
      <c r="I335" s="1" t="s">
        <v>84</v>
      </c>
      <c r="J335" s="3">
        <v>45048</v>
      </c>
      <c r="K335" s="3">
        <v>45051</v>
      </c>
      <c r="L335" s="3">
        <v>45051</v>
      </c>
      <c r="M335" s="20" t="s">
        <v>1093</v>
      </c>
      <c r="N335" s="1">
        <v>0</v>
      </c>
      <c r="O335" s="1" t="s">
        <v>86</v>
      </c>
      <c r="P335" s="2" t="s">
        <v>535</v>
      </c>
      <c r="Q335" s="47" t="s">
        <v>154</v>
      </c>
      <c r="R335" s="47" t="s">
        <v>665</v>
      </c>
      <c r="S335" s="52" t="s">
        <v>86</v>
      </c>
      <c r="U335" s="2" t="str">
        <f t="shared" si="75"/>
        <v>CalPA</v>
      </c>
      <c r="V335" s="2" t="str">
        <f t="shared" si="75"/>
        <v>Set WMP-22</v>
      </c>
      <c r="W335" s="2">
        <f t="shared" si="80"/>
        <v>1</v>
      </c>
      <c r="X335" s="1">
        <v>3</v>
      </c>
      <c r="Y335" s="2" t="s">
        <v>88</v>
      </c>
      <c r="Z335" s="2" t="s">
        <v>538</v>
      </c>
      <c r="AA335" s="2" t="s">
        <v>1094</v>
      </c>
      <c r="AB335" s="2" t="s">
        <v>613</v>
      </c>
      <c r="AC335" s="2" t="s">
        <v>321</v>
      </c>
      <c r="AD335" s="2" t="s">
        <v>613</v>
      </c>
      <c r="AE335" s="1" t="s">
        <v>92</v>
      </c>
      <c r="AF335" s="1" t="s">
        <v>92</v>
      </c>
      <c r="AG335" s="1" t="s">
        <v>92</v>
      </c>
      <c r="AH335" s="2" t="s">
        <v>92</v>
      </c>
      <c r="AI335" s="2" t="s">
        <v>92</v>
      </c>
      <c r="AJ335" s="1" t="s">
        <v>92</v>
      </c>
      <c r="AK335" s="1" t="s">
        <v>92</v>
      </c>
      <c r="AL335" s="1" t="s">
        <v>86</v>
      </c>
      <c r="AM335" s="3">
        <f t="shared" si="81"/>
        <v>45051</v>
      </c>
      <c r="AO335" s="2"/>
      <c r="BD335" s="1">
        <f t="shared" si="82"/>
        <v>1</v>
      </c>
      <c r="BE335" s="2" t="str">
        <f t="shared" si="76"/>
        <v>Eirck Lamoreaux
John Birch (data)</v>
      </c>
      <c r="BF335" s="2" t="str">
        <f t="shared" si="76"/>
        <v>Dave Canny</v>
      </c>
      <c r="BG335" s="2" t="str">
        <f t="shared" si="77"/>
        <v>Kim Sackett</v>
      </c>
      <c r="BH335" s="2" t="str">
        <f t="shared" si="77"/>
        <v>Hitesh Bhatt</v>
      </c>
      <c r="BI335" s="2" t="str">
        <f t="shared" si="83"/>
        <v>Kenny Lee</v>
      </c>
      <c r="BJ335" s="1">
        <f t="shared" si="84"/>
        <v>3</v>
      </c>
      <c r="BL335" s="20" t="s">
        <v>94</v>
      </c>
      <c r="BM335" s="1" t="s">
        <v>1095</v>
      </c>
      <c r="BO335" s="21" t="str">
        <f t="shared" si="85"/>
        <v>completed</v>
      </c>
      <c r="BP335" s="21">
        <f t="shared" si="86"/>
        <v>0</v>
      </c>
      <c r="BQ335" s="21">
        <f t="shared" si="87"/>
        <v>0</v>
      </c>
      <c r="BR335" s="21">
        <f t="shared" si="88"/>
        <v>0</v>
      </c>
      <c r="BS335" s="21">
        <f t="shared" si="89"/>
        <v>0</v>
      </c>
      <c r="BU335" s="57"/>
    </row>
    <row r="336" spans="1:73" ht="409.5" x14ac:dyDescent="0.25">
      <c r="A336" s="1">
        <v>314</v>
      </c>
      <c r="B336" s="1" t="s">
        <v>80</v>
      </c>
      <c r="C336" s="6" t="s">
        <v>1090</v>
      </c>
      <c r="D336" s="2" t="str">
        <f t="shared" si="78"/>
        <v>CalPA_Set WMP-22</v>
      </c>
      <c r="E336" s="1">
        <v>2</v>
      </c>
      <c r="F336" s="2" t="str">
        <f t="shared" si="79"/>
        <v>CalPA_Set WMP-22_Q2</v>
      </c>
      <c r="G336" s="48" t="s">
        <v>1130</v>
      </c>
      <c r="H336" s="48" t="s">
        <v>1131</v>
      </c>
      <c r="I336" s="1" t="s">
        <v>84</v>
      </c>
      <c r="J336" s="3">
        <v>45048</v>
      </c>
      <c r="K336" s="3">
        <v>45051</v>
      </c>
      <c r="L336" s="3">
        <v>45051</v>
      </c>
      <c r="M336" s="20" t="s">
        <v>1093</v>
      </c>
      <c r="N336" s="1">
        <v>0</v>
      </c>
      <c r="O336" s="1" t="s">
        <v>86</v>
      </c>
      <c r="P336" s="2" t="s">
        <v>242</v>
      </c>
      <c r="Q336" s="47" t="s">
        <v>154</v>
      </c>
      <c r="R336" s="47" t="s">
        <v>1132</v>
      </c>
      <c r="S336" s="95" t="s">
        <v>86</v>
      </c>
      <c r="U336" s="2" t="str">
        <f t="shared" si="75"/>
        <v>CalPA</v>
      </c>
      <c r="V336" s="2" t="str">
        <f t="shared" si="75"/>
        <v>Set WMP-22</v>
      </c>
      <c r="W336" s="2">
        <f t="shared" si="80"/>
        <v>2</v>
      </c>
      <c r="X336" s="1">
        <v>7</v>
      </c>
      <c r="Y336" s="2" t="s">
        <v>88</v>
      </c>
      <c r="Z336" s="2" t="s">
        <v>156</v>
      </c>
      <c r="AA336" s="2" t="s">
        <v>1133</v>
      </c>
      <c r="AB336" s="2" t="s">
        <v>1134</v>
      </c>
      <c r="AC336" s="2" t="s">
        <v>116</v>
      </c>
      <c r="AD336" s="2" t="s">
        <v>159</v>
      </c>
      <c r="AE336" s="1" t="s">
        <v>92</v>
      </c>
      <c r="AF336" s="1" t="s">
        <v>92</v>
      </c>
      <c r="AG336" s="1" t="s">
        <v>92</v>
      </c>
      <c r="AH336" s="2" t="s">
        <v>92</v>
      </c>
      <c r="AI336" s="2" t="s">
        <v>92</v>
      </c>
      <c r="AJ336" s="1" t="s">
        <v>92</v>
      </c>
      <c r="AK336" s="1" t="s">
        <v>92</v>
      </c>
      <c r="AL336" s="1" t="s">
        <v>86</v>
      </c>
      <c r="AM336" s="3">
        <f t="shared" si="81"/>
        <v>45051</v>
      </c>
      <c r="AO336" s="2"/>
      <c r="BD336" s="1">
        <f t="shared" si="82"/>
        <v>2</v>
      </c>
      <c r="BE336" s="2" t="str">
        <f t="shared" si="76"/>
        <v xml:space="preserve">UG Team
Julie Cerio
Brad Koelling
</v>
      </c>
      <c r="BF336" s="2" t="str">
        <f t="shared" si="76"/>
        <v xml:space="preserve">Matt Pender
Megan Ardell
</v>
      </c>
      <c r="BG336" s="2" t="str">
        <f t="shared" si="77"/>
        <v>Kim Sackett</v>
      </c>
      <c r="BH336" s="2" t="str">
        <f t="shared" si="77"/>
        <v>Carmen Fewless</v>
      </c>
      <c r="BI336" s="2" t="str">
        <f t="shared" si="83"/>
        <v>Joel Crane</v>
      </c>
      <c r="BJ336" s="1">
        <f t="shared" si="84"/>
        <v>7</v>
      </c>
      <c r="BL336" s="20" t="s">
        <v>94</v>
      </c>
      <c r="BM336" s="1" t="s">
        <v>1095</v>
      </c>
      <c r="BO336" s="21" t="str">
        <f t="shared" si="85"/>
        <v>completed</v>
      </c>
      <c r="BP336" s="21">
        <f t="shared" si="86"/>
        <v>0</v>
      </c>
      <c r="BQ336" s="21">
        <f t="shared" si="87"/>
        <v>0</v>
      </c>
      <c r="BR336" s="21">
        <f t="shared" si="88"/>
        <v>0</v>
      </c>
      <c r="BS336" s="21">
        <f t="shared" si="89"/>
        <v>0</v>
      </c>
      <c r="BU336" s="57"/>
    </row>
    <row r="337" spans="1:73" ht="409.5" x14ac:dyDescent="0.25">
      <c r="A337" s="1">
        <v>315</v>
      </c>
      <c r="B337" s="1" t="s">
        <v>80</v>
      </c>
      <c r="C337" s="6" t="s">
        <v>1090</v>
      </c>
      <c r="D337" s="2" t="str">
        <f t="shared" si="78"/>
        <v>CalPA_Set WMP-22</v>
      </c>
      <c r="E337" s="1">
        <v>3</v>
      </c>
      <c r="F337" s="2" t="str">
        <f t="shared" si="79"/>
        <v>CalPA_Set WMP-22_Q3</v>
      </c>
      <c r="G337" s="48" t="s">
        <v>1135</v>
      </c>
      <c r="H337" s="48" t="s">
        <v>1136</v>
      </c>
      <c r="I337" s="1" t="s">
        <v>84</v>
      </c>
      <c r="J337" s="3">
        <v>45048</v>
      </c>
      <c r="K337" s="3">
        <v>45051</v>
      </c>
      <c r="L337" s="3">
        <v>45051</v>
      </c>
      <c r="M337" s="20" t="s">
        <v>1093</v>
      </c>
      <c r="N337" s="1">
        <v>0</v>
      </c>
      <c r="O337" s="1" t="s">
        <v>86</v>
      </c>
      <c r="P337" s="2" t="s">
        <v>242</v>
      </c>
      <c r="Q337" s="47" t="s">
        <v>154</v>
      </c>
      <c r="R337" s="47" t="s">
        <v>1132</v>
      </c>
      <c r="S337" s="95" t="s">
        <v>86</v>
      </c>
      <c r="U337" s="2" t="str">
        <f t="shared" si="75"/>
        <v>CalPA</v>
      </c>
      <c r="V337" s="2" t="str">
        <f t="shared" si="75"/>
        <v>Set WMP-22</v>
      </c>
      <c r="W337" s="2">
        <f t="shared" si="80"/>
        <v>3</v>
      </c>
      <c r="X337" s="1">
        <v>7</v>
      </c>
      <c r="Y337" s="2" t="s">
        <v>88</v>
      </c>
      <c r="Z337" s="2" t="s">
        <v>156</v>
      </c>
      <c r="AA337" s="2" t="s">
        <v>1133</v>
      </c>
      <c r="AB337" s="2" t="s">
        <v>1134</v>
      </c>
      <c r="AC337" s="2" t="s">
        <v>116</v>
      </c>
      <c r="AD337" s="2" t="s">
        <v>159</v>
      </c>
      <c r="AE337" s="1" t="s">
        <v>92</v>
      </c>
      <c r="AF337" s="1" t="s">
        <v>92</v>
      </c>
      <c r="AG337" s="1" t="s">
        <v>92</v>
      </c>
      <c r="AH337" s="1" t="s">
        <v>92</v>
      </c>
      <c r="AI337" s="1" t="s">
        <v>92</v>
      </c>
      <c r="AJ337" s="1" t="s">
        <v>92</v>
      </c>
      <c r="AK337" s="1" t="s">
        <v>92</v>
      </c>
      <c r="AL337" s="1" t="s">
        <v>86</v>
      </c>
      <c r="AM337" s="3">
        <f t="shared" si="81"/>
        <v>45051</v>
      </c>
      <c r="AO337" s="2"/>
      <c r="BD337" s="1">
        <f t="shared" si="82"/>
        <v>3</v>
      </c>
      <c r="BE337" s="2" t="str">
        <f t="shared" si="76"/>
        <v xml:space="preserve">UG Team
Julie Cerio
Brad Koelling
</v>
      </c>
      <c r="BF337" s="2" t="str">
        <f t="shared" si="76"/>
        <v xml:space="preserve">Matt Pender
Megan Ardell
</v>
      </c>
      <c r="BG337" s="2" t="str">
        <f t="shared" si="77"/>
        <v>Kim Sackett</v>
      </c>
      <c r="BH337" s="2" t="str">
        <f t="shared" si="77"/>
        <v>Carmen Fewless</v>
      </c>
      <c r="BI337" s="2" t="str">
        <f t="shared" si="83"/>
        <v>Joel Crane</v>
      </c>
      <c r="BJ337" s="1">
        <f t="shared" si="84"/>
        <v>7</v>
      </c>
      <c r="BL337" s="20" t="s">
        <v>94</v>
      </c>
      <c r="BM337" s="1" t="s">
        <v>1095</v>
      </c>
      <c r="BO337" s="21" t="str">
        <f t="shared" si="85"/>
        <v>completed</v>
      </c>
      <c r="BP337" s="21">
        <f t="shared" si="86"/>
        <v>0</v>
      </c>
      <c r="BQ337" s="21">
        <f t="shared" si="87"/>
        <v>0</v>
      </c>
      <c r="BR337" s="21">
        <f t="shared" si="88"/>
        <v>0</v>
      </c>
      <c r="BS337" s="21">
        <f t="shared" si="89"/>
        <v>0</v>
      </c>
      <c r="BU337" s="57"/>
    </row>
    <row r="338" spans="1:73" ht="369.75" x14ac:dyDescent="0.25">
      <c r="A338" s="1">
        <v>316</v>
      </c>
      <c r="B338" s="1" t="s">
        <v>80</v>
      </c>
      <c r="C338" s="6" t="s">
        <v>1090</v>
      </c>
      <c r="D338" s="2" t="str">
        <f t="shared" si="78"/>
        <v>CalPA_Set WMP-22</v>
      </c>
      <c r="E338" s="1">
        <v>4</v>
      </c>
      <c r="F338" s="2" t="str">
        <f t="shared" si="79"/>
        <v>CalPA_Set WMP-22_Q4</v>
      </c>
      <c r="G338" s="48" t="s">
        <v>1096</v>
      </c>
      <c r="H338" s="48" t="s">
        <v>1097</v>
      </c>
      <c r="I338" s="1" t="s">
        <v>84</v>
      </c>
      <c r="J338" s="3">
        <v>45048</v>
      </c>
      <c r="K338" s="3">
        <v>45051</v>
      </c>
      <c r="L338" s="3">
        <v>45051</v>
      </c>
      <c r="M338" s="20" t="s">
        <v>1093</v>
      </c>
      <c r="N338" s="1">
        <v>0</v>
      </c>
      <c r="O338" s="1" t="s">
        <v>86</v>
      </c>
      <c r="P338" s="2" t="s">
        <v>1098</v>
      </c>
      <c r="Q338" s="47" t="s">
        <v>154</v>
      </c>
      <c r="R338" s="47" t="s">
        <v>1099</v>
      </c>
      <c r="S338" s="52" t="s">
        <v>86</v>
      </c>
      <c r="U338" s="2" t="str">
        <f t="shared" si="75"/>
        <v>CalPA</v>
      </c>
      <c r="V338" s="2" t="str">
        <f t="shared" si="75"/>
        <v>Set WMP-22</v>
      </c>
      <c r="W338" s="2">
        <f t="shared" si="80"/>
        <v>4</v>
      </c>
      <c r="X338" s="1">
        <v>4</v>
      </c>
      <c r="Y338" s="2" t="s">
        <v>88</v>
      </c>
      <c r="Z338" s="2" t="s">
        <v>156</v>
      </c>
      <c r="AA338" s="2" t="s">
        <v>1100</v>
      </c>
      <c r="AB338" s="2" t="s">
        <v>1101</v>
      </c>
      <c r="AC338" s="2" t="s">
        <v>116</v>
      </c>
      <c r="AD338" s="2" t="s">
        <v>875</v>
      </c>
      <c r="AE338" s="1" t="s">
        <v>92</v>
      </c>
      <c r="AF338" s="1" t="s">
        <v>92</v>
      </c>
      <c r="AG338" s="1" t="s">
        <v>92</v>
      </c>
      <c r="AH338" s="2" t="s">
        <v>92</v>
      </c>
      <c r="AI338" s="2" t="s">
        <v>92</v>
      </c>
      <c r="AJ338" s="1" t="s">
        <v>92</v>
      </c>
      <c r="AK338" s="1" t="s">
        <v>92</v>
      </c>
      <c r="AL338" s="1" t="s">
        <v>86</v>
      </c>
      <c r="AM338" s="3">
        <f t="shared" si="81"/>
        <v>45051</v>
      </c>
      <c r="AO338" s="2"/>
      <c r="BD338" s="1">
        <f t="shared" si="82"/>
        <v>4</v>
      </c>
      <c r="BE338" s="2" t="str">
        <f t="shared" si="76"/>
        <v>Arvind Simhadri
Brad Koelling
Julie Cerio
UG Team</v>
      </c>
      <c r="BF338" s="2" t="str">
        <f t="shared" si="76"/>
        <v xml:space="preserve">Jim Gill)
Megan Ardell
Matt Pender  </v>
      </c>
      <c r="BG338" s="2" t="str">
        <f t="shared" si="77"/>
        <v>Kim Sackett</v>
      </c>
      <c r="BH338" s="2" t="str">
        <f t="shared" si="77"/>
        <v>Carmen Fewless</v>
      </c>
      <c r="BI338" s="2" t="str">
        <f t="shared" si="83"/>
        <v>Joel Crane</v>
      </c>
      <c r="BJ338" s="1">
        <f t="shared" si="84"/>
        <v>4</v>
      </c>
      <c r="BL338" s="20" t="s">
        <v>94</v>
      </c>
      <c r="BM338" s="1" t="s">
        <v>1095</v>
      </c>
      <c r="BO338" s="21" t="str">
        <f t="shared" si="85"/>
        <v>completed</v>
      </c>
      <c r="BP338" s="21">
        <f t="shared" si="86"/>
        <v>0</v>
      </c>
      <c r="BQ338" s="21">
        <f t="shared" si="87"/>
        <v>0</v>
      </c>
      <c r="BR338" s="21">
        <f t="shared" si="88"/>
        <v>0</v>
      </c>
      <c r="BS338" s="21">
        <f t="shared" si="89"/>
        <v>0</v>
      </c>
      <c r="BU338" s="63"/>
    </row>
    <row r="339" spans="1:73" ht="409.5" x14ac:dyDescent="0.25">
      <c r="A339" s="1">
        <v>317</v>
      </c>
      <c r="B339" s="1" t="s">
        <v>80</v>
      </c>
      <c r="C339" s="6" t="s">
        <v>1090</v>
      </c>
      <c r="D339" s="2" t="str">
        <f t="shared" si="78"/>
        <v>CalPA_Set WMP-22</v>
      </c>
      <c r="E339" s="1">
        <v>5</v>
      </c>
      <c r="F339" s="2" t="str">
        <f t="shared" si="79"/>
        <v>CalPA_Set WMP-22_Q5</v>
      </c>
      <c r="G339" s="48" t="s">
        <v>1102</v>
      </c>
      <c r="H339" s="48" t="s">
        <v>1103</v>
      </c>
      <c r="I339" s="1" t="s">
        <v>84</v>
      </c>
      <c r="J339" s="3">
        <v>45048</v>
      </c>
      <c r="K339" s="3">
        <v>45056</v>
      </c>
      <c r="L339" s="3">
        <v>45056</v>
      </c>
      <c r="M339" s="20" t="s">
        <v>1093</v>
      </c>
      <c r="N339" s="1">
        <v>0</v>
      </c>
      <c r="O339" s="1" t="s">
        <v>86</v>
      </c>
      <c r="P339" s="2" t="s">
        <v>1098</v>
      </c>
      <c r="Q339" s="47" t="s">
        <v>154</v>
      </c>
      <c r="R339" s="47" t="s">
        <v>1099</v>
      </c>
      <c r="S339" s="98" t="s">
        <v>86</v>
      </c>
      <c r="U339" s="2" t="str">
        <f t="shared" si="75"/>
        <v>CalPA</v>
      </c>
      <c r="V339" s="2" t="str">
        <f t="shared" si="75"/>
        <v>Set WMP-22</v>
      </c>
      <c r="W339" s="2">
        <f t="shared" si="80"/>
        <v>5</v>
      </c>
      <c r="X339" s="1">
        <v>4</v>
      </c>
      <c r="Y339" s="2" t="s">
        <v>88</v>
      </c>
      <c r="Z339" s="2" t="s">
        <v>156</v>
      </c>
      <c r="AA339" s="2" t="s">
        <v>1104</v>
      </c>
      <c r="AB339" s="2" t="s">
        <v>1105</v>
      </c>
      <c r="AC339" s="2" t="s">
        <v>116</v>
      </c>
      <c r="AD339" s="2" t="s">
        <v>875</v>
      </c>
      <c r="AE339" s="1" t="s">
        <v>92</v>
      </c>
      <c r="AF339" s="1" t="s">
        <v>92</v>
      </c>
      <c r="AG339" s="1" t="s">
        <v>92</v>
      </c>
      <c r="AH339" s="1" t="s">
        <v>92</v>
      </c>
      <c r="AI339" s="1" t="s">
        <v>92</v>
      </c>
      <c r="AJ339" s="1" t="s">
        <v>92</v>
      </c>
      <c r="AK339" s="2" t="s">
        <v>92</v>
      </c>
      <c r="AL339" s="1" t="s">
        <v>86</v>
      </c>
      <c r="AM339" s="3">
        <f t="shared" si="81"/>
        <v>45056</v>
      </c>
      <c r="AO339" s="2" t="s">
        <v>1106</v>
      </c>
      <c r="AP339" s="2" t="s">
        <v>1106</v>
      </c>
      <c r="BD339" s="1">
        <f t="shared" si="82"/>
        <v>5</v>
      </c>
      <c r="BE339" s="2" t="str">
        <f t="shared" si="76"/>
        <v>Arvind Simhadri
Brad Koelling
Julie Cerio
UG Team
Tim Hilton
Tiffany Pazdan</v>
      </c>
      <c r="BF339" s="2" t="str">
        <f t="shared" si="76"/>
        <v xml:space="preserve">Jim Gill
Megan Ardell
Matt Pender  </v>
      </c>
      <c r="BG339" s="2" t="str">
        <f t="shared" si="77"/>
        <v>Kim Sackett</v>
      </c>
      <c r="BH339" s="2" t="str">
        <f t="shared" si="77"/>
        <v>Carmen Fewless</v>
      </c>
      <c r="BI339" s="2" t="str">
        <f t="shared" si="83"/>
        <v>Joel Crane</v>
      </c>
      <c r="BJ339" s="1">
        <f t="shared" si="84"/>
        <v>4</v>
      </c>
      <c r="BL339" s="20" t="s">
        <v>94</v>
      </c>
      <c r="BM339" s="1" t="s">
        <v>1095</v>
      </c>
      <c r="BO339" s="21" t="str">
        <f t="shared" si="85"/>
        <v>completed</v>
      </c>
      <c r="BP339" s="21">
        <f t="shared" si="86"/>
        <v>0</v>
      </c>
      <c r="BQ339" s="21">
        <f t="shared" si="87"/>
        <v>0</v>
      </c>
      <c r="BR339" s="21">
        <f t="shared" si="88"/>
        <v>0</v>
      </c>
      <c r="BS339" s="21">
        <f t="shared" si="89"/>
        <v>0</v>
      </c>
      <c r="BU339" s="57"/>
    </row>
    <row r="340" spans="1:73" ht="318.75" x14ac:dyDescent="0.25">
      <c r="A340" s="1">
        <v>318</v>
      </c>
      <c r="B340" s="1" t="s">
        <v>80</v>
      </c>
      <c r="C340" s="6" t="s">
        <v>1090</v>
      </c>
      <c r="D340" s="2" t="str">
        <f t="shared" si="78"/>
        <v>CalPA_Set WMP-22</v>
      </c>
      <c r="E340" s="1">
        <v>6</v>
      </c>
      <c r="F340" s="2" t="str">
        <f t="shared" si="79"/>
        <v>CalPA_Set WMP-22_Q6</v>
      </c>
      <c r="G340" s="48" t="s">
        <v>1107</v>
      </c>
      <c r="H340" s="48" t="s">
        <v>1108</v>
      </c>
      <c r="I340" s="1" t="s">
        <v>84</v>
      </c>
      <c r="J340" s="3">
        <v>45048</v>
      </c>
      <c r="K340" s="3">
        <v>45051</v>
      </c>
      <c r="L340" s="3">
        <v>45051</v>
      </c>
      <c r="M340" s="20" t="s">
        <v>1093</v>
      </c>
      <c r="N340" s="1">
        <v>0</v>
      </c>
      <c r="O340" s="1" t="s">
        <v>86</v>
      </c>
      <c r="P340" s="2" t="s">
        <v>1098</v>
      </c>
      <c r="Q340" s="47" t="s">
        <v>154</v>
      </c>
      <c r="R340" s="47" t="s">
        <v>1099</v>
      </c>
      <c r="S340" s="52" t="s">
        <v>86</v>
      </c>
      <c r="U340" s="2" t="str">
        <f t="shared" si="75"/>
        <v>CalPA</v>
      </c>
      <c r="V340" s="2" t="str">
        <f t="shared" si="75"/>
        <v>Set WMP-22</v>
      </c>
      <c r="W340" s="2">
        <f t="shared" si="80"/>
        <v>6</v>
      </c>
      <c r="X340" s="1">
        <v>4</v>
      </c>
      <c r="Y340" s="2" t="s">
        <v>88</v>
      </c>
      <c r="Z340" s="2" t="s">
        <v>156</v>
      </c>
      <c r="AA340" s="2" t="s">
        <v>1109</v>
      </c>
      <c r="AB340" s="2" t="s">
        <v>1110</v>
      </c>
      <c r="AC340" s="2" t="s">
        <v>116</v>
      </c>
      <c r="AD340" s="2" t="s">
        <v>875</v>
      </c>
      <c r="AE340" s="1" t="s">
        <v>92</v>
      </c>
      <c r="AF340" s="1" t="s">
        <v>92</v>
      </c>
      <c r="AG340" s="1" t="s">
        <v>92</v>
      </c>
      <c r="AH340" s="2" t="s">
        <v>92</v>
      </c>
      <c r="AI340" s="2" t="s">
        <v>92</v>
      </c>
      <c r="AJ340" s="1" t="s">
        <v>92</v>
      </c>
      <c r="AK340" s="1" t="s">
        <v>92</v>
      </c>
      <c r="AL340" s="1" t="s">
        <v>86</v>
      </c>
      <c r="AM340" s="3">
        <f t="shared" si="81"/>
        <v>45051</v>
      </c>
      <c r="AO340" s="2"/>
      <c r="BD340" s="1">
        <f t="shared" si="82"/>
        <v>6</v>
      </c>
      <c r="BE340" s="2" t="str">
        <f t="shared" si="76"/>
        <v>Brad Koelling
Julie Cerio
UG Team
Tim Hilton (a&amp;b)
Tiffany Pazdan (a&amp;b)
Arvind Simhadri (a&amp;b)
Gareth Stamp (c&amp;d)
Andrea Tau (c&amp;d)</v>
      </c>
      <c r="BF340" s="2" t="str">
        <f t="shared" si="76"/>
        <v>Jim Gill)
Megan Ardell
Matt Pender  
Shawn Holder</v>
      </c>
      <c r="BG340" s="2" t="str">
        <f t="shared" si="77"/>
        <v>Kim Sackett</v>
      </c>
      <c r="BH340" s="2" t="str">
        <f t="shared" si="77"/>
        <v>Carmen Fewless</v>
      </c>
      <c r="BI340" s="2" t="str">
        <f t="shared" si="83"/>
        <v>Joel Crane</v>
      </c>
      <c r="BJ340" s="1">
        <f t="shared" si="84"/>
        <v>4</v>
      </c>
      <c r="BL340" s="20" t="s">
        <v>94</v>
      </c>
      <c r="BM340" s="1" t="s">
        <v>1095</v>
      </c>
      <c r="BO340" s="21" t="str">
        <f t="shared" si="85"/>
        <v>completed</v>
      </c>
      <c r="BP340" s="21">
        <f t="shared" si="86"/>
        <v>0</v>
      </c>
      <c r="BQ340" s="21">
        <f t="shared" si="87"/>
        <v>0</v>
      </c>
      <c r="BR340" s="21">
        <f t="shared" si="88"/>
        <v>0</v>
      </c>
      <c r="BS340" s="21">
        <f t="shared" si="89"/>
        <v>0</v>
      </c>
      <c r="BU340" s="57"/>
    </row>
    <row r="341" spans="1:73" ht="90" x14ac:dyDescent="0.25">
      <c r="A341" s="1">
        <v>319</v>
      </c>
      <c r="B341" s="1" t="s">
        <v>80</v>
      </c>
      <c r="C341" s="6" t="s">
        <v>1090</v>
      </c>
      <c r="D341" s="2" t="str">
        <f t="shared" si="78"/>
        <v>CalPA_Set WMP-22</v>
      </c>
      <c r="E341" s="1">
        <v>7</v>
      </c>
      <c r="F341" s="2" t="str">
        <f t="shared" si="79"/>
        <v>CalPA_Set WMP-22_Q7</v>
      </c>
      <c r="G341" s="48" t="s">
        <v>1111</v>
      </c>
      <c r="H341" s="48" t="s">
        <v>1112</v>
      </c>
      <c r="I341" s="1" t="s">
        <v>84</v>
      </c>
      <c r="J341" s="3">
        <v>45048</v>
      </c>
      <c r="K341" s="3">
        <v>45051</v>
      </c>
      <c r="L341" s="3">
        <v>45051</v>
      </c>
      <c r="M341" s="20" t="s">
        <v>1093</v>
      </c>
      <c r="N341" s="1">
        <v>1</v>
      </c>
      <c r="O341" s="1" t="s">
        <v>86</v>
      </c>
      <c r="P341" s="2" t="s">
        <v>1113</v>
      </c>
      <c r="Q341" s="47" t="s">
        <v>154</v>
      </c>
      <c r="R341" s="47" t="s">
        <v>416</v>
      </c>
      <c r="S341" s="52" t="s">
        <v>86</v>
      </c>
      <c r="U341" s="2" t="str">
        <f t="shared" si="75"/>
        <v>CalPA</v>
      </c>
      <c r="V341" s="2" t="str">
        <f t="shared" si="75"/>
        <v>Set WMP-22</v>
      </c>
      <c r="W341" s="2">
        <f t="shared" si="80"/>
        <v>7</v>
      </c>
      <c r="X341" s="1">
        <v>0</v>
      </c>
      <c r="Y341" s="2" t="s">
        <v>88</v>
      </c>
      <c r="Z341" s="2" t="s">
        <v>520</v>
      </c>
      <c r="AA341" s="2" t="s">
        <v>1114</v>
      </c>
      <c r="AB341" s="2" t="s">
        <v>552</v>
      </c>
      <c r="AC341" s="2" t="s">
        <v>91</v>
      </c>
      <c r="AD341" s="2" t="s">
        <v>117</v>
      </c>
      <c r="AE341" s="1" t="s">
        <v>92</v>
      </c>
      <c r="AF341" s="1" t="s">
        <v>92</v>
      </c>
      <c r="AG341" s="1" t="s">
        <v>92</v>
      </c>
      <c r="AH341" s="2" t="s">
        <v>92</v>
      </c>
      <c r="AI341" s="2" t="s">
        <v>92</v>
      </c>
      <c r="AJ341" s="1" t="s">
        <v>92</v>
      </c>
      <c r="AK341" s="1" t="s">
        <v>92</v>
      </c>
      <c r="AL341" s="1" t="s">
        <v>86</v>
      </c>
      <c r="AM341" s="3">
        <f t="shared" si="81"/>
        <v>45051</v>
      </c>
      <c r="AO341" s="2"/>
      <c r="BD341" s="1">
        <f t="shared" si="82"/>
        <v>7</v>
      </c>
      <c r="BE341" s="2" t="str">
        <f t="shared" si="76"/>
        <v>Natalie Dawley    
Edwin Liu
Joseph Rymer
Yachi Kumari
Joshua Carroll</v>
      </c>
      <c r="BF341" s="2" t="str">
        <f t="shared" si="76"/>
        <v>Eric Thomas</v>
      </c>
      <c r="BG341" s="2" t="str">
        <f t="shared" si="77"/>
        <v>Kim Sackett</v>
      </c>
      <c r="BH341" s="2" t="str">
        <f t="shared" si="77"/>
        <v>Nelson Lau</v>
      </c>
      <c r="BI341" s="2" t="str">
        <f t="shared" si="83"/>
        <v>Aaron Shapiro</v>
      </c>
      <c r="BJ341" s="1">
        <f t="shared" si="84"/>
        <v>0</v>
      </c>
      <c r="BL341" s="20" t="s">
        <v>94</v>
      </c>
      <c r="BM341" s="1" t="s">
        <v>1095</v>
      </c>
      <c r="BO341" s="21" t="str">
        <f t="shared" si="85"/>
        <v>completed</v>
      </c>
      <c r="BP341" s="21">
        <f t="shared" si="86"/>
        <v>0</v>
      </c>
      <c r="BQ341" s="21">
        <f t="shared" si="87"/>
        <v>0</v>
      </c>
      <c r="BR341" s="21">
        <f t="shared" si="88"/>
        <v>0</v>
      </c>
      <c r="BS341" s="21">
        <f t="shared" si="89"/>
        <v>0</v>
      </c>
      <c r="BU341" s="57"/>
    </row>
    <row r="342" spans="1:73" ht="153" x14ac:dyDescent="0.25">
      <c r="A342" s="1">
        <v>320</v>
      </c>
      <c r="B342" s="1" t="s">
        <v>80</v>
      </c>
      <c r="C342" s="6" t="s">
        <v>1090</v>
      </c>
      <c r="D342" s="2" t="str">
        <f t="shared" si="78"/>
        <v>CalPA_Set WMP-22</v>
      </c>
      <c r="E342" s="1">
        <v>8</v>
      </c>
      <c r="F342" s="2" t="str">
        <f t="shared" si="79"/>
        <v>CalPA_Set WMP-22_Q8</v>
      </c>
      <c r="G342" s="48" t="s">
        <v>1115</v>
      </c>
      <c r="H342" s="48" t="s">
        <v>1116</v>
      </c>
      <c r="I342" s="1" t="s">
        <v>84</v>
      </c>
      <c r="J342" s="3">
        <v>45048</v>
      </c>
      <c r="K342" s="3">
        <v>45051</v>
      </c>
      <c r="L342" s="3">
        <v>45051</v>
      </c>
      <c r="M342" s="20" t="s">
        <v>1093</v>
      </c>
      <c r="N342" s="1">
        <v>0</v>
      </c>
      <c r="O342" s="1" t="s">
        <v>86</v>
      </c>
      <c r="P342" s="2" t="s">
        <v>1113</v>
      </c>
      <c r="Q342" s="47" t="s">
        <v>154</v>
      </c>
      <c r="R342" s="47" t="s">
        <v>416</v>
      </c>
      <c r="S342" s="52" t="s">
        <v>86</v>
      </c>
      <c r="U342" s="2" t="str">
        <f t="shared" si="75"/>
        <v>CalPA</v>
      </c>
      <c r="V342" s="2" t="str">
        <f t="shared" si="75"/>
        <v>Set WMP-22</v>
      </c>
      <c r="W342" s="2">
        <f t="shared" si="80"/>
        <v>8</v>
      </c>
      <c r="X342" s="1">
        <v>2</v>
      </c>
      <c r="Y342" s="2" t="s">
        <v>88</v>
      </c>
      <c r="Z342" s="2" t="s">
        <v>520</v>
      </c>
      <c r="AA342" s="2" t="s">
        <v>229</v>
      </c>
      <c r="AB342" s="2" t="s">
        <v>230</v>
      </c>
      <c r="AC342" s="2" t="s">
        <v>91</v>
      </c>
      <c r="AD342" s="2" t="s">
        <v>117</v>
      </c>
      <c r="AE342" s="1" t="s">
        <v>92</v>
      </c>
      <c r="AF342" s="1" t="s">
        <v>92</v>
      </c>
      <c r="AG342" s="1" t="s">
        <v>92</v>
      </c>
      <c r="AH342" s="2" t="s">
        <v>92</v>
      </c>
      <c r="AI342" s="2" t="s">
        <v>92</v>
      </c>
      <c r="AJ342" s="1" t="s">
        <v>92</v>
      </c>
      <c r="AK342" s="1" t="s">
        <v>92</v>
      </c>
      <c r="AL342" s="1" t="s">
        <v>86</v>
      </c>
      <c r="AM342" s="3">
        <f t="shared" si="81"/>
        <v>45051</v>
      </c>
      <c r="AO342" s="2"/>
      <c r="BD342" s="1">
        <f t="shared" si="82"/>
        <v>8</v>
      </c>
      <c r="BE342" s="2" t="str">
        <f t="shared" si="76"/>
        <v>Natalie Dawley/Edwin Liu</v>
      </c>
      <c r="BF342" s="2" t="str">
        <f t="shared" si="76"/>
        <v xml:space="preserve">Eric Thomas
</v>
      </c>
      <c r="BG342" s="2" t="str">
        <f t="shared" si="77"/>
        <v>Kim Sackett</v>
      </c>
      <c r="BH342" s="2" t="str">
        <f t="shared" si="77"/>
        <v>Nelson Lau</v>
      </c>
      <c r="BI342" s="2" t="str">
        <f t="shared" si="83"/>
        <v>Aaron Shapiro</v>
      </c>
      <c r="BJ342" s="1">
        <f t="shared" si="84"/>
        <v>2</v>
      </c>
      <c r="BL342" s="20" t="s">
        <v>94</v>
      </c>
      <c r="BM342" s="1" t="s">
        <v>1095</v>
      </c>
      <c r="BO342" s="21" t="str">
        <f t="shared" si="85"/>
        <v>completed</v>
      </c>
      <c r="BP342" s="21">
        <f t="shared" si="86"/>
        <v>0</v>
      </c>
      <c r="BQ342" s="21">
        <f t="shared" si="87"/>
        <v>0</v>
      </c>
      <c r="BR342" s="21">
        <f t="shared" si="88"/>
        <v>0</v>
      </c>
      <c r="BS342" s="21">
        <f t="shared" si="89"/>
        <v>0</v>
      </c>
      <c r="BU342" s="57"/>
    </row>
    <row r="343" spans="1:73" ht="153" x14ac:dyDescent="0.25">
      <c r="A343" s="1">
        <v>167</v>
      </c>
      <c r="B343" s="1" t="s">
        <v>80</v>
      </c>
      <c r="C343" s="6" t="s">
        <v>816</v>
      </c>
      <c r="D343" s="2" t="str">
        <f t="shared" si="78"/>
        <v>CalPA_Set WMP-15</v>
      </c>
      <c r="E343" s="1">
        <v>18</v>
      </c>
      <c r="F343" s="2" t="str">
        <f t="shared" si="79"/>
        <v>CalPA_Set WMP-15_Q18</v>
      </c>
      <c r="G343" s="48" t="s">
        <v>856</v>
      </c>
      <c r="H343" s="48" t="s">
        <v>857</v>
      </c>
      <c r="I343" s="1" t="s">
        <v>84</v>
      </c>
      <c r="J343" s="3">
        <v>45027</v>
      </c>
      <c r="K343" s="3">
        <v>45030</v>
      </c>
      <c r="L343" s="3">
        <v>45030</v>
      </c>
      <c r="M343" s="20" t="s">
        <v>819</v>
      </c>
      <c r="N343" s="1">
        <v>2</v>
      </c>
      <c r="O343" s="1" t="s">
        <v>86</v>
      </c>
      <c r="P343" s="1" t="s">
        <v>411</v>
      </c>
      <c r="Q343" s="47" t="s">
        <v>266</v>
      </c>
      <c r="R343" s="47" t="s">
        <v>412</v>
      </c>
      <c r="S343" s="101" t="s">
        <v>86</v>
      </c>
      <c r="U343" s="2" t="str">
        <f t="shared" si="75"/>
        <v>CalPA</v>
      </c>
      <c r="V343" s="2" t="str">
        <f t="shared" si="75"/>
        <v>Set WMP-15</v>
      </c>
      <c r="W343" s="2">
        <f t="shared" si="80"/>
        <v>18</v>
      </c>
      <c r="X343" s="1">
        <v>0</v>
      </c>
      <c r="Y343" s="2" t="s">
        <v>335</v>
      </c>
      <c r="Z343" s="2" t="s">
        <v>348</v>
      </c>
      <c r="AA343" s="2" t="s">
        <v>349</v>
      </c>
      <c r="AB343" s="2" t="s">
        <v>350</v>
      </c>
      <c r="AC343" s="2" t="s">
        <v>351</v>
      </c>
      <c r="AD343" s="2" t="s">
        <v>352</v>
      </c>
      <c r="AE343" s="1" t="s">
        <v>92</v>
      </c>
      <c r="AF343" s="1" t="s">
        <v>92</v>
      </c>
      <c r="AG343" s="1" t="s">
        <v>92</v>
      </c>
      <c r="AH343" s="1" t="s">
        <v>92</v>
      </c>
      <c r="AI343" s="1" t="s">
        <v>92</v>
      </c>
      <c r="AJ343" s="1" t="s">
        <v>92</v>
      </c>
      <c r="AK343" s="1" t="s">
        <v>92</v>
      </c>
      <c r="AL343" s="1" t="s">
        <v>86</v>
      </c>
      <c r="AM343" s="3">
        <f t="shared" si="81"/>
        <v>45030</v>
      </c>
      <c r="AN343" s="1" t="s">
        <v>93</v>
      </c>
      <c r="BD343" s="1">
        <f t="shared" si="82"/>
        <v>18</v>
      </c>
      <c r="BE343" s="2" t="str">
        <f t="shared" si="76"/>
        <v>VM Data Requests
April Schneider</v>
      </c>
      <c r="BF343" s="2" t="str">
        <f t="shared" si="76"/>
        <v>Kamran Rasheed
Tyson McCartney</v>
      </c>
      <c r="BG343" s="2" t="str">
        <f t="shared" si="77"/>
        <v>Kim Sackett
Eric Travale</v>
      </c>
      <c r="BH343" s="2" t="str">
        <f t="shared" si="77"/>
        <v>Andrew Trombley</v>
      </c>
      <c r="BI343" s="2" t="str">
        <f t="shared" si="83"/>
        <v>Jessica  Basilio</v>
      </c>
      <c r="BJ343" s="1">
        <f t="shared" si="84"/>
        <v>0</v>
      </c>
      <c r="BL343" s="20" t="s">
        <v>94</v>
      </c>
      <c r="BM343" s="1" t="s">
        <v>820</v>
      </c>
      <c r="BO343" s="21" t="str">
        <f t="shared" si="85"/>
        <v>completed</v>
      </c>
      <c r="BP343" s="21">
        <f t="shared" si="86"/>
        <v>0</v>
      </c>
      <c r="BQ343" s="21">
        <f t="shared" si="87"/>
        <v>0</v>
      </c>
      <c r="BR343" s="21">
        <f t="shared" si="88"/>
        <v>0</v>
      </c>
      <c r="BS343" s="21">
        <f t="shared" si="89"/>
        <v>0</v>
      </c>
      <c r="BU343" s="57"/>
    </row>
    <row r="344" spans="1:73" ht="409.5" x14ac:dyDescent="0.25">
      <c r="A344" s="1">
        <v>322</v>
      </c>
      <c r="B344" s="1" t="s">
        <v>80</v>
      </c>
      <c r="C344" s="6" t="s">
        <v>1090</v>
      </c>
      <c r="D344" s="2" t="str">
        <f t="shared" si="78"/>
        <v>CalPA_Set WMP-22</v>
      </c>
      <c r="E344" s="1">
        <v>10</v>
      </c>
      <c r="F344" s="2" t="str">
        <f t="shared" si="79"/>
        <v>CalPA_Set WMP-22_Q10</v>
      </c>
      <c r="G344" s="48" t="s">
        <v>1121</v>
      </c>
      <c r="H344" s="48" t="s">
        <v>1122</v>
      </c>
      <c r="I344" s="1" t="s">
        <v>84</v>
      </c>
      <c r="J344" s="3">
        <v>45048</v>
      </c>
      <c r="K344" s="3">
        <v>45058</v>
      </c>
      <c r="L344" s="3">
        <v>45058</v>
      </c>
      <c r="M344" s="20" t="s">
        <v>1093</v>
      </c>
      <c r="N344" s="1">
        <v>2</v>
      </c>
      <c r="O344" s="1" t="s">
        <v>86</v>
      </c>
      <c r="P344" s="2" t="s">
        <v>548</v>
      </c>
      <c r="Q344" s="47" t="s">
        <v>154</v>
      </c>
      <c r="R344" s="47" t="s">
        <v>549</v>
      </c>
      <c r="S344" s="52" t="s">
        <v>86</v>
      </c>
      <c r="U344" s="2" t="str">
        <f t="shared" si="75"/>
        <v>CalPA</v>
      </c>
      <c r="V344" s="2" t="str">
        <f t="shared" si="75"/>
        <v>Set WMP-22</v>
      </c>
      <c r="W344" s="2">
        <f t="shared" si="80"/>
        <v>10</v>
      </c>
      <c r="X344" s="1">
        <v>8</v>
      </c>
      <c r="Y344" s="2" t="s">
        <v>88</v>
      </c>
      <c r="Z344" s="2" t="s">
        <v>520</v>
      </c>
      <c r="AA344" s="2" t="s">
        <v>1123</v>
      </c>
      <c r="AB344" s="2" t="s">
        <v>1124</v>
      </c>
      <c r="AC344" s="2" t="s">
        <v>91</v>
      </c>
      <c r="AD344" s="2" t="s">
        <v>117</v>
      </c>
      <c r="AE344" s="1" t="s">
        <v>92</v>
      </c>
      <c r="AF344" s="1" t="s">
        <v>92</v>
      </c>
      <c r="AG344" s="1" t="s">
        <v>92</v>
      </c>
      <c r="AH344" s="1" t="s">
        <v>92</v>
      </c>
      <c r="AI344" s="1" t="s">
        <v>92</v>
      </c>
      <c r="AJ344" s="1" t="s">
        <v>92</v>
      </c>
      <c r="AK344" s="1" t="s">
        <v>92</v>
      </c>
      <c r="AL344" s="1" t="s">
        <v>86</v>
      </c>
      <c r="AM344" s="3">
        <f t="shared" si="81"/>
        <v>45058</v>
      </c>
      <c r="AO344" s="2" t="s">
        <v>1125</v>
      </c>
      <c r="AP344" s="2" t="s">
        <v>1125</v>
      </c>
      <c r="BD344" s="1">
        <f t="shared" si="82"/>
        <v>10</v>
      </c>
      <c r="BE344" s="2" t="str">
        <f t="shared" si="76"/>
        <v xml:space="preserve">System Inspections
</v>
      </c>
      <c r="BF344" s="2" t="str">
        <f t="shared" si="76"/>
        <v xml:space="preserve">Heather Duncan
</v>
      </c>
      <c r="BG344" s="2" t="str">
        <f t="shared" si="77"/>
        <v>Kim Sackett</v>
      </c>
      <c r="BH344" s="2" t="str">
        <f t="shared" si="77"/>
        <v>Nelson Lau</v>
      </c>
      <c r="BI344" s="2" t="str">
        <f t="shared" si="83"/>
        <v>Aaron Shapiro</v>
      </c>
      <c r="BJ344" s="1">
        <f t="shared" si="84"/>
        <v>8</v>
      </c>
      <c r="BL344" s="20" t="s">
        <v>94</v>
      </c>
      <c r="BM344" s="1" t="s">
        <v>1095</v>
      </c>
      <c r="BO344" s="21" t="str">
        <f t="shared" si="85"/>
        <v>completed</v>
      </c>
      <c r="BP344" s="21">
        <f t="shared" si="86"/>
        <v>0</v>
      </c>
      <c r="BQ344" s="21">
        <f t="shared" si="87"/>
        <v>0</v>
      </c>
      <c r="BR344" s="21">
        <f t="shared" si="88"/>
        <v>0</v>
      </c>
      <c r="BS344" s="21">
        <f t="shared" si="89"/>
        <v>0</v>
      </c>
      <c r="BU344" s="57"/>
    </row>
    <row r="345" spans="1:73" ht="216.75" x14ac:dyDescent="0.25">
      <c r="A345" s="1">
        <v>323</v>
      </c>
      <c r="B345" s="1" t="s">
        <v>80</v>
      </c>
      <c r="C345" s="6" t="s">
        <v>1090</v>
      </c>
      <c r="D345" s="2" t="str">
        <f t="shared" si="78"/>
        <v>CalPA_Set WMP-22</v>
      </c>
      <c r="E345" s="1">
        <v>11</v>
      </c>
      <c r="F345" s="2" t="str">
        <f t="shared" si="79"/>
        <v>CalPA_Set WMP-22_Q11</v>
      </c>
      <c r="G345" s="48" t="s">
        <v>1126</v>
      </c>
      <c r="H345" s="48" t="s">
        <v>1127</v>
      </c>
      <c r="I345" s="1" t="s">
        <v>84</v>
      </c>
      <c r="J345" s="3">
        <v>45048</v>
      </c>
      <c r="K345" s="3">
        <v>45051</v>
      </c>
      <c r="L345" s="3">
        <v>45051</v>
      </c>
      <c r="M345" s="20" t="s">
        <v>1093</v>
      </c>
      <c r="N345" s="1">
        <v>0</v>
      </c>
      <c r="O345" s="1" t="s">
        <v>86</v>
      </c>
      <c r="P345" s="2" t="s">
        <v>153</v>
      </c>
      <c r="Q345" s="47" t="s">
        <v>154</v>
      </c>
      <c r="R345" s="47" t="s">
        <v>243</v>
      </c>
      <c r="S345" s="91" t="s">
        <v>86</v>
      </c>
      <c r="U345" s="2" t="str">
        <f t="shared" ref="U345:V408" si="90">B345</f>
        <v>CalPA</v>
      </c>
      <c r="V345" s="2" t="str">
        <f t="shared" si="90"/>
        <v>Set WMP-22</v>
      </c>
      <c r="W345" s="2">
        <f t="shared" si="80"/>
        <v>11</v>
      </c>
      <c r="X345" s="1">
        <v>4</v>
      </c>
      <c r="Y345" s="2" t="s">
        <v>88</v>
      </c>
      <c r="Z345" s="2" t="s">
        <v>156</v>
      </c>
      <c r="AA345" s="2" t="s">
        <v>1128</v>
      </c>
      <c r="AB345" s="2" t="s">
        <v>1129</v>
      </c>
      <c r="AC345" s="2" t="s">
        <v>116</v>
      </c>
      <c r="AD345" s="2" t="s">
        <v>875</v>
      </c>
      <c r="AE345" s="1" t="s">
        <v>92</v>
      </c>
      <c r="AF345" s="1" t="s">
        <v>92</v>
      </c>
      <c r="AG345" s="1" t="s">
        <v>92</v>
      </c>
      <c r="AH345" s="2" t="s">
        <v>92</v>
      </c>
      <c r="AI345" s="2" t="s">
        <v>92</v>
      </c>
      <c r="AJ345" s="1" t="s">
        <v>92</v>
      </c>
      <c r="AK345" s="1" t="s">
        <v>92</v>
      </c>
      <c r="AL345" s="1" t="s">
        <v>86</v>
      </c>
      <c r="AM345" s="3">
        <f t="shared" si="81"/>
        <v>45051</v>
      </c>
      <c r="AO345" s="2"/>
      <c r="BD345" s="1">
        <f t="shared" si="82"/>
        <v>11</v>
      </c>
      <c r="BE345" s="2" t="str">
        <f t="shared" ref="BE345:BF408" si="91">AA345</f>
        <v>Brad Koelling
Julie Cerio
UG Team
Benson Wong, Peter Lee, Tim Hilton, Kenneth How
James Ash</v>
      </c>
      <c r="BF345" s="2" t="str">
        <f t="shared" si="91"/>
        <v>Jim Gill
Matt Pender
Megan Ardell
Paul McGregor</v>
      </c>
      <c r="BG345" s="2" t="str">
        <f t="shared" ref="BG345:BH408" si="92">Y345</f>
        <v>Kim Sackett</v>
      </c>
      <c r="BH345" s="2" t="str">
        <f t="shared" si="92"/>
        <v>Carmen Fewless</v>
      </c>
      <c r="BI345" s="2" t="str">
        <f t="shared" si="83"/>
        <v>Joel Crane</v>
      </c>
      <c r="BJ345" s="1">
        <f t="shared" si="84"/>
        <v>4</v>
      </c>
      <c r="BL345" s="20" t="s">
        <v>94</v>
      </c>
      <c r="BM345" s="1" t="s">
        <v>1095</v>
      </c>
      <c r="BO345" s="21" t="str">
        <f t="shared" si="85"/>
        <v>completed</v>
      </c>
      <c r="BP345" s="21">
        <f t="shared" si="86"/>
        <v>0</v>
      </c>
      <c r="BQ345" s="21">
        <f t="shared" si="87"/>
        <v>0</v>
      </c>
      <c r="BR345" s="21">
        <f t="shared" si="88"/>
        <v>0</v>
      </c>
      <c r="BS345" s="21">
        <f t="shared" si="89"/>
        <v>0</v>
      </c>
      <c r="BU345" s="57"/>
    </row>
    <row r="346" spans="1:73" ht="90" x14ac:dyDescent="0.25">
      <c r="A346" s="1">
        <v>324</v>
      </c>
      <c r="B346" s="1" t="s">
        <v>80</v>
      </c>
      <c r="C346" s="6" t="s">
        <v>1137</v>
      </c>
      <c r="D346" s="2" t="str">
        <f t="shared" si="78"/>
        <v>CalPA_Set WMP-23</v>
      </c>
      <c r="E346" s="1">
        <v>1</v>
      </c>
      <c r="F346" s="2" t="str">
        <f t="shared" si="79"/>
        <v>CalPA_Set WMP-23_Q1</v>
      </c>
      <c r="G346" s="48" t="s">
        <v>1138</v>
      </c>
      <c r="H346" s="48" t="s">
        <v>1139</v>
      </c>
      <c r="I346" s="1" t="s">
        <v>84</v>
      </c>
      <c r="J346" s="3">
        <v>45049</v>
      </c>
      <c r="K346" s="3">
        <v>45054</v>
      </c>
      <c r="L346" s="3">
        <v>45051</v>
      </c>
      <c r="M346" s="20" t="s">
        <v>1140</v>
      </c>
      <c r="N346" s="1">
        <v>0</v>
      </c>
      <c r="O346" s="1" t="s">
        <v>86</v>
      </c>
      <c r="P346" s="2">
        <v>9.1999999999999993</v>
      </c>
      <c r="Q346" s="47" t="s">
        <v>622</v>
      </c>
      <c r="R346" s="47" t="s">
        <v>1141</v>
      </c>
      <c r="S346" s="85" t="s">
        <v>86</v>
      </c>
      <c r="U346" s="2" t="str">
        <f t="shared" si="90"/>
        <v>CalPA</v>
      </c>
      <c r="V346" s="2" t="str">
        <f t="shared" si="90"/>
        <v>Set WMP-23</v>
      </c>
      <c r="W346" s="2">
        <f t="shared" si="80"/>
        <v>1</v>
      </c>
      <c r="X346" s="1">
        <v>0</v>
      </c>
      <c r="Y346" s="2" t="s">
        <v>1142</v>
      </c>
      <c r="Z346" s="2" t="s">
        <v>538</v>
      </c>
      <c r="AA346" s="2" t="s">
        <v>1143</v>
      </c>
      <c r="AB346" s="2" t="s">
        <v>320</v>
      </c>
      <c r="AC346" s="2" t="s">
        <v>321</v>
      </c>
      <c r="AD346" s="2" t="s">
        <v>320</v>
      </c>
      <c r="AE346" s="1" t="s">
        <v>92</v>
      </c>
      <c r="AF346" s="1" t="s">
        <v>92</v>
      </c>
      <c r="AG346" s="1" t="s">
        <v>92</v>
      </c>
      <c r="AH346" s="1" t="s">
        <v>92</v>
      </c>
      <c r="AI346" s="1" t="s">
        <v>92</v>
      </c>
      <c r="AJ346" s="2" t="s">
        <v>92</v>
      </c>
      <c r="AK346" s="1" t="s">
        <v>92</v>
      </c>
      <c r="AL346" s="1" t="s">
        <v>86</v>
      </c>
      <c r="AM346" s="3">
        <f t="shared" si="81"/>
        <v>45054</v>
      </c>
      <c r="AO346" s="2"/>
      <c r="BD346" s="1">
        <f t="shared" si="82"/>
        <v>1</v>
      </c>
      <c r="BE346" s="2" t="str">
        <f t="shared" si="91"/>
        <v>Kevin Oram
Tommy Van</v>
      </c>
      <c r="BF346" s="2" t="str">
        <f t="shared" si="91"/>
        <v>Shawn Holder</v>
      </c>
      <c r="BG346" s="2" t="str">
        <f t="shared" si="92"/>
        <v>Eric Travale
Mona Hedin</v>
      </c>
      <c r="BH346" s="2" t="str">
        <f t="shared" si="92"/>
        <v>Hitesh Bhatt</v>
      </c>
      <c r="BI346" s="2" t="str">
        <f t="shared" si="83"/>
        <v>Kenny Lee</v>
      </c>
      <c r="BJ346" s="1">
        <f t="shared" si="84"/>
        <v>0</v>
      </c>
      <c r="BL346" s="20" t="s">
        <v>94</v>
      </c>
      <c r="BM346" s="1" t="s">
        <v>1144</v>
      </c>
      <c r="BO346" s="21" t="str">
        <f t="shared" si="85"/>
        <v>completed</v>
      </c>
      <c r="BP346" s="21">
        <f t="shared" si="86"/>
        <v>0</v>
      </c>
      <c r="BQ346" s="21">
        <f t="shared" si="87"/>
        <v>0</v>
      </c>
      <c r="BR346" s="21">
        <f t="shared" si="88"/>
        <v>0</v>
      </c>
      <c r="BS346" s="21">
        <f t="shared" si="89"/>
        <v>0</v>
      </c>
      <c r="BU346" s="57"/>
    </row>
    <row r="347" spans="1:73" ht="90" x14ac:dyDescent="0.25">
      <c r="A347" s="1">
        <v>325</v>
      </c>
      <c r="B347" s="1" t="s">
        <v>80</v>
      </c>
      <c r="C347" s="6" t="s">
        <v>1137</v>
      </c>
      <c r="D347" s="2" t="str">
        <f t="shared" si="78"/>
        <v>CalPA_Set WMP-23</v>
      </c>
      <c r="E347" s="1">
        <v>2</v>
      </c>
      <c r="F347" s="2" t="str">
        <f t="shared" si="79"/>
        <v>CalPA_Set WMP-23_Q2</v>
      </c>
      <c r="G347" s="48" t="s">
        <v>1145</v>
      </c>
      <c r="H347" s="48" t="s">
        <v>1146</v>
      </c>
      <c r="I347" s="1" t="s">
        <v>84</v>
      </c>
      <c r="J347" s="3">
        <v>45049</v>
      </c>
      <c r="K347" s="3">
        <v>45054</v>
      </c>
      <c r="L347" s="3">
        <v>45051</v>
      </c>
      <c r="M347" s="20" t="s">
        <v>1140</v>
      </c>
      <c r="N347" s="1">
        <v>0</v>
      </c>
      <c r="O347" s="1" t="s">
        <v>86</v>
      </c>
      <c r="P347" s="2">
        <v>9.1999999999999993</v>
      </c>
      <c r="Q347" s="47" t="s">
        <v>622</v>
      </c>
      <c r="R347" s="47" t="s">
        <v>1141</v>
      </c>
      <c r="S347" s="85" t="s">
        <v>86</v>
      </c>
      <c r="U347" s="2" t="str">
        <f t="shared" si="90"/>
        <v>CalPA</v>
      </c>
      <c r="V347" s="2" t="str">
        <f t="shared" si="90"/>
        <v>Set WMP-23</v>
      </c>
      <c r="W347" s="2">
        <f t="shared" si="80"/>
        <v>2</v>
      </c>
      <c r="X347" s="1">
        <v>0</v>
      </c>
      <c r="Y347" s="2" t="s">
        <v>1142</v>
      </c>
      <c r="Z347" s="2" t="s">
        <v>538</v>
      </c>
      <c r="AA347" s="2" t="s">
        <v>1143</v>
      </c>
      <c r="AB347" s="2" t="s">
        <v>320</v>
      </c>
      <c r="AC347" s="2" t="s">
        <v>321</v>
      </c>
      <c r="AD347" s="2" t="s">
        <v>320</v>
      </c>
      <c r="AE347" s="1" t="s">
        <v>92</v>
      </c>
      <c r="AF347" s="1" t="s">
        <v>92</v>
      </c>
      <c r="AG347" s="1" t="s">
        <v>92</v>
      </c>
      <c r="AH347" s="1" t="s">
        <v>92</v>
      </c>
      <c r="AI347" s="1" t="s">
        <v>92</v>
      </c>
      <c r="AJ347" s="2" t="s">
        <v>92</v>
      </c>
      <c r="AK347" s="1" t="s">
        <v>92</v>
      </c>
      <c r="AL347" s="1" t="s">
        <v>86</v>
      </c>
      <c r="AM347" s="3">
        <f t="shared" si="81"/>
        <v>45054</v>
      </c>
      <c r="AO347" s="2"/>
      <c r="BD347" s="1">
        <f t="shared" si="82"/>
        <v>2</v>
      </c>
      <c r="BE347" s="2" t="str">
        <f t="shared" si="91"/>
        <v>Kevin Oram
Tommy Van</v>
      </c>
      <c r="BF347" s="2" t="str">
        <f t="shared" si="91"/>
        <v>Shawn Holder</v>
      </c>
      <c r="BG347" s="2" t="str">
        <f t="shared" si="92"/>
        <v>Eric Travale
Mona Hedin</v>
      </c>
      <c r="BH347" s="2" t="str">
        <f t="shared" si="92"/>
        <v>Hitesh Bhatt</v>
      </c>
      <c r="BI347" s="2" t="str">
        <f t="shared" si="83"/>
        <v>Kenny Lee</v>
      </c>
      <c r="BJ347" s="1">
        <f t="shared" si="84"/>
        <v>0</v>
      </c>
      <c r="BL347" s="20" t="s">
        <v>94</v>
      </c>
      <c r="BM347" s="1" t="s">
        <v>1144</v>
      </c>
      <c r="BO347" s="21" t="str">
        <f t="shared" si="85"/>
        <v>completed</v>
      </c>
      <c r="BP347" s="21">
        <f t="shared" si="86"/>
        <v>0</v>
      </c>
      <c r="BQ347" s="21">
        <f t="shared" si="87"/>
        <v>0</v>
      </c>
      <c r="BR347" s="21">
        <f t="shared" si="88"/>
        <v>0</v>
      </c>
      <c r="BS347" s="21">
        <f t="shared" si="89"/>
        <v>0</v>
      </c>
      <c r="BU347" s="57"/>
    </row>
    <row r="348" spans="1:73" ht="153" x14ac:dyDescent="0.25">
      <c r="A348" s="1">
        <v>326</v>
      </c>
      <c r="B348" s="1" t="s">
        <v>80</v>
      </c>
      <c r="C348" s="6" t="s">
        <v>1137</v>
      </c>
      <c r="D348" s="2" t="str">
        <f t="shared" si="78"/>
        <v>CalPA_Set WMP-23</v>
      </c>
      <c r="E348" s="1">
        <v>3</v>
      </c>
      <c r="F348" s="2" t="str">
        <f t="shared" si="79"/>
        <v>CalPA_Set WMP-23_Q3</v>
      </c>
      <c r="G348" s="48" t="s">
        <v>1147</v>
      </c>
      <c r="H348" s="48" t="s">
        <v>1148</v>
      </c>
      <c r="I348" s="1" t="s">
        <v>84</v>
      </c>
      <c r="J348" s="3">
        <v>45049</v>
      </c>
      <c r="K348" s="3">
        <v>45054</v>
      </c>
      <c r="L348" s="3">
        <v>45051</v>
      </c>
      <c r="M348" s="20" t="s">
        <v>1140</v>
      </c>
      <c r="N348" s="1">
        <v>3</v>
      </c>
      <c r="O348" s="1" t="s">
        <v>86</v>
      </c>
      <c r="P348" s="2" t="s">
        <v>1149</v>
      </c>
      <c r="Q348" s="47" t="s">
        <v>1150</v>
      </c>
      <c r="R348" s="47" t="s">
        <v>1151</v>
      </c>
      <c r="S348" s="52" t="s">
        <v>86</v>
      </c>
      <c r="U348" s="2" t="str">
        <f t="shared" si="90"/>
        <v>CalPA</v>
      </c>
      <c r="V348" s="2" t="str">
        <f t="shared" si="90"/>
        <v>Set WMP-23</v>
      </c>
      <c r="W348" s="2">
        <f t="shared" si="80"/>
        <v>3</v>
      </c>
      <c r="X348" s="1">
        <v>3</v>
      </c>
      <c r="Y348" s="2" t="s">
        <v>1142</v>
      </c>
      <c r="Z348" s="2" t="s">
        <v>538</v>
      </c>
      <c r="AA348" s="2" t="s">
        <v>1152</v>
      </c>
      <c r="AB348" s="2" t="s">
        <v>1153</v>
      </c>
      <c r="AC348" s="2" t="s">
        <v>321</v>
      </c>
      <c r="AD348" s="2" t="s">
        <v>1154</v>
      </c>
      <c r="AE348" s="1" t="s">
        <v>92</v>
      </c>
      <c r="AF348" s="1" t="s">
        <v>92</v>
      </c>
      <c r="AG348" s="1" t="s">
        <v>92</v>
      </c>
      <c r="AH348" s="1" t="s">
        <v>92</v>
      </c>
      <c r="AI348" s="1" t="s">
        <v>92</v>
      </c>
      <c r="AJ348" s="2" t="s">
        <v>92</v>
      </c>
      <c r="AK348" s="1" t="s">
        <v>92</v>
      </c>
      <c r="AL348" s="1" t="s">
        <v>86</v>
      </c>
      <c r="AM348" s="3">
        <f t="shared" si="81"/>
        <v>45054</v>
      </c>
      <c r="AO348" s="2"/>
      <c r="BD348" s="1">
        <f t="shared" si="82"/>
        <v>3</v>
      </c>
      <c r="BE348" s="2" t="str">
        <f t="shared" si="91"/>
        <v>Kat Thomason
Vitaly Tyurin
Ryan Chan
Brian Bishop</v>
      </c>
      <c r="BF348" s="2" t="str">
        <f t="shared" si="91"/>
        <v>Jake Zigelman</v>
      </c>
      <c r="BG348" s="2" t="str">
        <f t="shared" si="92"/>
        <v>Eric Travale
Mona Hedin</v>
      </c>
      <c r="BH348" s="2" t="str">
        <f t="shared" si="92"/>
        <v>Hitesh Bhatt</v>
      </c>
      <c r="BI348" s="2" t="str">
        <f t="shared" si="83"/>
        <v>Kenny Lee</v>
      </c>
      <c r="BJ348" s="1">
        <f t="shared" si="84"/>
        <v>3</v>
      </c>
      <c r="BL348" s="20" t="s">
        <v>94</v>
      </c>
      <c r="BM348" s="1" t="s">
        <v>1144</v>
      </c>
      <c r="BO348" s="21" t="str">
        <f t="shared" si="85"/>
        <v>completed</v>
      </c>
      <c r="BP348" s="21">
        <f t="shared" si="86"/>
        <v>0</v>
      </c>
      <c r="BQ348" s="21">
        <f t="shared" si="87"/>
        <v>0</v>
      </c>
      <c r="BR348" s="21">
        <f t="shared" si="88"/>
        <v>0</v>
      </c>
      <c r="BS348" s="21">
        <f t="shared" si="89"/>
        <v>0</v>
      </c>
      <c r="BU348" s="63"/>
    </row>
    <row r="349" spans="1:73" ht="229.5" x14ac:dyDescent="0.25">
      <c r="A349" s="1">
        <v>327</v>
      </c>
      <c r="B349" s="1" t="s">
        <v>1802</v>
      </c>
      <c r="C349" s="6" t="s">
        <v>1937</v>
      </c>
      <c r="D349" s="2" t="str">
        <f t="shared" si="78"/>
        <v>OEIS_004</v>
      </c>
      <c r="E349" s="1">
        <v>1</v>
      </c>
      <c r="F349" s="2" t="str">
        <f t="shared" si="79"/>
        <v>OEIS_004_Q1</v>
      </c>
      <c r="G349" s="48" t="s">
        <v>2614</v>
      </c>
      <c r="H349" s="48" t="s">
        <v>2615</v>
      </c>
      <c r="I349" s="1" t="s">
        <v>2441</v>
      </c>
      <c r="J349" s="3">
        <v>45050</v>
      </c>
      <c r="K349" s="3">
        <v>45055</v>
      </c>
      <c r="L349" s="3">
        <v>45055</v>
      </c>
      <c r="M349" s="20" t="s">
        <v>2608</v>
      </c>
      <c r="N349" s="1">
        <v>0</v>
      </c>
      <c r="O349" s="1" t="s">
        <v>86</v>
      </c>
      <c r="P349" s="2" t="s">
        <v>1070</v>
      </c>
      <c r="Q349" s="47" t="s">
        <v>622</v>
      </c>
      <c r="R349" s="47" t="s">
        <v>1071</v>
      </c>
      <c r="S349" s="88" t="s">
        <v>86</v>
      </c>
      <c r="U349" s="2" t="str">
        <f t="shared" si="90"/>
        <v>OEIS</v>
      </c>
      <c r="V349" s="2" t="str">
        <f t="shared" si="90"/>
        <v>004</v>
      </c>
      <c r="W349" s="2">
        <f t="shared" si="80"/>
        <v>1</v>
      </c>
      <c r="X349" s="1">
        <v>3</v>
      </c>
      <c r="Y349" s="2" t="s">
        <v>1159</v>
      </c>
      <c r="Z349" s="2" t="s">
        <v>538</v>
      </c>
      <c r="AA349" s="2" t="s">
        <v>2481</v>
      </c>
      <c r="AB349" s="2" t="s">
        <v>2616</v>
      </c>
      <c r="AC349" s="2" t="s">
        <v>321</v>
      </c>
      <c r="AD349" s="2" t="s">
        <v>124</v>
      </c>
      <c r="AE349" s="1" t="s">
        <v>92</v>
      </c>
      <c r="AF349" s="1" t="s">
        <v>92</v>
      </c>
      <c r="AG349" s="1" t="s">
        <v>92</v>
      </c>
      <c r="AH349" s="2" t="s">
        <v>92</v>
      </c>
      <c r="AI349" s="2" t="s">
        <v>92</v>
      </c>
      <c r="AJ349" s="1" t="s">
        <v>92</v>
      </c>
      <c r="AK349" s="1" t="s">
        <v>92</v>
      </c>
      <c r="AL349" s="1" t="s">
        <v>86</v>
      </c>
      <c r="AM349" s="3">
        <f t="shared" si="81"/>
        <v>45055</v>
      </c>
      <c r="AO349" s="2"/>
      <c r="BD349" s="1">
        <f t="shared" si="82"/>
        <v>1</v>
      </c>
      <c r="BE349" s="2" t="str">
        <f t="shared" si="91"/>
        <v>Scott Strenfel</v>
      </c>
      <c r="BF349" s="2" t="str">
        <f t="shared" si="91"/>
        <v>Scott Strenfel
Shawn Holder</v>
      </c>
      <c r="BG349" s="2" t="str">
        <f t="shared" si="92"/>
        <v>Mona Hedin</v>
      </c>
      <c r="BH349" s="2" t="str">
        <f t="shared" si="92"/>
        <v>Hitesh Bhatt</v>
      </c>
      <c r="BI349" s="2" t="str">
        <f t="shared" si="83"/>
        <v>Kenny Lee</v>
      </c>
      <c r="BJ349" s="1">
        <f t="shared" si="84"/>
        <v>3</v>
      </c>
      <c r="BL349" s="49" t="s">
        <v>94</v>
      </c>
      <c r="BM349" s="1" t="s">
        <v>2613</v>
      </c>
      <c r="BO349" s="21" t="str">
        <f t="shared" si="85"/>
        <v>completed</v>
      </c>
      <c r="BP349" s="21">
        <f t="shared" si="86"/>
        <v>0</v>
      </c>
      <c r="BQ349" s="21">
        <f t="shared" si="87"/>
        <v>0</v>
      </c>
      <c r="BR349" s="21">
        <f t="shared" si="88"/>
        <v>0</v>
      </c>
      <c r="BS349" s="21">
        <f t="shared" si="89"/>
        <v>0</v>
      </c>
      <c r="BU349" s="57"/>
    </row>
    <row r="350" spans="1:73" ht="114.75" x14ac:dyDescent="0.25">
      <c r="A350" s="1">
        <v>328</v>
      </c>
      <c r="B350" s="1" t="s">
        <v>1802</v>
      </c>
      <c r="C350" s="6" t="s">
        <v>1937</v>
      </c>
      <c r="D350" s="2" t="str">
        <f t="shared" si="78"/>
        <v>OEIS_004</v>
      </c>
      <c r="E350" s="1">
        <v>2</v>
      </c>
      <c r="F350" s="2" t="str">
        <f t="shared" si="79"/>
        <v>OEIS_004_Q2</v>
      </c>
      <c r="G350" s="48" t="s">
        <v>2617</v>
      </c>
      <c r="H350" s="48" t="s">
        <v>2618</v>
      </c>
      <c r="I350" s="1" t="s">
        <v>2441</v>
      </c>
      <c r="J350" s="3">
        <v>45050</v>
      </c>
      <c r="K350" s="3">
        <v>45055</v>
      </c>
      <c r="L350" s="3">
        <v>45055</v>
      </c>
      <c r="M350" s="20" t="s">
        <v>2608</v>
      </c>
      <c r="N350" s="1">
        <v>0</v>
      </c>
      <c r="O350" s="1" t="s">
        <v>86</v>
      </c>
      <c r="P350" s="2" t="s">
        <v>1070</v>
      </c>
      <c r="Q350" s="47" t="s">
        <v>622</v>
      </c>
      <c r="R350" s="47" t="s">
        <v>1071</v>
      </c>
      <c r="S350" s="88" t="s">
        <v>86</v>
      </c>
      <c r="U350" s="2" t="str">
        <f t="shared" si="90"/>
        <v>OEIS</v>
      </c>
      <c r="V350" s="2" t="str">
        <f t="shared" si="90"/>
        <v>004</v>
      </c>
      <c r="W350" s="2">
        <f t="shared" si="80"/>
        <v>2</v>
      </c>
      <c r="X350" s="1">
        <v>2</v>
      </c>
      <c r="Y350" s="2" t="s">
        <v>1159</v>
      </c>
      <c r="Z350" s="2" t="s">
        <v>538</v>
      </c>
      <c r="AA350" s="2" t="s">
        <v>2619</v>
      </c>
      <c r="AB350" s="2" t="s">
        <v>2481</v>
      </c>
      <c r="AC350" s="2" t="s">
        <v>321</v>
      </c>
      <c r="AD350" s="2" t="s">
        <v>124</v>
      </c>
      <c r="AE350" s="1" t="s">
        <v>92</v>
      </c>
      <c r="AF350" s="1" t="s">
        <v>92</v>
      </c>
      <c r="AG350" s="1" t="s">
        <v>92</v>
      </c>
      <c r="AH350" s="2" t="s">
        <v>92</v>
      </c>
      <c r="AI350" s="2" t="s">
        <v>92</v>
      </c>
      <c r="AJ350" s="1" t="s">
        <v>92</v>
      </c>
      <c r="AK350" s="1" t="s">
        <v>92</v>
      </c>
      <c r="AL350" s="1" t="s">
        <v>86</v>
      </c>
      <c r="AM350" s="3">
        <f t="shared" si="81"/>
        <v>45055</v>
      </c>
      <c r="AO350" s="2"/>
      <c r="BD350" s="1">
        <f t="shared" si="82"/>
        <v>2</v>
      </c>
      <c r="BE350" s="2" t="str">
        <f t="shared" si="91"/>
        <v>Scott Strenfel
Eric Lamoreux</v>
      </c>
      <c r="BF350" s="2" t="str">
        <f t="shared" si="91"/>
        <v>Scott Strenfel</v>
      </c>
      <c r="BG350" s="2" t="str">
        <f t="shared" si="92"/>
        <v>Mona Hedin</v>
      </c>
      <c r="BH350" s="2" t="str">
        <f t="shared" si="92"/>
        <v>Hitesh Bhatt</v>
      </c>
      <c r="BI350" s="2" t="str">
        <f t="shared" si="83"/>
        <v>Kenny Lee</v>
      </c>
      <c r="BJ350" s="1">
        <f t="shared" si="84"/>
        <v>2</v>
      </c>
      <c r="BL350" s="49" t="s">
        <v>94</v>
      </c>
      <c r="BM350" s="1" t="s">
        <v>2613</v>
      </c>
      <c r="BO350" s="21" t="str">
        <f t="shared" si="85"/>
        <v>completed</v>
      </c>
      <c r="BP350" s="21">
        <f t="shared" si="86"/>
        <v>0</v>
      </c>
      <c r="BQ350" s="21">
        <f t="shared" si="87"/>
        <v>0</v>
      </c>
      <c r="BR350" s="21">
        <f t="shared" si="88"/>
        <v>0</v>
      </c>
      <c r="BS350" s="21">
        <f t="shared" si="89"/>
        <v>0</v>
      </c>
      <c r="BU350" s="57"/>
    </row>
    <row r="351" spans="1:73" ht="191.25" x14ac:dyDescent="0.25">
      <c r="A351" s="1">
        <v>329</v>
      </c>
      <c r="B351" s="1" t="s">
        <v>1802</v>
      </c>
      <c r="C351" s="6" t="s">
        <v>1937</v>
      </c>
      <c r="D351" s="2" t="str">
        <f t="shared" si="78"/>
        <v>OEIS_004</v>
      </c>
      <c r="E351" s="1">
        <v>3</v>
      </c>
      <c r="F351" s="2" t="str">
        <f t="shared" si="79"/>
        <v>OEIS_004_Q3</v>
      </c>
      <c r="G351" s="48" t="s">
        <v>2620</v>
      </c>
      <c r="H351" s="48" t="s">
        <v>2621</v>
      </c>
      <c r="I351" s="1" t="s">
        <v>2441</v>
      </c>
      <c r="J351" s="3">
        <v>45050</v>
      </c>
      <c r="K351" s="3">
        <v>45055</v>
      </c>
      <c r="L351" s="3">
        <v>45055</v>
      </c>
      <c r="M351" s="20" t="s">
        <v>2608</v>
      </c>
      <c r="N351" s="1">
        <v>2</v>
      </c>
      <c r="O351" s="1" t="s">
        <v>86</v>
      </c>
      <c r="P351" s="2" t="s">
        <v>2622</v>
      </c>
      <c r="Q351" s="47" t="s">
        <v>788</v>
      </c>
      <c r="R351" s="47" t="s">
        <v>2623</v>
      </c>
      <c r="S351" s="52" t="s">
        <v>86</v>
      </c>
      <c r="U351" s="2" t="str">
        <f t="shared" si="90"/>
        <v>OEIS</v>
      </c>
      <c r="V351" s="2" t="str">
        <f t="shared" si="90"/>
        <v>004</v>
      </c>
      <c r="W351" s="2">
        <f t="shared" si="80"/>
        <v>3</v>
      </c>
      <c r="X351" s="1">
        <v>4</v>
      </c>
      <c r="Y351" s="2" t="s">
        <v>1159</v>
      </c>
      <c r="Z351" s="2" t="s">
        <v>538</v>
      </c>
      <c r="AA351" s="2" t="s">
        <v>2502</v>
      </c>
      <c r="AB351" s="2" t="s">
        <v>2016</v>
      </c>
      <c r="AC351" s="2" t="s">
        <v>91</v>
      </c>
      <c r="AD351" s="2" t="s">
        <v>445</v>
      </c>
      <c r="AE351" s="1" t="s">
        <v>92</v>
      </c>
      <c r="AF351" s="1" t="s">
        <v>92</v>
      </c>
      <c r="AG351" s="1" t="s">
        <v>92</v>
      </c>
      <c r="AH351" s="2" t="s">
        <v>92</v>
      </c>
      <c r="AI351" s="2" t="s">
        <v>92</v>
      </c>
      <c r="AJ351" s="1" t="s">
        <v>92</v>
      </c>
      <c r="AK351" s="1" t="s">
        <v>92</v>
      </c>
      <c r="AL351" s="1" t="s">
        <v>86</v>
      </c>
      <c r="AM351" s="3">
        <f t="shared" si="81"/>
        <v>45055</v>
      </c>
      <c r="AO351" s="2"/>
      <c r="BD351" s="1">
        <f t="shared" si="82"/>
        <v>3</v>
      </c>
      <c r="BE351" s="2" t="str">
        <f t="shared" si="91"/>
        <v>Amy Pham</v>
      </c>
      <c r="BF351" s="2" t="str">
        <f t="shared" si="91"/>
        <v>Tracey Vardas</v>
      </c>
      <c r="BG351" s="2" t="str">
        <f t="shared" si="92"/>
        <v>Mona Hedin</v>
      </c>
      <c r="BH351" s="2" t="str">
        <f t="shared" si="92"/>
        <v>Hitesh Bhatt</v>
      </c>
      <c r="BI351" s="2" t="str">
        <f t="shared" si="83"/>
        <v>Aaron Shapiro</v>
      </c>
      <c r="BJ351" s="1">
        <f t="shared" si="84"/>
        <v>4</v>
      </c>
      <c r="BL351" s="49" t="s">
        <v>94</v>
      </c>
      <c r="BM351" s="1" t="s">
        <v>2613</v>
      </c>
      <c r="BO351" s="21" t="str">
        <f t="shared" si="85"/>
        <v>completed</v>
      </c>
      <c r="BP351" s="21">
        <f t="shared" si="86"/>
        <v>0</v>
      </c>
      <c r="BQ351" s="21">
        <f t="shared" si="87"/>
        <v>0</v>
      </c>
      <c r="BR351" s="21">
        <f t="shared" si="88"/>
        <v>0</v>
      </c>
      <c r="BS351" s="21">
        <f t="shared" si="89"/>
        <v>0</v>
      </c>
      <c r="BU351" s="57"/>
    </row>
    <row r="352" spans="1:73" ht="165.75" x14ac:dyDescent="0.25">
      <c r="A352" s="1">
        <v>330</v>
      </c>
      <c r="B352" s="1" t="s">
        <v>1802</v>
      </c>
      <c r="C352" s="6" t="s">
        <v>1937</v>
      </c>
      <c r="D352" s="2" t="str">
        <f t="shared" si="78"/>
        <v>OEIS_004</v>
      </c>
      <c r="E352" s="1">
        <v>4</v>
      </c>
      <c r="F352" s="2" t="str">
        <f t="shared" si="79"/>
        <v>OEIS_004_Q4</v>
      </c>
      <c r="G352" s="48" t="s">
        <v>2624</v>
      </c>
      <c r="H352" s="48" t="s">
        <v>2625</v>
      </c>
      <c r="I352" s="1" t="s">
        <v>2441</v>
      </c>
      <c r="J352" s="3">
        <v>45050</v>
      </c>
      <c r="K352" s="3">
        <v>45055</v>
      </c>
      <c r="L352" s="3">
        <v>45055</v>
      </c>
      <c r="M352" s="20" t="s">
        <v>2608</v>
      </c>
      <c r="N352" s="1">
        <v>0</v>
      </c>
      <c r="O352" s="1" t="s">
        <v>86</v>
      </c>
      <c r="P352" s="2" t="s">
        <v>1149</v>
      </c>
      <c r="Q352" s="47" t="s">
        <v>1150</v>
      </c>
      <c r="R352" s="47" t="s">
        <v>2027</v>
      </c>
      <c r="S352" s="52" t="s">
        <v>86</v>
      </c>
      <c r="U352" s="2" t="str">
        <f t="shared" si="90"/>
        <v>OEIS</v>
      </c>
      <c r="V352" s="2" t="str">
        <f t="shared" si="90"/>
        <v>004</v>
      </c>
      <c r="W352" s="2">
        <f t="shared" si="80"/>
        <v>4</v>
      </c>
      <c r="X352" s="1">
        <v>2</v>
      </c>
      <c r="Y352" s="2" t="s">
        <v>1159</v>
      </c>
      <c r="Z352" s="2" t="s">
        <v>538</v>
      </c>
      <c r="AA352" s="2" t="s">
        <v>1152</v>
      </c>
      <c r="AB352" s="2" t="s">
        <v>1153</v>
      </c>
      <c r="AC352" s="2" t="s">
        <v>321</v>
      </c>
      <c r="AD352" s="2" t="s">
        <v>1154</v>
      </c>
      <c r="AE352" s="1" t="s">
        <v>92</v>
      </c>
      <c r="AF352" s="1" t="s">
        <v>92</v>
      </c>
      <c r="AG352" s="1" t="s">
        <v>92</v>
      </c>
      <c r="AH352" s="2" t="s">
        <v>92</v>
      </c>
      <c r="AI352" s="2" t="s">
        <v>92</v>
      </c>
      <c r="AJ352" s="1" t="s">
        <v>92</v>
      </c>
      <c r="AK352" s="1" t="s">
        <v>92</v>
      </c>
      <c r="AL352" s="1" t="s">
        <v>86</v>
      </c>
      <c r="AM352" s="3">
        <f t="shared" si="81"/>
        <v>45055</v>
      </c>
      <c r="AO352" s="2" t="s">
        <v>2626</v>
      </c>
      <c r="BD352" s="1">
        <f t="shared" si="82"/>
        <v>4</v>
      </c>
      <c r="BE352" s="2" t="str">
        <f t="shared" si="91"/>
        <v>Kat Thomason
Vitaly Tyurin
Ryan Chan
Brian Bishop</v>
      </c>
      <c r="BF352" s="2" t="str">
        <f t="shared" si="91"/>
        <v>Jake Zigelman</v>
      </c>
      <c r="BG352" s="2" t="str">
        <f t="shared" si="92"/>
        <v>Mona Hedin</v>
      </c>
      <c r="BH352" s="2" t="str">
        <f t="shared" si="92"/>
        <v>Hitesh Bhatt</v>
      </c>
      <c r="BI352" s="2" t="str">
        <f t="shared" si="83"/>
        <v>Kenny Lee</v>
      </c>
      <c r="BJ352" s="1">
        <f t="shared" si="84"/>
        <v>2</v>
      </c>
      <c r="BL352" s="49" t="s">
        <v>94</v>
      </c>
      <c r="BM352" s="1" t="s">
        <v>2613</v>
      </c>
      <c r="BO352" s="21" t="str">
        <f t="shared" si="85"/>
        <v>completed</v>
      </c>
      <c r="BP352" s="21">
        <f t="shared" si="86"/>
        <v>0</v>
      </c>
      <c r="BQ352" s="21">
        <f t="shared" si="87"/>
        <v>0</v>
      </c>
      <c r="BR352" s="21">
        <f t="shared" si="88"/>
        <v>0</v>
      </c>
      <c r="BS352" s="21">
        <f t="shared" si="89"/>
        <v>0</v>
      </c>
      <c r="BU352" s="57"/>
    </row>
    <row r="353" spans="1:73" ht="280.5" x14ac:dyDescent="0.25">
      <c r="A353" s="1">
        <v>168</v>
      </c>
      <c r="B353" s="1" t="s">
        <v>80</v>
      </c>
      <c r="C353" s="6" t="s">
        <v>816</v>
      </c>
      <c r="D353" s="2" t="str">
        <f t="shared" si="78"/>
        <v>CalPA_Set WMP-15</v>
      </c>
      <c r="E353" s="1">
        <v>19</v>
      </c>
      <c r="F353" s="2" t="str">
        <f t="shared" si="79"/>
        <v>CalPA_Set WMP-15_Q19</v>
      </c>
      <c r="G353" s="48" t="s">
        <v>858</v>
      </c>
      <c r="H353" s="48" t="s">
        <v>859</v>
      </c>
      <c r="I353" s="1" t="s">
        <v>84</v>
      </c>
      <c r="J353" s="3">
        <v>45027</v>
      </c>
      <c r="K353" s="3">
        <v>45030</v>
      </c>
      <c r="L353" s="3">
        <v>45030</v>
      </c>
      <c r="M353" s="20" t="s">
        <v>819</v>
      </c>
      <c r="N353" s="1">
        <v>0</v>
      </c>
      <c r="O353" s="1" t="s">
        <v>86</v>
      </c>
      <c r="P353" s="1" t="s">
        <v>415</v>
      </c>
      <c r="Q353" s="47" t="s">
        <v>266</v>
      </c>
      <c r="R353" s="47" t="s">
        <v>416</v>
      </c>
      <c r="S353" s="101" t="s">
        <v>86</v>
      </c>
      <c r="U353" s="2" t="str">
        <f t="shared" si="90"/>
        <v>CalPA</v>
      </c>
      <c r="V353" s="2" t="str">
        <f t="shared" si="90"/>
        <v>Set WMP-15</v>
      </c>
      <c r="W353" s="2">
        <f t="shared" si="80"/>
        <v>19</v>
      </c>
      <c r="X353" s="1">
        <v>5</v>
      </c>
      <c r="Y353" s="2" t="s">
        <v>335</v>
      </c>
      <c r="Z353" s="2" t="s">
        <v>348</v>
      </c>
      <c r="AA353" s="2" t="s">
        <v>349</v>
      </c>
      <c r="AB353" s="2" t="s">
        <v>350</v>
      </c>
      <c r="AC353" s="2" t="s">
        <v>351</v>
      </c>
      <c r="AD353" s="2" t="s">
        <v>352</v>
      </c>
      <c r="AE353" s="1" t="s">
        <v>92</v>
      </c>
      <c r="AF353" s="1" t="s">
        <v>92</v>
      </c>
      <c r="AG353" s="1" t="s">
        <v>92</v>
      </c>
      <c r="AH353" s="1" t="s">
        <v>92</v>
      </c>
      <c r="AI353" s="1" t="s">
        <v>92</v>
      </c>
      <c r="AJ353" s="1" t="s">
        <v>92</v>
      </c>
      <c r="AK353" s="1" t="s">
        <v>92</v>
      </c>
      <c r="AL353" s="1" t="s">
        <v>86</v>
      </c>
      <c r="AM353" s="3">
        <f t="shared" si="81"/>
        <v>45030</v>
      </c>
      <c r="AN353" s="1" t="s">
        <v>93</v>
      </c>
      <c r="BD353" s="1">
        <f t="shared" si="82"/>
        <v>19</v>
      </c>
      <c r="BE353" s="2" t="str">
        <f t="shared" si="91"/>
        <v>VM Data Requests
April Schneider</v>
      </c>
      <c r="BF353" s="2" t="str">
        <f t="shared" si="91"/>
        <v>Kamran Rasheed
Tyson McCartney</v>
      </c>
      <c r="BG353" s="2" t="str">
        <f t="shared" si="92"/>
        <v>Kim Sackett
Eric Travale</v>
      </c>
      <c r="BH353" s="2" t="str">
        <f t="shared" si="92"/>
        <v>Andrew Trombley</v>
      </c>
      <c r="BI353" s="2" t="str">
        <f t="shared" si="83"/>
        <v>Jessica  Basilio</v>
      </c>
      <c r="BJ353" s="1">
        <f t="shared" si="84"/>
        <v>5</v>
      </c>
      <c r="BL353" s="20" t="s">
        <v>94</v>
      </c>
      <c r="BM353" s="1" t="s">
        <v>820</v>
      </c>
      <c r="BO353" s="21" t="str">
        <f t="shared" si="85"/>
        <v>completed</v>
      </c>
      <c r="BP353" s="21">
        <f t="shared" si="86"/>
        <v>0</v>
      </c>
      <c r="BQ353" s="21">
        <f t="shared" si="87"/>
        <v>0</v>
      </c>
      <c r="BR353" s="21">
        <f t="shared" si="88"/>
        <v>0</v>
      </c>
      <c r="BS353" s="21">
        <f t="shared" si="89"/>
        <v>0</v>
      </c>
      <c r="BU353" s="57"/>
    </row>
    <row r="354" spans="1:73" ht="382.5" x14ac:dyDescent="0.25">
      <c r="A354" s="1">
        <v>220</v>
      </c>
      <c r="B354" s="1" t="s">
        <v>1802</v>
      </c>
      <c r="C354" s="6" t="s">
        <v>1831</v>
      </c>
      <c r="D354" s="2" t="str">
        <f t="shared" si="78"/>
        <v>OEIS_003</v>
      </c>
      <c r="E354" s="1">
        <v>6</v>
      </c>
      <c r="F354" s="2" t="str">
        <f t="shared" si="79"/>
        <v>OEIS_003_Q6</v>
      </c>
      <c r="G354" s="48" t="s">
        <v>2564</v>
      </c>
      <c r="H354" s="48" t="s">
        <v>2565</v>
      </c>
      <c r="I354" s="1" t="s">
        <v>2441</v>
      </c>
      <c r="J354" s="3">
        <v>45037</v>
      </c>
      <c r="K354" s="3">
        <v>45044</v>
      </c>
      <c r="L354" s="3">
        <v>45044</v>
      </c>
      <c r="M354" s="20" t="s">
        <v>2546</v>
      </c>
      <c r="N354" s="1">
        <v>3</v>
      </c>
      <c r="O354" s="1" t="s">
        <v>86</v>
      </c>
      <c r="P354" s="2">
        <v>8.1999999999999993</v>
      </c>
      <c r="Q354" s="47" t="s">
        <v>266</v>
      </c>
      <c r="R354" s="47" t="s">
        <v>86</v>
      </c>
      <c r="S354" s="91" t="s">
        <v>86</v>
      </c>
      <c r="U354" s="2" t="str">
        <f t="shared" si="90"/>
        <v>OEIS</v>
      </c>
      <c r="V354" s="2" t="str">
        <f t="shared" si="90"/>
        <v>003</v>
      </c>
      <c r="W354" s="2">
        <f t="shared" si="80"/>
        <v>6</v>
      </c>
      <c r="X354" s="1">
        <v>4</v>
      </c>
      <c r="Y354" s="2" t="s">
        <v>335</v>
      </c>
      <c r="Z354" s="2" t="s">
        <v>2566</v>
      </c>
      <c r="AA354" s="2" t="s">
        <v>2567</v>
      </c>
      <c r="AB354" s="2" t="s">
        <v>2568</v>
      </c>
      <c r="AC354" s="2" t="s">
        <v>2569</v>
      </c>
      <c r="AD354" s="2" t="s">
        <v>2570</v>
      </c>
      <c r="AE354" s="1" t="s">
        <v>92</v>
      </c>
      <c r="AF354" s="1" t="s">
        <v>92</v>
      </c>
      <c r="AG354" s="1" t="s">
        <v>92</v>
      </c>
      <c r="AH354" s="2" t="s">
        <v>92</v>
      </c>
      <c r="AI354" s="2" t="s">
        <v>92</v>
      </c>
      <c r="AJ354" s="2" t="s">
        <v>92</v>
      </c>
      <c r="AK354" s="1" t="s">
        <v>92</v>
      </c>
      <c r="AL354" s="1" t="s">
        <v>86</v>
      </c>
      <c r="AM354" s="3">
        <f t="shared" si="81"/>
        <v>45044</v>
      </c>
      <c r="AO354" s="16" t="s">
        <v>2571</v>
      </c>
      <c r="AP354" s="16" t="s">
        <v>2571</v>
      </c>
      <c r="BD354" s="1">
        <f t="shared" si="82"/>
        <v>6</v>
      </c>
      <c r="BE354" s="2" t="str">
        <f t="shared" si="91"/>
        <v>VM Data Requests
April Schneider
Ty McCartney
Benson Wong</v>
      </c>
      <c r="BF354" s="2" t="str">
        <f t="shared" si="91"/>
        <v>Kamran Rasheed
Paul McGregor</v>
      </c>
      <c r="BG354" s="2" t="str">
        <f t="shared" si="92"/>
        <v>Kim Sackett
Eric Travale</v>
      </c>
      <c r="BH354" s="2" t="str">
        <f t="shared" si="92"/>
        <v>Nelson Lau
Andrew Trombley</v>
      </c>
      <c r="BI354" s="2" t="str">
        <f t="shared" si="83"/>
        <v>Jessica Basilio
Joel Crane</v>
      </c>
      <c r="BJ354" s="1">
        <f t="shared" si="84"/>
        <v>4</v>
      </c>
      <c r="BL354" s="49" t="s">
        <v>94</v>
      </c>
      <c r="BM354" s="1" t="s">
        <v>2549</v>
      </c>
      <c r="BO354" s="21" t="str">
        <f t="shared" si="85"/>
        <v>completed</v>
      </c>
      <c r="BP354" s="21">
        <f t="shared" si="86"/>
        <v>0</v>
      </c>
      <c r="BQ354" s="21">
        <f t="shared" si="87"/>
        <v>0</v>
      </c>
      <c r="BR354" s="21">
        <f t="shared" si="88"/>
        <v>0</v>
      </c>
      <c r="BS354" s="21">
        <f t="shared" si="89"/>
        <v>0</v>
      </c>
      <c r="BU354" s="57"/>
    </row>
    <row r="355" spans="1:73" ht="409.5" x14ac:dyDescent="0.25">
      <c r="A355" s="1">
        <v>221</v>
      </c>
      <c r="B355" s="1" t="s">
        <v>1802</v>
      </c>
      <c r="C355" s="6" t="s">
        <v>1831</v>
      </c>
      <c r="D355" s="2" t="str">
        <f t="shared" si="78"/>
        <v>OEIS_003</v>
      </c>
      <c r="E355" s="1">
        <v>7</v>
      </c>
      <c r="F355" s="2" t="str">
        <f t="shared" si="79"/>
        <v>OEIS_003_Q7</v>
      </c>
      <c r="G355" s="48" t="s">
        <v>2572</v>
      </c>
      <c r="H355" s="48" t="s">
        <v>2573</v>
      </c>
      <c r="I355" s="1" t="s">
        <v>2441</v>
      </c>
      <c r="J355" s="3">
        <v>45037</v>
      </c>
      <c r="K355" s="3">
        <v>45043</v>
      </c>
      <c r="L355" s="3">
        <v>45043</v>
      </c>
      <c r="M355" s="20" t="s">
        <v>2546</v>
      </c>
      <c r="N355" s="1">
        <v>1</v>
      </c>
      <c r="O355" s="1" t="s">
        <v>86</v>
      </c>
      <c r="P355" s="2">
        <v>8.1999999999999993</v>
      </c>
      <c r="Q355" s="47" t="s">
        <v>266</v>
      </c>
      <c r="R355" s="47" t="s">
        <v>86</v>
      </c>
      <c r="S355" s="105" t="s">
        <v>86</v>
      </c>
      <c r="U355" s="2" t="str">
        <f t="shared" si="90"/>
        <v>OEIS</v>
      </c>
      <c r="V355" s="2" t="str">
        <f t="shared" si="90"/>
        <v>003</v>
      </c>
      <c r="W355" s="2">
        <f t="shared" si="80"/>
        <v>7</v>
      </c>
      <c r="X355" s="1">
        <v>6</v>
      </c>
      <c r="Y355" s="2" t="s">
        <v>335</v>
      </c>
      <c r="Z355" s="2" t="s">
        <v>348</v>
      </c>
      <c r="AA355" s="2" t="s">
        <v>2574</v>
      </c>
      <c r="AB355" s="2" t="s">
        <v>2575</v>
      </c>
      <c r="AC355" s="2" t="s">
        <v>258</v>
      </c>
      <c r="AD355" s="2" t="s">
        <v>2456</v>
      </c>
      <c r="AE355" s="1" t="s">
        <v>92</v>
      </c>
      <c r="AF355" s="1" t="s">
        <v>92</v>
      </c>
      <c r="AG355" s="1" t="s">
        <v>92</v>
      </c>
      <c r="AH355" s="2" t="s">
        <v>92</v>
      </c>
      <c r="AI355" s="2" t="s">
        <v>92</v>
      </c>
      <c r="AJ355" s="1" t="s">
        <v>92</v>
      </c>
      <c r="AK355" s="1" t="s">
        <v>92</v>
      </c>
      <c r="AL355" s="1" t="s">
        <v>86</v>
      </c>
      <c r="AM355" s="3">
        <f t="shared" si="81"/>
        <v>45043</v>
      </c>
      <c r="BD355" s="1">
        <f t="shared" si="82"/>
        <v>7</v>
      </c>
      <c r="BE355" s="2" t="str">
        <f t="shared" si="91"/>
        <v>Ken Loomis
Kevin La</v>
      </c>
      <c r="BF355" s="2" t="str">
        <f t="shared" si="91"/>
        <v>Kevin Buteau
Luke Roy
Kamran Rasheed</v>
      </c>
      <c r="BG355" s="2" t="str">
        <f t="shared" si="92"/>
        <v>Kim Sackett
Eric Travale</v>
      </c>
      <c r="BH355" s="2" t="str">
        <f t="shared" si="92"/>
        <v>Andrew Trombley</v>
      </c>
      <c r="BI355" s="2" t="str">
        <f t="shared" si="83"/>
        <v>Jessica Basilio</v>
      </c>
      <c r="BJ355" s="1">
        <f t="shared" si="84"/>
        <v>6</v>
      </c>
      <c r="BL355" s="49" t="s">
        <v>94</v>
      </c>
      <c r="BM355" s="1" t="s">
        <v>2549</v>
      </c>
      <c r="BO355" s="21" t="str">
        <f t="shared" si="85"/>
        <v>completed</v>
      </c>
      <c r="BP355" s="21">
        <f t="shared" si="86"/>
        <v>0</v>
      </c>
      <c r="BQ355" s="21">
        <f t="shared" si="87"/>
        <v>0</v>
      </c>
      <c r="BR355" s="21">
        <f t="shared" si="88"/>
        <v>0</v>
      </c>
      <c r="BS355" s="21">
        <f t="shared" si="89"/>
        <v>0</v>
      </c>
      <c r="BU355" s="57"/>
    </row>
    <row r="356" spans="1:73" ht="306" x14ac:dyDescent="0.25">
      <c r="A356" s="1">
        <v>333</v>
      </c>
      <c r="B356" s="1" t="s">
        <v>1802</v>
      </c>
      <c r="C356" s="6" t="s">
        <v>1937</v>
      </c>
      <c r="D356" s="2" t="str">
        <f t="shared" si="78"/>
        <v>OEIS_004</v>
      </c>
      <c r="E356" s="1">
        <v>7</v>
      </c>
      <c r="F356" s="2" t="str">
        <f t="shared" si="79"/>
        <v>OEIS_004_Q7</v>
      </c>
      <c r="G356" s="48" t="s">
        <v>2634</v>
      </c>
      <c r="H356" s="48" t="s">
        <v>2635</v>
      </c>
      <c r="I356" s="1" t="s">
        <v>2441</v>
      </c>
      <c r="J356" s="3">
        <v>45050</v>
      </c>
      <c r="K356" s="3">
        <v>45055</v>
      </c>
      <c r="L356" s="3">
        <v>45055</v>
      </c>
      <c r="M356" s="20" t="s">
        <v>2608</v>
      </c>
      <c r="N356" s="1">
        <v>1</v>
      </c>
      <c r="O356" s="1" t="s">
        <v>86</v>
      </c>
      <c r="P356" s="2" t="s">
        <v>482</v>
      </c>
      <c r="Q356" s="47" t="s">
        <v>483</v>
      </c>
      <c r="R356" s="47" t="s">
        <v>2636</v>
      </c>
      <c r="S356" s="101" t="s">
        <v>86</v>
      </c>
      <c r="U356" s="2" t="str">
        <f t="shared" si="90"/>
        <v>OEIS</v>
      </c>
      <c r="V356" s="2" t="str">
        <f t="shared" si="90"/>
        <v>004</v>
      </c>
      <c r="W356" s="2">
        <f t="shared" si="80"/>
        <v>7</v>
      </c>
      <c r="X356" s="1">
        <v>0</v>
      </c>
      <c r="Y356" s="2" t="s">
        <v>1159</v>
      </c>
      <c r="Z356" s="2" t="s">
        <v>348</v>
      </c>
      <c r="AA356" s="2" t="s">
        <v>349</v>
      </c>
      <c r="AB356" s="2" t="s">
        <v>936</v>
      </c>
      <c r="AC356" s="2" t="s">
        <v>2629</v>
      </c>
      <c r="AD356" s="2" t="s">
        <v>2630</v>
      </c>
      <c r="AE356" s="1" t="s">
        <v>92</v>
      </c>
      <c r="AF356" s="1" t="s">
        <v>92</v>
      </c>
      <c r="AG356" s="1" t="s">
        <v>92</v>
      </c>
      <c r="AH356" s="2" t="s">
        <v>92</v>
      </c>
      <c r="AI356" s="2" t="s">
        <v>92</v>
      </c>
      <c r="AJ356" s="1" t="s">
        <v>92</v>
      </c>
      <c r="AK356" s="1" t="s">
        <v>92</v>
      </c>
      <c r="AL356" s="1" t="s">
        <v>86</v>
      </c>
      <c r="AM356" s="3">
        <f t="shared" si="81"/>
        <v>45055</v>
      </c>
      <c r="AO356" s="2"/>
      <c r="BD356" s="1">
        <f t="shared" si="82"/>
        <v>7</v>
      </c>
      <c r="BE356" s="2" t="str">
        <f t="shared" si="91"/>
        <v>VM Data Requests
April Schneider</v>
      </c>
      <c r="BF356" s="2" t="str">
        <f t="shared" si="91"/>
        <v>Kamran Rasheed</v>
      </c>
      <c r="BG356" s="2" t="str">
        <f t="shared" si="92"/>
        <v>Mona Hedin</v>
      </c>
      <c r="BH356" s="2" t="str">
        <f t="shared" si="92"/>
        <v>Andrew Trombley</v>
      </c>
      <c r="BI356" s="2" t="str">
        <f t="shared" si="83"/>
        <v>Jessica Basillio</v>
      </c>
      <c r="BJ356" s="1">
        <f t="shared" si="84"/>
        <v>0</v>
      </c>
      <c r="BL356" s="49" t="s">
        <v>94</v>
      </c>
      <c r="BM356" s="1" t="s">
        <v>2613</v>
      </c>
      <c r="BO356" s="21" t="str">
        <f t="shared" si="85"/>
        <v>completed</v>
      </c>
      <c r="BP356" s="21">
        <f t="shared" si="86"/>
        <v>0</v>
      </c>
      <c r="BQ356" s="21">
        <f t="shared" si="87"/>
        <v>0</v>
      </c>
      <c r="BR356" s="21">
        <f t="shared" si="88"/>
        <v>0</v>
      </c>
      <c r="BS356" s="21">
        <f t="shared" si="89"/>
        <v>0</v>
      </c>
      <c r="BU356" s="57"/>
    </row>
    <row r="357" spans="1:73" ht="318.75" x14ac:dyDescent="0.25">
      <c r="A357" s="1">
        <v>334</v>
      </c>
      <c r="B357" s="1" t="s">
        <v>1802</v>
      </c>
      <c r="C357" s="6" t="s">
        <v>1937</v>
      </c>
      <c r="D357" s="2" t="str">
        <f t="shared" si="78"/>
        <v>OEIS_004</v>
      </c>
      <c r="E357" s="1">
        <v>8</v>
      </c>
      <c r="F357" s="2" t="str">
        <f t="shared" si="79"/>
        <v>OEIS_004_Q8</v>
      </c>
      <c r="G357" s="48" t="s">
        <v>2637</v>
      </c>
      <c r="H357" s="48" t="s">
        <v>2638</v>
      </c>
      <c r="I357" s="1" t="s">
        <v>2441</v>
      </c>
      <c r="J357" s="3">
        <v>45050</v>
      </c>
      <c r="K357" s="3">
        <v>45055</v>
      </c>
      <c r="L357" s="3">
        <v>45055</v>
      </c>
      <c r="M357" s="20" t="s">
        <v>2608</v>
      </c>
      <c r="N357" s="1">
        <v>0</v>
      </c>
      <c r="O357" s="1" t="s">
        <v>86</v>
      </c>
      <c r="P357" s="2" t="s">
        <v>2639</v>
      </c>
      <c r="Q357" s="47" t="s">
        <v>622</v>
      </c>
      <c r="R357" s="47" t="s">
        <v>2640</v>
      </c>
      <c r="S357" s="85" t="s">
        <v>86</v>
      </c>
      <c r="U357" s="2" t="str">
        <f t="shared" si="90"/>
        <v>OEIS</v>
      </c>
      <c r="V357" s="2" t="str">
        <f t="shared" si="90"/>
        <v>004</v>
      </c>
      <c r="W357" s="2">
        <f t="shared" si="80"/>
        <v>8</v>
      </c>
      <c r="X357" s="1">
        <v>0</v>
      </c>
      <c r="Y357" s="2" t="s">
        <v>1159</v>
      </c>
      <c r="Z357" s="2" t="s">
        <v>348</v>
      </c>
      <c r="AA357" s="2" t="s">
        <v>2641</v>
      </c>
      <c r="AB357" s="2" t="s">
        <v>2642</v>
      </c>
      <c r="AC357" s="2" t="s">
        <v>2643</v>
      </c>
      <c r="AD357" s="2" t="s">
        <v>2644</v>
      </c>
      <c r="AE357" s="1" t="s">
        <v>92</v>
      </c>
      <c r="AF357" s="1" t="s">
        <v>92</v>
      </c>
      <c r="AG357" s="1" t="s">
        <v>92</v>
      </c>
      <c r="AH357" s="2" t="s">
        <v>92</v>
      </c>
      <c r="AI357" s="2" t="s">
        <v>92</v>
      </c>
      <c r="AJ357" s="1" t="s">
        <v>92</v>
      </c>
      <c r="AK357" s="1" t="s">
        <v>92</v>
      </c>
      <c r="AL357" s="1" t="s">
        <v>86</v>
      </c>
      <c r="AM357" s="3">
        <f t="shared" si="81"/>
        <v>45055</v>
      </c>
      <c r="AO357" s="2"/>
      <c r="BD357" s="1">
        <f t="shared" si="82"/>
        <v>8</v>
      </c>
      <c r="BE357" s="2" t="str">
        <f t="shared" si="91"/>
        <v>Jacob Weinberg
Krista Benson</v>
      </c>
      <c r="BF357" s="2" t="str">
        <f t="shared" si="91"/>
        <v>Dave Canny
Shawn Holder</v>
      </c>
      <c r="BG357" s="2" t="str">
        <f t="shared" si="92"/>
        <v>Mona Hedin</v>
      </c>
      <c r="BH357" s="2" t="str">
        <f t="shared" si="92"/>
        <v>Andrew Trombley</v>
      </c>
      <c r="BI357" s="2" t="str">
        <f t="shared" si="83"/>
        <v xml:space="preserve">
Kenny Lee</v>
      </c>
      <c r="BJ357" s="1">
        <f t="shared" si="84"/>
        <v>0</v>
      </c>
      <c r="BL357" s="49" t="s">
        <v>94</v>
      </c>
      <c r="BM357" s="1" t="s">
        <v>2613</v>
      </c>
      <c r="BO357" s="21" t="str">
        <f t="shared" si="85"/>
        <v>completed</v>
      </c>
      <c r="BP357" s="21">
        <f t="shared" si="86"/>
        <v>0</v>
      </c>
      <c r="BQ357" s="21">
        <f t="shared" si="87"/>
        <v>0</v>
      </c>
      <c r="BR357" s="21">
        <f t="shared" si="88"/>
        <v>0</v>
      </c>
      <c r="BS357" s="21">
        <f t="shared" si="89"/>
        <v>0</v>
      </c>
      <c r="BU357" s="57"/>
    </row>
    <row r="358" spans="1:73" ht="229.5" x14ac:dyDescent="0.25">
      <c r="A358" s="1">
        <v>335</v>
      </c>
      <c r="B358" s="1" t="s">
        <v>1802</v>
      </c>
      <c r="C358" s="6" t="s">
        <v>1937</v>
      </c>
      <c r="D358" s="2" t="str">
        <f t="shared" si="78"/>
        <v>OEIS_004</v>
      </c>
      <c r="E358" s="1">
        <v>9</v>
      </c>
      <c r="F358" s="2" t="str">
        <f t="shared" si="79"/>
        <v>OEIS_004_Q9</v>
      </c>
      <c r="G358" s="10" t="s">
        <v>2645</v>
      </c>
      <c r="H358" s="48" t="s">
        <v>2646</v>
      </c>
      <c r="I358" s="1" t="s">
        <v>2441</v>
      </c>
      <c r="J358" s="3">
        <v>45050</v>
      </c>
      <c r="K358" s="3">
        <v>45055</v>
      </c>
      <c r="L358" s="3">
        <v>45055</v>
      </c>
      <c r="M358" s="20" t="s">
        <v>2608</v>
      </c>
      <c r="N358" s="1">
        <v>1</v>
      </c>
      <c r="O358" s="1" t="s">
        <v>86</v>
      </c>
      <c r="P358" s="2" t="s">
        <v>482</v>
      </c>
      <c r="Q358" s="47" t="s">
        <v>483</v>
      </c>
      <c r="R358" s="47" t="s">
        <v>2647</v>
      </c>
      <c r="S358" s="85" t="s">
        <v>86</v>
      </c>
      <c r="U358" s="2" t="str">
        <f t="shared" si="90"/>
        <v>OEIS</v>
      </c>
      <c r="V358" s="2" t="str">
        <f t="shared" si="90"/>
        <v>004</v>
      </c>
      <c r="W358" s="2">
        <f t="shared" si="80"/>
        <v>9</v>
      </c>
      <c r="X358" s="1">
        <v>3</v>
      </c>
      <c r="Y358" s="2" t="s">
        <v>1159</v>
      </c>
      <c r="Z358" s="2" t="s">
        <v>538</v>
      </c>
      <c r="AA358" s="2" t="s">
        <v>2648</v>
      </c>
      <c r="AB358" s="2" t="s">
        <v>2649</v>
      </c>
      <c r="AC358" s="2" t="s">
        <v>321</v>
      </c>
      <c r="AD358" s="2" t="s">
        <v>320</v>
      </c>
      <c r="AE358" s="1" t="s">
        <v>92</v>
      </c>
      <c r="AF358" s="1" t="s">
        <v>92</v>
      </c>
      <c r="AG358" s="1" t="s">
        <v>92</v>
      </c>
      <c r="AH358" s="2" t="s">
        <v>92</v>
      </c>
      <c r="AI358" s="2" t="s">
        <v>92</v>
      </c>
      <c r="AJ358" s="1" t="s">
        <v>92</v>
      </c>
      <c r="AK358" s="1" t="s">
        <v>92</v>
      </c>
      <c r="AL358" s="1" t="s">
        <v>86</v>
      </c>
      <c r="AM358" s="3">
        <f t="shared" si="81"/>
        <v>45055</v>
      </c>
      <c r="AO358" s="2"/>
      <c r="BD358" s="1">
        <f t="shared" si="82"/>
        <v>9</v>
      </c>
      <c r="BE358" s="2" t="str">
        <f t="shared" si="91"/>
        <v>Tommy Van
Gareth Stamp
Kevin Oram
Sean Gilleran</v>
      </c>
      <c r="BF358" s="2" t="str">
        <f t="shared" si="91"/>
        <v>Shawn Holder
Scott Strenfel</v>
      </c>
      <c r="BG358" s="2" t="str">
        <f t="shared" si="92"/>
        <v>Mona Hedin</v>
      </c>
      <c r="BH358" s="2" t="str">
        <f t="shared" si="92"/>
        <v>Hitesh Bhatt</v>
      </c>
      <c r="BI358" s="2" t="str">
        <f t="shared" si="83"/>
        <v>Kenny Lee</v>
      </c>
      <c r="BJ358" s="1">
        <f t="shared" si="84"/>
        <v>3</v>
      </c>
      <c r="BL358" s="49" t="s">
        <v>94</v>
      </c>
      <c r="BM358" s="1" t="s">
        <v>2613</v>
      </c>
      <c r="BO358" s="21" t="str">
        <f t="shared" si="85"/>
        <v>completed</v>
      </c>
      <c r="BP358" s="21">
        <f t="shared" si="86"/>
        <v>0</v>
      </c>
      <c r="BQ358" s="21">
        <f t="shared" si="87"/>
        <v>0</v>
      </c>
      <c r="BR358" s="21">
        <f t="shared" si="88"/>
        <v>0</v>
      </c>
      <c r="BS358" s="21">
        <f t="shared" si="89"/>
        <v>0</v>
      </c>
      <c r="BU358" s="57"/>
    </row>
    <row r="359" spans="1:73" ht="76.5" x14ac:dyDescent="0.25">
      <c r="A359" s="1">
        <v>336</v>
      </c>
      <c r="B359" s="1" t="s">
        <v>1802</v>
      </c>
      <c r="C359" s="6" t="s">
        <v>1937</v>
      </c>
      <c r="D359" s="2" t="str">
        <f t="shared" si="78"/>
        <v>OEIS_004</v>
      </c>
      <c r="E359" s="1">
        <v>10</v>
      </c>
      <c r="F359" s="2" t="str">
        <f t="shared" si="79"/>
        <v>OEIS_004_Q10</v>
      </c>
      <c r="G359" s="48" t="s">
        <v>2650</v>
      </c>
      <c r="H359" s="48" t="s">
        <v>2651</v>
      </c>
      <c r="I359" s="1" t="s">
        <v>2441</v>
      </c>
      <c r="J359" s="3">
        <v>45050</v>
      </c>
      <c r="K359" s="3">
        <v>45055</v>
      </c>
      <c r="L359" s="3">
        <v>45055</v>
      </c>
      <c r="M359" s="20" t="s">
        <v>2608</v>
      </c>
      <c r="N359" s="1">
        <v>0</v>
      </c>
      <c r="O359" s="1" t="s">
        <v>86</v>
      </c>
      <c r="P359" s="2" t="s">
        <v>482</v>
      </c>
      <c r="Q359" s="47" t="s">
        <v>483</v>
      </c>
      <c r="R359" s="47" t="s">
        <v>2647</v>
      </c>
      <c r="S359" s="85" t="s">
        <v>86</v>
      </c>
      <c r="U359" s="2" t="str">
        <f t="shared" si="90"/>
        <v>OEIS</v>
      </c>
      <c r="V359" s="2" t="str">
        <f t="shared" si="90"/>
        <v>004</v>
      </c>
      <c r="W359" s="2">
        <f t="shared" si="80"/>
        <v>10</v>
      </c>
      <c r="X359" s="1">
        <v>0</v>
      </c>
      <c r="Y359" s="2" t="s">
        <v>1159</v>
      </c>
      <c r="Z359" s="2" t="s">
        <v>538</v>
      </c>
      <c r="AA359" s="2" t="s">
        <v>2648</v>
      </c>
      <c r="AB359" s="2" t="s">
        <v>2649</v>
      </c>
      <c r="AC359" s="2" t="s">
        <v>321</v>
      </c>
      <c r="AD359" s="2" t="s">
        <v>320</v>
      </c>
      <c r="AE359" s="1" t="s">
        <v>92</v>
      </c>
      <c r="AF359" s="1" t="s">
        <v>92</v>
      </c>
      <c r="AG359" s="1" t="s">
        <v>92</v>
      </c>
      <c r="AH359" s="2" t="s">
        <v>92</v>
      </c>
      <c r="AI359" s="2" t="s">
        <v>92</v>
      </c>
      <c r="AJ359" s="1" t="s">
        <v>92</v>
      </c>
      <c r="AK359" s="1" t="s">
        <v>92</v>
      </c>
      <c r="AL359" s="1" t="s">
        <v>86</v>
      </c>
      <c r="AM359" s="3">
        <f t="shared" si="81"/>
        <v>45055</v>
      </c>
      <c r="AO359" s="2"/>
      <c r="BD359" s="1">
        <f t="shared" si="82"/>
        <v>10</v>
      </c>
      <c r="BE359" s="2" t="str">
        <f t="shared" si="91"/>
        <v>Tommy Van
Gareth Stamp
Kevin Oram
Sean Gilleran</v>
      </c>
      <c r="BF359" s="2" t="str">
        <f t="shared" si="91"/>
        <v>Shawn Holder
Scott Strenfel</v>
      </c>
      <c r="BG359" s="2" t="str">
        <f t="shared" si="92"/>
        <v>Mona Hedin</v>
      </c>
      <c r="BH359" s="2" t="str">
        <f t="shared" si="92"/>
        <v>Hitesh Bhatt</v>
      </c>
      <c r="BI359" s="2" t="str">
        <f t="shared" si="83"/>
        <v>Kenny Lee</v>
      </c>
      <c r="BJ359" s="1">
        <f t="shared" si="84"/>
        <v>0</v>
      </c>
      <c r="BL359" s="49" t="s">
        <v>94</v>
      </c>
      <c r="BM359" s="1" t="s">
        <v>2613</v>
      </c>
      <c r="BO359" s="21" t="str">
        <f t="shared" si="85"/>
        <v>completed</v>
      </c>
      <c r="BP359" s="21">
        <f t="shared" si="86"/>
        <v>0</v>
      </c>
      <c r="BQ359" s="21">
        <f t="shared" si="87"/>
        <v>0</v>
      </c>
      <c r="BR359" s="21">
        <f t="shared" si="88"/>
        <v>0</v>
      </c>
      <c r="BS359" s="21">
        <f t="shared" si="89"/>
        <v>0</v>
      </c>
      <c r="BU359" s="57"/>
    </row>
    <row r="360" spans="1:73" ht="409.5" x14ac:dyDescent="0.25">
      <c r="A360" s="1">
        <v>337</v>
      </c>
      <c r="B360" s="1" t="s">
        <v>1802</v>
      </c>
      <c r="C360" s="6" t="s">
        <v>1937</v>
      </c>
      <c r="D360" s="2" t="str">
        <f t="shared" si="78"/>
        <v>OEIS_004</v>
      </c>
      <c r="E360" s="1">
        <v>11</v>
      </c>
      <c r="F360" s="2" t="str">
        <f t="shared" si="79"/>
        <v>OEIS_004_Q11</v>
      </c>
      <c r="G360" s="48" t="s">
        <v>2606</v>
      </c>
      <c r="H360" s="48" t="s">
        <v>2607</v>
      </c>
      <c r="I360" s="1" t="s">
        <v>2441</v>
      </c>
      <c r="J360" s="3">
        <v>45050</v>
      </c>
      <c r="K360" s="3">
        <v>45065</v>
      </c>
      <c r="L360" s="3">
        <v>45065</v>
      </c>
      <c r="M360" s="20" t="s">
        <v>2608</v>
      </c>
      <c r="N360" s="1">
        <v>1</v>
      </c>
      <c r="O360" s="1" t="s">
        <v>86</v>
      </c>
      <c r="P360" s="2" t="s">
        <v>2609</v>
      </c>
      <c r="Q360" s="47" t="s">
        <v>171</v>
      </c>
      <c r="R360" s="47" t="s">
        <v>2444</v>
      </c>
      <c r="S360" s="52" t="s">
        <v>86</v>
      </c>
      <c r="U360" s="2" t="str">
        <f t="shared" si="90"/>
        <v>OEIS</v>
      </c>
      <c r="V360" s="2" t="str">
        <f t="shared" si="90"/>
        <v>004</v>
      </c>
      <c r="W360" s="2">
        <f t="shared" si="80"/>
        <v>11</v>
      </c>
      <c r="X360" s="1">
        <v>3</v>
      </c>
      <c r="Y360" s="2" t="s">
        <v>1159</v>
      </c>
      <c r="Z360" s="2" t="s">
        <v>1772</v>
      </c>
      <c r="AA360" s="2" t="s">
        <v>2610</v>
      </c>
      <c r="AB360" s="2" t="s">
        <v>219</v>
      </c>
      <c r="AC360" s="2" t="s">
        <v>116</v>
      </c>
      <c r="AD360" s="2" t="s">
        <v>124</v>
      </c>
      <c r="AE360" s="1" t="s">
        <v>92</v>
      </c>
      <c r="AF360" s="1" t="s">
        <v>92</v>
      </c>
      <c r="AG360" s="1" t="s">
        <v>92</v>
      </c>
      <c r="AH360" s="2" t="s">
        <v>92</v>
      </c>
      <c r="AI360" s="2" t="s">
        <v>92</v>
      </c>
      <c r="AJ360" s="2" t="s">
        <v>92</v>
      </c>
      <c r="AK360" s="2" t="s">
        <v>92</v>
      </c>
      <c r="AL360" s="1" t="s">
        <v>86</v>
      </c>
      <c r="AM360" s="3">
        <f t="shared" si="81"/>
        <v>45065</v>
      </c>
      <c r="AO360" s="2" t="s">
        <v>2611</v>
      </c>
      <c r="AP360" s="10" t="s">
        <v>2612</v>
      </c>
      <c r="BD360" s="1">
        <f t="shared" si="82"/>
        <v>11</v>
      </c>
      <c r="BE360" s="2" t="str">
        <f t="shared" si="91"/>
        <v>Benson Wong
Jon Eric Thalman</v>
      </c>
      <c r="BF360" s="2" t="str">
        <f t="shared" si="91"/>
        <v>Paul McGregor</v>
      </c>
      <c r="BG360" s="2" t="str">
        <f t="shared" si="92"/>
        <v>Mona Hedin</v>
      </c>
      <c r="BH360" s="2" t="str">
        <f t="shared" si="92"/>
        <v>Hema Sukumar</v>
      </c>
      <c r="BI360" s="2" t="str">
        <f t="shared" si="83"/>
        <v>Joel Crane</v>
      </c>
      <c r="BJ360" s="1">
        <f t="shared" si="84"/>
        <v>3</v>
      </c>
      <c r="BL360" s="49" t="s">
        <v>94</v>
      </c>
      <c r="BM360" s="1" t="s">
        <v>2613</v>
      </c>
      <c r="BO360" s="21" t="str">
        <f t="shared" si="85"/>
        <v>completed</v>
      </c>
      <c r="BP360" s="21">
        <f t="shared" si="86"/>
        <v>0</v>
      </c>
      <c r="BQ360" s="21">
        <f t="shared" si="87"/>
        <v>0</v>
      </c>
      <c r="BR360" s="21">
        <f t="shared" si="88"/>
        <v>0</v>
      </c>
      <c r="BS360" s="21">
        <f t="shared" si="89"/>
        <v>0</v>
      </c>
      <c r="BU360" s="57"/>
    </row>
    <row r="361" spans="1:73" ht="409.5" x14ac:dyDescent="0.25">
      <c r="A361" s="1">
        <v>338</v>
      </c>
      <c r="B361" s="1" t="s">
        <v>1802</v>
      </c>
      <c r="C361" s="6" t="s">
        <v>1937</v>
      </c>
      <c r="D361" s="2" t="str">
        <f t="shared" si="78"/>
        <v>OEIS_004</v>
      </c>
      <c r="E361" s="1">
        <v>12</v>
      </c>
      <c r="F361" s="2" t="str">
        <f t="shared" si="79"/>
        <v>OEIS_004_Q12</v>
      </c>
      <c r="G361" s="48" t="s">
        <v>2652</v>
      </c>
      <c r="H361" s="48" t="s">
        <v>2653</v>
      </c>
      <c r="I361" s="1" t="s">
        <v>2441</v>
      </c>
      <c r="J361" s="3">
        <v>45050</v>
      </c>
      <c r="K361" s="3">
        <v>45062</v>
      </c>
      <c r="L361" s="3">
        <v>45062</v>
      </c>
      <c r="M361" s="20" t="s">
        <v>2608</v>
      </c>
      <c r="N361" s="1">
        <v>0</v>
      </c>
      <c r="O361" s="1" t="s">
        <v>86</v>
      </c>
      <c r="P361" s="2">
        <v>6.2</v>
      </c>
      <c r="Q361" s="47" t="s">
        <v>333</v>
      </c>
      <c r="R361" s="47" t="s">
        <v>334</v>
      </c>
      <c r="S361" s="52" t="s">
        <v>86</v>
      </c>
      <c r="U361" s="2" t="str">
        <f t="shared" si="90"/>
        <v>OEIS</v>
      </c>
      <c r="V361" s="2" t="str">
        <f t="shared" si="90"/>
        <v>004</v>
      </c>
      <c r="W361" s="2">
        <f t="shared" si="80"/>
        <v>12</v>
      </c>
      <c r="X361" s="1">
        <v>2</v>
      </c>
      <c r="Y361" s="2" t="s">
        <v>1159</v>
      </c>
      <c r="Z361" s="2" t="s">
        <v>336</v>
      </c>
      <c r="AA361" s="2" t="s">
        <v>2610</v>
      </c>
      <c r="AB361" s="2" t="s">
        <v>219</v>
      </c>
      <c r="AC361" s="2" t="s">
        <v>116</v>
      </c>
      <c r="AD361" s="2" t="s">
        <v>124</v>
      </c>
      <c r="AE361" s="1" t="s">
        <v>92</v>
      </c>
      <c r="AF361" s="1" t="s">
        <v>92</v>
      </c>
      <c r="AG361" s="1" t="s">
        <v>92</v>
      </c>
      <c r="AH361" s="2" t="s">
        <v>92</v>
      </c>
      <c r="AI361" s="2" t="s">
        <v>92</v>
      </c>
      <c r="AJ361" s="2" t="s">
        <v>92</v>
      </c>
      <c r="AK361" s="1" t="s">
        <v>92</v>
      </c>
      <c r="AL361" s="1" t="s">
        <v>86</v>
      </c>
      <c r="AM361" s="3">
        <f t="shared" si="81"/>
        <v>45062</v>
      </c>
      <c r="AO361" s="2" t="s">
        <v>2654</v>
      </c>
      <c r="BD361" s="1">
        <f t="shared" si="82"/>
        <v>12</v>
      </c>
      <c r="BE361" s="2" t="str">
        <f t="shared" si="91"/>
        <v>Benson Wong
Jon Eric Thalman</v>
      </c>
      <c r="BF361" s="2" t="str">
        <f t="shared" si="91"/>
        <v>Paul McGregor</v>
      </c>
      <c r="BG361" s="2" t="str">
        <f t="shared" si="92"/>
        <v>Mona Hedin</v>
      </c>
      <c r="BH361" s="2" t="str">
        <f t="shared" si="92"/>
        <v>Mandy Knockaert</v>
      </c>
      <c r="BI361" s="2" t="str">
        <f t="shared" si="83"/>
        <v>Joel Crane</v>
      </c>
      <c r="BJ361" s="1">
        <f t="shared" si="84"/>
        <v>2</v>
      </c>
      <c r="BL361" s="49" t="s">
        <v>94</v>
      </c>
      <c r="BM361" s="1" t="s">
        <v>2613</v>
      </c>
      <c r="BO361" s="21" t="str">
        <f t="shared" si="85"/>
        <v>completed</v>
      </c>
      <c r="BP361" s="21">
        <f t="shared" si="86"/>
        <v>0</v>
      </c>
      <c r="BQ361" s="21">
        <f t="shared" si="87"/>
        <v>0</v>
      </c>
      <c r="BR361" s="21">
        <f t="shared" si="88"/>
        <v>0</v>
      </c>
      <c r="BS361" s="21">
        <f t="shared" si="89"/>
        <v>0</v>
      </c>
      <c r="BU361" s="57"/>
    </row>
    <row r="362" spans="1:73" ht="409.5" x14ac:dyDescent="0.25">
      <c r="A362" s="1">
        <v>339</v>
      </c>
      <c r="B362" s="1" t="s">
        <v>1802</v>
      </c>
      <c r="C362" s="6" t="s">
        <v>1937</v>
      </c>
      <c r="D362" s="2" t="str">
        <f t="shared" si="78"/>
        <v>OEIS_004</v>
      </c>
      <c r="E362" s="1">
        <v>13</v>
      </c>
      <c r="F362" s="2" t="str">
        <f t="shared" si="79"/>
        <v>OEIS_004_Q13</v>
      </c>
      <c r="G362" s="48" t="s">
        <v>2655</v>
      </c>
      <c r="H362" s="48" t="s">
        <v>2656</v>
      </c>
      <c r="I362" s="1" t="s">
        <v>2441</v>
      </c>
      <c r="J362" s="3">
        <v>45050</v>
      </c>
      <c r="K362" s="3">
        <v>45069</v>
      </c>
      <c r="L362" s="3">
        <v>45069</v>
      </c>
      <c r="M362" s="20" t="s">
        <v>2608</v>
      </c>
      <c r="N362" s="1">
        <v>1</v>
      </c>
      <c r="O362" s="1" t="s">
        <v>86</v>
      </c>
      <c r="P362" s="2" t="s">
        <v>482</v>
      </c>
      <c r="Q362" s="47" t="s">
        <v>483</v>
      </c>
      <c r="R362" s="47" t="s">
        <v>2657</v>
      </c>
      <c r="S362" s="98" t="s">
        <v>86</v>
      </c>
      <c r="U362" s="2" t="str">
        <f t="shared" si="90"/>
        <v>OEIS</v>
      </c>
      <c r="V362" s="2" t="str">
        <f t="shared" si="90"/>
        <v>004</v>
      </c>
      <c r="W362" s="2">
        <f t="shared" si="80"/>
        <v>13</v>
      </c>
      <c r="X362" s="1">
        <v>8</v>
      </c>
      <c r="Y362" s="2" t="s">
        <v>1159</v>
      </c>
      <c r="Z362" s="2" t="s">
        <v>336</v>
      </c>
      <c r="AA362" s="2" t="s">
        <v>2658</v>
      </c>
      <c r="AB362" s="2" t="s">
        <v>2659</v>
      </c>
      <c r="AC362" s="2" t="s">
        <v>91</v>
      </c>
      <c r="AD362" s="2" t="s">
        <v>124</v>
      </c>
      <c r="AE362" s="1" t="s">
        <v>92</v>
      </c>
      <c r="AF362" s="1" t="s">
        <v>92</v>
      </c>
      <c r="AG362" s="1" t="s">
        <v>92</v>
      </c>
      <c r="AH362" s="2" t="s">
        <v>92</v>
      </c>
      <c r="AI362" s="2" t="s">
        <v>92</v>
      </c>
      <c r="AJ362" s="1" t="s">
        <v>92</v>
      </c>
      <c r="AK362" s="2" t="s">
        <v>92</v>
      </c>
      <c r="AL362" s="1" t="s">
        <v>86</v>
      </c>
      <c r="AM362" s="3">
        <f t="shared" si="81"/>
        <v>45069</v>
      </c>
      <c r="AO362" s="2" t="s">
        <v>2660</v>
      </c>
      <c r="BD362" s="1">
        <f t="shared" si="82"/>
        <v>13</v>
      </c>
      <c r="BE362" s="2" t="str">
        <f t="shared" si="91"/>
        <v>Rick Kubin
Josh Carrasco</v>
      </c>
      <c r="BF362" s="2" t="str">
        <f t="shared" si="91"/>
        <v>Ali Moazad</v>
      </c>
      <c r="BG362" s="2" t="str">
        <f t="shared" si="92"/>
        <v>Mona Hedin</v>
      </c>
      <c r="BH362" s="2" t="str">
        <f t="shared" si="92"/>
        <v>Mandy Knockaert</v>
      </c>
      <c r="BI362" s="2" t="str">
        <f t="shared" si="83"/>
        <v>Aaron Shapiro</v>
      </c>
      <c r="BJ362" s="1">
        <f t="shared" si="84"/>
        <v>8</v>
      </c>
      <c r="BL362" s="49" t="s">
        <v>94</v>
      </c>
      <c r="BM362" s="1" t="s">
        <v>2613</v>
      </c>
      <c r="BO362" s="21" t="str">
        <f t="shared" si="85"/>
        <v>completed</v>
      </c>
      <c r="BP362" s="21">
        <f t="shared" si="86"/>
        <v>0</v>
      </c>
      <c r="BQ362" s="21">
        <f t="shared" si="87"/>
        <v>0</v>
      </c>
      <c r="BR362" s="21">
        <f t="shared" si="88"/>
        <v>0</v>
      </c>
      <c r="BS362" s="21">
        <f t="shared" si="89"/>
        <v>0</v>
      </c>
      <c r="BU362" s="57"/>
    </row>
    <row r="363" spans="1:73" ht="409.5" x14ac:dyDescent="0.25">
      <c r="A363" s="1">
        <v>340</v>
      </c>
      <c r="B363" s="1" t="s">
        <v>1802</v>
      </c>
      <c r="C363" s="6" t="s">
        <v>1937</v>
      </c>
      <c r="D363" s="2" t="str">
        <f t="shared" si="78"/>
        <v>OEIS_004</v>
      </c>
      <c r="E363" s="1">
        <v>14</v>
      </c>
      <c r="F363" s="2" t="str">
        <f t="shared" si="79"/>
        <v>OEIS_004_Q14</v>
      </c>
      <c r="G363" s="48" t="s">
        <v>2661</v>
      </c>
      <c r="H363" s="48" t="s">
        <v>2662</v>
      </c>
      <c r="I363" s="1" t="s">
        <v>2441</v>
      </c>
      <c r="J363" s="3">
        <v>45050</v>
      </c>
      <c r="K363" s="3">
        <v>45055</v>
      </c>
      <c r="L363" s="3">
        <v>45055</v>
      </c>
      <c r="M363" s="20" t="s">
        <v>2608</v>
      </c>
      <c r="N363" s="1">
        <v>0</v>
      </c>
      <c r="O363" s="1" t="s">
        <v>86</v>
      </c>
      <c r="P363" s="2" t="s">
        <v>676</v>
      </c>
      <c r="Q363" s="47" t="s">
        <v>154</v>
      </c>
      <c r="R363" s="47" t="s">
        <v>677</v>
      </c>
      <c r="S363" s="52" t="s">
        <v>86</v>
      </c>
      <c r="U363" s="2" t="str">
        <f t="shared" si="90"/>
        <v>OEIS</v>
      </c>
      <c r="V363" s="2" t="str">
        <f t="shared" si="90"/>
        <v>004</v>
      </c>
      <c r="W363" s="2">
        <f t="shared" si="80"/>
        <v>14</v>
      </c>
      <c r="X363" s="1">
        <v>3</v>
      </c>
      <c r="Y363" s="2" t="s">
        <v>1159</v>
      </c>
      <c r="Z363" s="2" t="s">
        <v>964</v>
      </c>
      <c r="AA363" s="2" t="s">
        <v>2663</v>
      </c>
      <c r="AB363" s="2" t="s">
        <v>966</v>
      </c>
      <c r="AC363" s="2" t="s">
        <v>967</v>
      </c>
      <c r="AD363" s="2" t="s">
        <v>968</v>
      </c>
      <c r="AE363" s="1" t="s">
        <v>92</v>
      </c>
      <c r="AF363" s="1" t="s">
        <v>92</v>
      </c>
      <c r="AG363" s="1" t="s">
        <v>92</v>
      </c>
      <c r="AH363" s="2" t="s">
        <v>92</v>
      </c>
      <c r="AI363" s="2" t="s">
        <v>92</v>
      </c>
      <c r="AJ363" s="1" t="s">
        <v>92</v>
      </c>
      <c r="AK363" s="1" t="s">
        <v>92</v>
      </c>
      <c r="AL363" s="1" t="s">
        <v>86</v>
      </c>
      <c r="AM363" s="3">
        <f t="shared" si="81"/>
        <v>45055</v>
      </c>
      <c r="AO363" s="2"/>
      <c r="BD363" s="1">
        <f t="shared" si="82"/>
        <v>14</v>
      </c>
      <c r="BE363" s="2" t="str">
        <f t="shared" si="91"/>
        <v xml:space="preserve">Kim Vu
Eric Lamoreaux
Arvind Simhadri
James Tuccillo </v>
      </c>
      <c r="BF363" s="2" t="str">
        <f t="shared" si="91"/>
        <v xml:space="preserve">Dave Canny 
Jim Gill </v>
      </c>
      <c r="BG363" s="2" t="str">
        <f t="shared" si="92"/>
        <v>Mona Hedin</v>
      </c>
      <c r="BH363" s="2" t="str">
        <f t="shared" si="92"/>
        <v xml:space="preserve">Hitesh Bhatt
Charlotte Wu </v>
      </c>
      <c r="BI363" s="2" t="str">
        <f t="shared" si="83"/>
        <v>Kenny Lee
Joel Crane</v>
      </c>
      <c r="BJ363" s="1">
        <f t="shared" si="84"/>
        <v>3</v>
      </c>
      <c r="BL363" s="49" t="s">
        <v>94</v>
      </c>
      <c r="BM363" s="1" t="s">
        <v>2613</v>
      </c>
      <c r="BO363" s="21" t="str">
        <f t="shared" si="85"/>
        <v>completed</v>
      </c>
      <c r="BP363" s="21">
        <f t="shared" si="86"/>
        <v>0</v>
      </c>
      <c r="BQ363" s="21">
        <f t="shared" si="87"/>
        <v>0</v>
      </c>
      <c r="BR363" s="21">
        <f t="shared" si="88"/>
        <v>0</v>
      </c>
      <c r="BS363" s="21">
        <f t="shared" si="89"/>
        <v>0</v>
      </c>
      <c r="BU363" s="57"/>
    </row>
    <row r="364" spans="1:73" ht="409.5" x14ac:dyDescent="0.25">
      <c r="A364" s="1">
        <v>341</v>
      </c>
      <c r="B364" s="1" t="s">
        <v>1802</v>
      </c>
      <c r="C364" s="6" t="s">
        <v>1937</v>
      </c>
      <c r="D364" s="2" t="str">
        <f t="shared" si="78"/>
        <v>OEIS_004</v>
      </c>
      <c r="E364" s="1">
        <v>15</v>
      </c>
      <c r="F364" s="2" t="str">
        <f t="shared" si="79"/>
        <v>OEIS_004_Q15</v>
      </c>
      <c r="G364" s="48" t="s">
        <v>2664</v>
      </c>
      <c r="H364" s="48" t="s">
        <v>2665</v>
      </c>
      <c r="I364" s="1" t="s">
        <v>2441</v>
      </c>
      <c r="J364" s="3">
        <v>45050</v>
      </c>
      <c r="K364" s="3">
        <v>45055</v>
      </c>
      <c r="L364" s="3">
        <v>45055</v>
      </c>
      <c r="M364" s="20" t="s">
        <v>2608</v>
      </c>
      <c r="N364" s="1">
        <v>1</v>
      </c>
      <c r="O364" s="1" t="s">
        <v>86</v>
      </c>
      <c r="P364" s="2" t="s">
        <v>482</v>
      </c>
      <c r="Q364" s="47" t="s">
        <v>483</v>
      </c>
      <c r="R364" s="47" t="s">
        <v>484</v>
      </c>
      <c r="S364" s="52" t="s">
        <v>86</v>
      </c>
      <c r="U364" s="2" t="str">
        <f t="shared" si="90"/>
        <v>OEIS</v>
      </c>
      <c r="V364" s="2" t="str">
        <f t="shared" si="90"/>
        <v>004</v>
      </c>
      <c r="W364" s="2">
        <f t="shared" si="80"/>
        <v>15</v>
      </c>
      <c r="X364" s="1">
        <v>5</v>
      </c>
      <c r="Y364" s="2" t="s">
        <v>1159</v>
      </c>
      <c r="Z364" s="2" t="s">
        <v>336</v>
      </c>
      <c r="AA364" s="2" t="s">
        <v>2666</v>
      </c>
      <c r="AB364" s="2" t="s">
        <v>1733</v>
      </c>
      <c r="AC364" s="2" t="s">
        <v>116</v>
      </c>
      <c r="AD364" s="2" t="s">
        <v>2667</v>
      </c>
      <c r="AE364" s="1" t="s">
        <v>92</v>
      </c>
      <c r="AF364" s="1" t="s">
        <v>92</v>
      </c>
      <c r="AG364" s="1" t="s">
        <v>92</v>
      </c>
      <c r="AH364" s="2" t="s">
        <v>92</v>
      </c>
      <c r="AI364" s="2" t="s">
        <v>92</v>
      </c>
      <c r="AJ364" s="1" t="s">
        <v>92</v>
      </c>
      <c r="AK364" s="1" t="s">
        <v>92</v>
      </c>
      <c r="AL364" s="1" t="s">
        <v>86</v>
      </c>
      <c r="AM364" s="3">
        <f t="shared" si="81"/>
        <v>45055</v>
      </c>
      <c r="AO364" s="2"/>
      <c r="BD364" s="1">
        <f t="shared" si="82"/>
        <v>15</v>
      </c>
      <c r="BE364" s="2" t="str">
        <f t="shared" si="91"/>
        <v>Jay Leyno (a)
Benson Wong
Brad Koelling</v>
      </c>
      <c r="BF364" s="2" t="str">
        <f t="shared" si="91"/>
        <v>Paul McGregor
Jim Gill</v>
      </c>
      <c r="BG364" s="2" t="str">
        <f t="shared" si="92"/>
        <v>Mona Hedin</v>
      </c>
      <c r="BH364" s="2" t="str">
        <f t="shared" si="92"/>
        <v>Mandy Knockaert</v>
      </c>
      <c r="BI364" s="2" t="str">
        <f t="shared" si="83"/>
        <v>Joel Crane</v>
      </c>
      <c r="BJ364" s="1">
        <f t="shared" si="84"/>
        <v>5</v>
      </c>
      <c r="BL364" s="49" t="s">
        <v>94</v>
      </c>
      <c r="BM364" s="1" t="s">
        <v>2613</v>
      </c>
      <c r="BO364" s="21" t="str">
        <f t="shared" si="85"/>
        <v>completed</v>
      </c>
      <c r="BP364" s="21">
        <f t="shared" si="86"/>
        <v>0</v>
      </c>
      <c r="BQ364" s="21">
        <f t="shared" si="87"/>
        <v>0</v>
      </c>
      <c r="BR364" s="21">
        <f t="shared" si="88"/>
        <v>0</v>
      </c>
      <c r="BS364" s="21">
        <f t="shared" si="89"/>
        <v>0</v>
      </c>
      <c r="BU364" s="57"/>
    </row>
    <row r="365" spans="1:73" ht="408" x14ac:dyDescent="0.25">
      <c r="A365" s="1">
        <v>342</v>
      </c>
      <c r="B365" s="1" t="s">
        <v>1802</v>
      </c>
      <c r="C365" s="6" t="s">
        <v>1937</v>
      </c>
      <c r="D365" s="2" t="str">
        <f t="shared" si="78"/>
        <v>OEIS_004</v>
      </c>
      <c r="E365" s="1">
        <v>16</v>
      </c>
      <c r="F365" s="2" t="str">
        <f t="shared" si="79"/>
        <v>OEIS_004_Q16</v>
      </c>
      <c r="G365" s="48" t="s">
        <v>2668</v>
      </c>
      <c r="H365" s="48" t="s">
        <v>2669</v>
      </c>
      <c r="I365" s="1" t="s">
        <v>2441</v>
      </c>
      <c r="J365" s="3">
        <v>45050</v>
      </c>
      <c r="K365" s="3">
        <v>45055</v>
      </c>
      <c r="L365" s="3">
        <v>45055</v>
      </c>
      <c r="M365" s="20" t="s">
        <v>2608</v>
      </c>
      <c r="N365" s="1">
        <v>2</v>
      </c>
      <c r="O365" s="1" t="s">
        <v>86</v>
      </c>
      <c r="P365" s="2" t="s">
        <v>535</v>
      </c>
      <c r="Q365" s="47" t="s">
        <v>510</v>
      </c>
      <c r="R365" s="47" t="s">
        <v>665</v>
      </c>
      <c r="S365" s="52" t="s">
        <v>86</v>
      </c>
      <c r="U365" s="2" t="str">
        <f t="shared" si="90"/>
        <v>OEIS</v>
      </c>
      <c r="V365" s="2" t="str">
        <f t="shared" si="90"/>
        <v>004</v>
      </c>
      <c r="W365" s="2">
        <f t="shared" si="80"/>
        <v>16</v>
      </c>
      <c r="X365" s="1">
        <v>3</v>
      </c>
      <c r="Y365" s="2" t="s">
        <v>1159</v>
      </c>
      <c r="Z365" s="2" t="s">
        <v>538</v>
      </c>
      <c r="AA365" s="2" t="s">
        <v>539</v>
      </c>
      <c r="AB365" s="2" t="s">
        <v>613</v>
      </c>
      <c r="AC365" s="2" t="s">
        <v>2670</v>
      </c>
      <c r="AD365" s="2" t="s">
        <v>613</v>
      </c>
      <c r="AE365" s="1" t="s">
        <v>92</v>
      </c>
      <c r="AF365" s="1" t="s">
        <v>92</v>
      </c>
      <c r="AG365" s="1" t="s">
        <v>92</v>
      </c>
      <c r="AH365" s="2" t="s">
        <v>92</v>
      </c>
      <c r="AI365" s="2" t="s">
        <v>92</v>
      </c>
      <c r="AJ365" s="1" t="s">
        <v>92</v>
      </c>
      <c r="AK365" s="1" t="s">
        <v>92</v>
      </c>
      <c r="AL365" s="1" t="s">
        <v>86</v>
      </c>
      <c r="AM365" s="3">
        <f t="shared" si="81"/>
        <v>45055</v>
      </c>
      <c r="AO365" s="2"/>
      <c r="BD365" s="1">
        <f t="shared" si="82"/>
        <v>16</v>
      </c>
      <c r="BE365" s="2" t="str">
        <f t="shared" si="91"/>
        <v>Eric Lamoureux</v>
      </c>
      <c r="BF365" s="2" t="str">
        <f t="shared" si="91"/>
        <v>Dave Canny</v>
      </c>
      <c r="BG365" s="2" t="str">
        <f t="shared" si="92"/>
        <v>Mona Hedin</v>
      </c>
      <c r="BH365" s="2" t="str">
        <f t="shared" si="92"/>
        <v>Hitesh Bhatt</v>
      </c>
      <c r="BI365" s="2" t="str">
        <f t="shared" si="83"/>
        <v xml:space="preserve">Kenny Lee </v>
      </c>
      <c r="BJ365" s="1">
        <f t="shared" si="84"/>
        <v>3</v>
      </c>
      <c r="BL365" s="49" t="s">
        <v>94</v>
      </c>
      <c r="BM365" s="1" t="s">
        <v>2613</v>
      </c>
      <c r="BO365" s="21" t="str">
        <f t="shared" si="85"/>
        <v>completed</v>
      </c>
      <c r="BP365" s="21">
        <f t="shared" si="86"/>
        <v>0</v>
      </c>
      <c r="BQ365" s="21">
        <f t="shared" si="87"/>
        <v>0</v>
      </c>
      <c r="BR365" s="21">
        <f t="shared" si="88"/>
        <v>0</v>
      </c>
      <c r="BS365" s="21">
        <f t="shared" si="89"/>
        <v>0</v>
      </c>
      <c r="BU365" s="57"/>
    </row>
    <row r="366" spans="1:73" ht="409.5" x14ac:dyDescent="0.25">
      <c r="A366" s="1">
        <v>343</v>
      </c>
      <c r="B366" s="1" t="s">
        <v>1802</v>
      </c>
      <c r="C366" s="6" t="s">
        <v>1937</v>
      </c>
      <c r="D366" s="2" t="str">
        <f t="shared" si="78"/>
        <v>OEIS_004</v>
      </c>
      <c r="E366" s="1">
        <v>17</v>
      </c>
      <c r="F366" s="2" t="str">
        <f t="shared" si="79"/>
        <v>OEIS_004_Q17</v>
      </c>
      <c r="G366" s="48" t="s">
        <v>2671</v>
      </c>
      <c r="H366" s="48" t="s">
        <v>2672</v>
      </c>
      <c r="I366" s="1" t="s">
        <v>2441</v>
      </c>
      <c r="J366" s="3">
        <v>45050</v>
      </c>
      <c r="K366" s="3">
        <v>45055</v>
      </c>
      <c r="L366" s="3">
        <v>45056</v>
      </c>
      <c r="M366" s="20" t="s">
        <v>2608</v>
      </c>
      <c r="N366" s="1">
        <v>2</v>
      </c>
      <c r="O366" s="1" t="s">
        <v>86</v>
      </c>
      <c r="P366" s="2" t="s">
        <v>242</v>
      </c>
      <c r="Q366" s="47" t="s">
        <v>154</v>
      </c>
      <c r="R366" s="47" t="s">
        <v>243</v>
      </c>
      <c r="S366" s="95" t="s">
        <v>86</v>
      </c>
      <c r="U366" s="2" t="str">
        <f t="shared" si="90"/>
        <v>OEIS</v>
      </c>
      <c r="V366" s="2" t="str">
        <f t="shared" si="90"/>
        <v>004</v>
      </c>
      <c r="W366" s="2">
        <f t="shared" si="80"/>
        <v>17</v>
      </c>
      <c r="X366" s="1">
        <v>2</v>
      </c>
      <c r="Y366" s="2" t="s">
        <v>1159</v>
      </c>
      <c r="Z366" s="2" t="s">
        <v>156</v>
      </c>
      <c r="AA366" s="2" t="s">
        <v>2673</v>
      </c>
      <c r="AB366" s="2" t="s">
        <v>1872</v>
      </c>
      <c r="AC366" s="2" t="s">
        <v>116</v>
      </c>
      <c r="AD366" s="2" t="s">
        <v>159</v>
      </c>
      <c r="AE366" s="1" t="s">
        <v>92</v>
      </c>
      <c r="AF366" s="1" t="s">
        <v>92</v>
      </c>
      <c r="AG366" s="1" t="s">
        <v>92</v>
      </c>
      <c r="AH366" s="1" t="s">
        <v>92</v>
      </c>
      <c r="AI366" s="1" t="s">
        <v>92</v>
      </c>
      <c r="AJ366" s="1" t="s">
        <v>92</v>
      </c>
      <c r="AK366" s="1" t="s">
        <v>92</v>
      </c>
      <c r="AL366" s="1" t="s">
        <v>86</v>
      </c>
      <c r="AM366" s="3">
        <f t="shared" si="81"/>
        <v>45055</v>
      </c>
      <c r="AO366" s="2"/>
      <c r="BD366" s="1">
        <f t="shared" si="82"/>
        <v>17</v>
      </c>
      <c r="BE366" s="2" t="str">
        <f t="shared" si="91"/>
        <v>UG Team
Julie Cerio</v>
      </c>
      <c r="BF366" s="2" t="str">
        <f t="shared" si="91"/>
        <v>Matt Pender
Megan Ardell</v>
      </c>
      <c r="BG366" s="2" t="str">
        <f t="shared" si="92"/>
        <v>Mona Hedin</v>
      </c>
      <c r="BH366" s="2" t="str">
        <f t="shared" si="92"/>
        <v>Carmen Fewless</v>
      </c>
      <c r="BI366" s="2" t="str">
        <f t="shared" si="83"/>
        <v>Joel Crane</v>
      </c>
      <c r="BJ366" s="1">
        <f t="shared" si="84"/>
        <v>2</v>
      </c>
      <c r="BL366" s="49" t="s">
        <v>94</v>
      </c>
      <c r="BM366" s="1" t="s">
        <v>2613</v>
      </c>
      <c r="BO366" s="21" t="str">
        <f t="shared" si="85"/>
        <v>completed</v>
      </c>
      <c r="BP366" s="21">
        <f t="shared" si="86"/>
        <v>0</v>
      </c>
      <c r="BQ366" s="21">
        <f t="shared" si="87"/>
        <v>0</v>
      </c>
      <c r="BR366" s="21">
        <f t="shared" si="88"/>
        <v>0</v>
      </c>
      <c r="BS366" s="21">
        <f t="shared" si="89"/>
        <v>0</v>
      </c>
      <c r="BU366" s="57"/>
    </row>
    <row r="367" spans="1:73" ht="153" x14ac:dyDescent="0.25">
      <c r="A367" s="1">
        <v>344</v>
      </c>
      <c r="B367" s="1" t="s">
        <v>2875</v>
      </c>
      <c r="C367" s="6" t="s">
        <v>2050</v>
      </c>
      <c r="D367" s="2" t="str">
        <f t="shared" si="78"/>
        <v>TURN_012</v>
      </c>
      <c r="E367" s="1">
        <v>1</v>
      </c>
      <c r="F367" s="2" t="str">
        <f t="shared" si="79"/>
        <v>TURN_012_Q1</v>
      </c>
      <c r="G367" s="48" t="s">
        <v>3049</v>
      </c>
      <c r="H367" s="48" t="s">
        <v>3050</v>
      </c>
      <c r="I367" s="2" t="s">
        <v>2878</v>
      </c>
      <c r="J367" s="3">
        <v>45051</v>
      </c>
      <c r="K367" s="3">
        <v>45057</v>
      </c>
      <c r="L367" s="3">
        <v>45057</v>
      </c>
      <c r="M367" s="20" t="s">
        <v>3044</v>
      </c>
      <c r="N367" s="1">
        <v>0</v>
      </c>
      <c r="O367" s="1" t="s">
        <v>86</v>
      </c>
      <c r="P367" s="2" t="s">
        <v>482</v>
      </c>
      <c r="Q367" s="47" t="s">
        <v>483</v>
      </c>
      <c r="R367" s="47" t="s">
        <v>484</v>
      </c>
      <c r="S367" s="95" t="s">
        <v>86</v>
      </c>
      <c r="U367" s="2" t="str">
        <f t="shared" si="90"/>
        <v>TURN</v>
      </c>
      <c r="V367" s="2" t="str">
        <f t="shared" si="90"/>
        <v>012</v>
      </c>
      <c r="W367" s="2">
        <f t="shared" si="80"/>
        <v>1</v>
      </c>
      <c r="X367" s="1">
        <v>3</v>
      </c>
      <c r="Y367" s="2" t="s">
        <v>1166</v>
      </c>
      <c r="Z367" s="2" t="s">
        <v>336</v>
      </c>
      <c r="AA367" s="2" t="s">
        <v>3051</v>
      </c>
      <c r="AB367" s="2" t="s">
        <v>3052</v>
      </c>
      <c r="AC367" s="2" t="s">
        <v>427</v>
      </c>
      <c r="AD367" s="2" t="s">
        <v>922</v>
      </c>
      <c r="AE367" s="1" t="s">
        <v>92</v>
      </c>
      <c r="AF367" s="1" t="s">
        <v>92</v>
      </c>
      <c r="AG367" s="1" t="s">
        <v>92</v>
      </c>
      <c r="AH367" s="2" t="s">
        <v>92</v>
      </c>
      <c r="AI367" s="2" t="s">
        <v>92</v>
      </c>
      <c r="AJ367" s="2" t="s">
        <v>92</v>
      </c>
      <c r="AK367" s="1" t="s">
        <v>92</v>
      </c>
      <c r="AL367" s="1" t="s">
        <v>86</v>
      </c>
      <c r="AM367" s="3">
        <f t="shared" si="81"/>
        <v>45057</v>
      </c>
      <c r="AO367" s="2"/>
      <c r="BD367" s="1">
        <f t="shared" si="82"/>
        <v>1</v>
      </c>
      <c r="BE367" s="2" t="str">
        <f t="shared" si="91"/>
        <v>Julie Cerio
UG Team
Benson Wong, Peter Lee, Tim Hilton, Kenneth How, James Ash</v>
      </c>
      <c r="BF367" s="2" t="str">
        <f t="shared" si="91"/>
        <v>Paul McGregor / Matt Pender / Megan Ardell</v>
      </c>
      <c r="BG367" s="2" t="str">
        <f t="shared" si="92"/>
        <v>Eric Travale</v>
      </c>
      <c r="BH367" s="2" t="str">
        <f t="shared" si="92"/>
        <v>Mandy Knockaert</v>
      </c>
      <c r="BI367" s="2" t="str">
        <f t="shared" si="83"/>
        <v>Joel Crane / Aaron Shapiro</v>
      </c>
      <c r="BJ367" s="1">
        <f t="shared" si="84"/>
        <v>3</v>
      </c>
      <c r="BL367" s="49" t="s">
        <v>94</v>
      </c>
      <c r="BM367" s="1" t="s">
        <v>3048</v>
      </c>
      <c r="BO367" s="21" t="str">
        <f t="shared" si="85"/>
        <v>completed</v>
      </c>
      <c r="BP367" s="21">
        <f t="shared" si="86"/>
        <v>0</v>
      </c>
      <c r="BQ367" s="21">
        <f t="shared" si="87"/>
        <v>0</v>
      </c>
      <c r="BR367" s="21">
        <f t="shared" si="88"/>
        <v>0</v>
      </c>
      <c r="BS367" s="21">
        <f t="shared" si="89"/>
        <v>0</v>
      </c>
      <c r="BU367" s="57"/>
    </row>
    <row r="368" spans="1:73" ht="409.5" x14ac:dyDescent="0.25">
      <c r="A368" s="1">
        <v>345</v>
      </c>
      <c r="B368" s="1" t="s">
        <v>2875</v>
      </c>
      <c r="C368" s="6" t="s">
        <v>2050</v>
      </c>
      <c r="D368" s="2" t="str">
        <f t="shared" si="78"/>
        <v>TURN_012</v>
      </c>
      <c r="E368" s="1">
        <v>2</v>
      </c>
      <c r="F368" s="2" t="str">
        <f t="shared" si="79"/>
        <v>TURN_012_Q2</v>
      </c>
      <c r="G368" s="48" t="s">
        <v>3042</v>
      </c>
      <c r="H368" s="48" t="s">
        <v>3043</v>
      </c>
      <c r="I368" s="2" t="s">
        <v>2878</v>
      </c>
      <c r="J368" s="3">
        <v>45051</v>
      </c>
      <c r="K368" s="3">
        <v>45058</v>
      </c>
      <c r="L368" s="3">
        <v>45058</v>
      </c>
      <c r="M368" s="20" t="s">
        <v>3044</v>
      </c>
      <c r="N368" s="1">
        <v>0</v>
      </c>
      <c r="O368" s="1" t="s">
        <v>86</v>
      </c>
      <c r="P368" s="2" t="s">
        <v>611</v>
      </c>
      <c r="Q368" s="47" t="s">
        <v>171</v>
      </c>
      <c r="R368" s="47" t="s">
        <v>612</v>
      </c>
      <c r="S368" s="52" t="s">
        <v>86</v>
      </c>
      <c r="U368" s="2" t="str">
        <f t="shared" si="90"/>
        <v>TURN</v>
      </c>
      <c r="V368" s="2" t="str">
        <f t="shared" si="90"/>
        <v>012</v>
      </c>
      <c r="W368" s="2">
        <f t="shared" si="80"/>
        <v>2</v>
      </c>
      <c r="X368" s="1">
        <v>2</v>
      </c>
      <c r="Y368" s="2" t="s">
        <v>1166</v>
      </c>
      <c r="Z368" s="2" t="s">
        <v>538</v>
      </c>
      <c r="AA368" s="2" t="s">
        <v>3045</v>
      </c>
      <c r="AB368" s="2" t="s">
        <v>124</v>
      </c>
      <c r="AC368" s="2" t="s">
        <v>427</v>
      </c>
      <c r="AD368" s="2" t="s">
        <v>124</v>
      </c>
      <c r="AE368" s="1" t="s">
        <v>92</v>
      </c>
      <c r="AF368" s="1" t="s">
        <v>92</v>
      </c>
      <c r="AG368" s="1" t="s">
        <v>92</v>
      </c>
      <c r="AH368" s="1" t="s">
        <v>92</v>
      </c>
      <c r="AI368" s="1" t="s">
        <v>92</v>
      </c>
      <c r="AJ368" s="1" t="s">
        <v>92</v>
      </c>
      <c r="AK368" s="1" t="s">
        <v>92</v>
      </c>
      <c r="AL368" s="1" t="s">
        <v>86</v>
      </c>
      <c r="AM368" s="3">
        <f t="shared" si="81"/>
        <v>45058</v>
      </c>
      <c r="AO368" s="2" t="s">
        <v>3046</v>
      </c>
      <c r="AP368" s="10" t="s">
        <v>3047</v>
      </c>
      <c r="BD368" s="1">
        <f t="shared" si="82"/>
        <v>2</v>
      </c>
      <c r="BE368" s="2" t="str">
        <f t="shared" si="91"/>
        <v>Andy Abranches
Cynthia Lorie</v>
      </c>
      <c r="BF368" s="2" t="str">
        <f t="shared" si="91"/>
        <v>Andy Abranches</v>
      </c>
      <c r="BG368" s="2" t="str">
        <f t="shared" si="92"/>
        <v>Eric Travale</v>
      </c>
      <c r="BH368" s="2" t="str">
        <f t="shared" si="92"/>
        <v>Hitesh Bhatt</v>
      </c>
      <c r="BI368" s="2" t="str">
        <f t="shared" si="83"/>
        <v>Joel Crane / Aaron Shapiro</v>
      </c>
      <c r="BJ368" s="1">
        <f t="shared" si="84"/>
        <v>2</v>
      </c>
      <c r="BL368" s="49" t="s">
        <v>94</v>
      </c>
      <c r="BM368" s="1" t="s">
        <v>3048</v>
      </c>
      <c r="BO368" s="21" t="str">
        <f t="shared" si="85"/>
        <v>completed</v>
      </c>
      <c r="BP368" s="21">
        <f t="shared" si="86"/>
        <v>0</v>
      </c>
      <c r="BQ368" s="21">
        <f t="shared" si="87"/>
        <v>0</v>
      </c>
      <c r="BR368" s="21">
        <f t="shared" si="88"/>
        <v>0</v>
      </c>
      <c r="BS368" s="21">
        <f t="shared" si="89"/>
        <v>0</v>
      </c>
      <c r="BU368" s="57"/>
    </row>
    <row r="369" spans="1:73" ht="165.75" x14ac:dyDescent="0.25">
      <c r="A369" s="1">
        <v>346</v>
      </c>
      <c r="B369" s="1" t="s">
        <v>1884</v>
      </c>
      <c r="C369" s="6" t="s">
        <v>1937</v>
      </c>
      <c r="D369" s="2" t="str">
        <f t="shared" si="78"/>
        <v>CPUC - SPD (Safety Policy Division)_004</v>
      </c>
      <c r="E369" s="1">
        <v>1</v>
      </c>
      <c r="F369" s="2" t="str">
        <f t="shared" si="79"/>
        <v>CPUC - SPD (Safety Policy Division)_004_Q1</v>
      </c>
      <c r="G369" s="48" t="s">
        <v>1938</v>
      </c>
      <c r="H369" s="48" t="s">
        <v>1939</v>
      </c>
      <c r="I369" s="1" t="s">
        <v>1940</v>
      </c>
      <c r="J369" s="3">
        <v>45051</v>
      </c>
      <c r="K369" s="3">
        <v>45065</v>
      </c>
      <c r="L369" s="3">
        <v>45063</v>
      </c>
      <c r="M369" s="20" t="s">
        <v>1941</v>
      </c>
      <c r="N369" s="1">
        <v>1</v>
      </c>
      <c r="O369" s="1" t="s">
        <v>86</v>
      </c>
      <c r="P369" s="2" t="s">
        <v>482</v>
      </c>
      <c r="Q369" s="47" t="s">
        <v>483</v>
      </c>
      <c r="R369" s="47" t="s">
        <v>808</v>
      </c>
      <c r="S369" s="52" t="s">
        <v>86</v>
      </c>
      <c r="U369" s="2" t="str">
        <f t="shared" si="90"/>
        <v>CPUC - SPD (Safety Policy Division)</v>
      </c>
      <c r="V369" s="2" t="str">
        <f t="shared" si="90"/>
        <v>004</v>
      </c>
      <c r="W369" s="2">
        <f t="shared" si="80"/>
        <v>1</v>
      </c>
      <c r="X369" s="1">
        <v>4</v>
      </c>
      <c r="Y369" s="2" t="s">
        <v>1072</v>
      </c>
      <c r="Z369" s="2" t="s">
        <v>520</v>
      </c>
      <c r="AA369" s="2" t="s">
        <v>1942</v>
      </c>
      <c r="AB369" s="2" t="s">
        <v>124</v>
      </c>
      <c r="AC369" s="2" t="s">
        <v>116</v>
      </c>
      <c r="AD369" s="2" t="s">
        <v>124</v>
      </c>
      <c r="AE369" s="1" t="s">
        <v>92</v>
      </c>
      <c r="AF369" s="1" t="s">
        <v>92</v>
      </c>
      <c r="AG369" s="1" t="s">
        <v>92</v>
      </c>
      <c r="AH369" s="2" t="s">
        <v>92</v>
      </c>
      <c r="AI369" s="2" t="s">
        <v>92</v>
      </c>
      <c r="AJ369" s="1" t="s">
        <v>92</v>
      </c>
      <c r="AK369" s="1" t="s">
        <v>92</v>
      </c>
      <c r="AL369" s="1" t="s">
        <v>86</v>
      </c>
      <c r="AM369" s="3">
        <f t="shared" si="81"/>
        <v>45065</v>
      </c>
      <c r="AO369" s="2"/>
      <c r="BD369" s="1">
        <f t="shared" si="82"/>
        <v>1</v>
      </c>
      <c r="BE369" s="2" t="str">
        <f t="shared" si="91"/>
        <v xml:space="preserve">Nick Babb
Krista Benson
</v>
      </c>
      <c r="BF369" s="2" t="str">
        <f t="shared" si="91"/>
        <v>Andy Abranches</v>
      </c>
      <c r="BG369" s="2" t="str">
        <f t="shared" si="92"/>
        <v>Enza Barbato</v>
      </c>
      <c r="BH369" s="2" t="str">
        <f t="shared" si="92"/>
        <v>Nelson Lau</v>
      </c>
      <c r="BI369" s="2" t="str">
        <f t="shared" si="83"/>
        <v>Joel Crane</v>
      </c>
      <c r="BJ369" s="1">
        <f t="shared" si="84"/>
        <v>4</v>
      </c>
      <c r="BL369" s="20" t="s">
        <v>94</v>
      </c>
      <c r="BM369" s="1" t="s">
        <v>1943</v>
      </c>
      <c r="BO369" s="21" t="str">
        <f t="shared" si="85"/>
        <v>completed</v>
      </c>
      <c r="BP369" s="21">
        <f t="shared" si="86"/>
        <v>0</v>
      </c>
      <c r="BQ369" s="21">
        <f t="shared" si="87"/>
        <v>0</v>
      </c>
      <c r="BR369" s="21">
        <f t="shared" si="88"/>
        <v>0</v>
      </c>
      <c r="BS369" s="21">
        <f t="shared" si="89"/>
        <v>0</v>
      </c>
      <c r="BU369" s="57"/>
    </row>
    <row r="370" spans="1:73" ht="165.75" x14ac:dyDescent="0.25">
      <c r="A370" s="1">
        <v>347</v>
      </c>
      <c r="B370" s="1" t="s">
        <v>1884</v>
      </c>
      <c r="C370" s="6" t="s">
        <v>1937</v>
      </c>
      <c r="D370" s="2" t="str">
        <f t="shared" si="78"/>
        <v>CPUC - SPD (Safety Policy Division)_004</v>
      </c>
      <c r="E370" s="1">
        <v>2</v>
      </c>
      <c r="F370" s="2" t="str">
        <f t="shared" si="79"/>
        <v>CPUC - SPD (Safety Policy Division)_004_Q2</v>
      </c>
      <c r="G370" s="48" t="s">
        <v>1944</v>
      </c>
      <c r="H370" s="48" t="s">
        <v>1945</v>
      </c>
      <c r="I370" s="1" t="s">
        <v>1940</v>
      </c>
      <c r="J370" s="3">
        <v>45051</v>
      </c>
      <c r="K370" s="3">
        <v>45065</v>
      </c>
      <c r="L370" s="3">
        <v>45063</v>
      </c>
      <c r="M370" s="20" t="s">
        <v>1941</v>
      </c>
      <c r="N370" s="1">
        <v>0</v>
      </c>
      <c r="O370" s="1" t="s">
        <v>86</v>
      </c>
      <c r="P370" s="2" t="s">
        <v>482</v>
      </c>
      <c r="Q370" s="47" t="s">
        <v>483</v>
      </c>
      <c r="R370" s="47" t="s">
        <v>808</v>
      </c>
      <c r="S370" s="52" t="s">
        <v>86</v>
      </c>
      <c r="U370" s="2" t="str">
        <f t="shared" si="90"/>
        <v>CPUC - SPD (Safety Policy Division)</v>
      </c>
      <c r="V370" s="2" t="str">
        <f t="shared" si="90"/>
        <v>004</v>
      </c>
      <c r="W370" s="2">
        <f t="shared" si="80"/>
        <v>2</v>
      </c>
      <c r="X370" s="1">
        <v>2</v>
      </c>
      <c r="Y370" s="2" t="s">
        <v>1072</v>
      </c>
      <c r="Z370" s="2" t="s">
        <v>520</v>
      </c>
      <c r="AA370" s="2" t="s">
        <v>1942</v>
      </c>
      <c r="AB370" s="2" t="s">
        <v>124</v>
      </c>
      <c r="AC370" s="2" t="s">
        <v>116</v>
      </c>
      <c r="AD370" s="2" t="s">
        <v>124</v>
      </c>
      <c r="AE370" s="1" t="s">
        <v>92</v>
      </c>
      <c r="AF370" s="1" t="s">
        <v>92</v>
      </c>
      <c r="AG370" s="1" t="s">
        <v>92</v>
      </c>
      <c r="AH370" s="2" t="s">
        <v>92</v>
      </c>
      <c r="AI370" s="2" t="s">
        <v>92</v>
      </c>
      <c r="AJ370" s="1" t="s">
        <v>92</v>
      </c>
      <c r="AK370" s="1" t="s">
        <v>92</v>
      </c>
      <c r="AL370" s="1" t="s">
        <v>86</v>
      </c>
      <c r="AM370" s="3">
        <f t="shared" si="81"/>
        <v>45065</v>
      </c>
      <c r="AO370" s="2"/>
      <c r="BD370" s="1">
        <f t="shared" si="82"/>
        <v>2</v>
      </c>
      <c r="BE370" s="2" t="str">
        <f t="shared" si="91"/>
        <v xml:space="preserve">Nick Babb
Krista Benson
</v>
      </c>
      <c r="BF370" s="2" t="str">
        <f t="shared" si="91"/>
        <v>Andy Abranches</v>
      </c>
      <c r="BG370" s="2" t="str">
        <f t="shared" si="92"/>
        <v>Enza Barbato</v>
      </c>
      <c r="BH370" s="2" t="str">
        <f t="shared" si="92"/>
        <v>Nelson Lau</v>
      </c>
      <c r="BI370" s="2" t="str">
        <f t="shared" si="83"/>
        <v>Joel Crane</v>
      </c>
      <c r="BJ370" s="1">
        <f t="shared" si="84"/>
        <v>2</v>
      </c>
      <c r="BL370" s="20" t="s">
        <v>94</v>
      </c>
      <c r="BM370" s="1" t="s">
        <v>1943</v>
      </c>
      <c r="BO370" s="21" t="str">
        <f t="shared" si="85"/>
        <v>completed</v>
      </c>
      <c r="BP370" s="21">
        <f t="shared" si="86"/>
        <v>0</v>
      </c>
      <c r="BQ370" s="21">
        <f t="shared" si="87"/>
        <v>0</v>
      </c>
      <c r="BR370" s="21">
        <f t="shared" si="88"/>
        <v>0</v>
      </c>
      <c r="BS370" s="21">
        <f t="shared" si="89"/>
        <v>0</v>
      </c>
      <c r="BU370" s="57"/>
    </row>
    <row r="371" spans="1:73" ht="242.25" x14ac:dyDescent="0.25">
      <c r="A371" s="1">
        <v>348</v>
      </c>
      <c r="B371" s="1" t="s">
        <v>1884</v>
      </c>
      <c r="C371" s="6" t="s">
        <v>1937</v>
      </c>
      <c r="D371" s="2" t="str">
        <f t="shared" si="78"/>
        <v>CPUC - SPD (Safety Policy Division)_004</v>
      </c>
      <c r="E371" s="1">
        <v>3</v>
      </c>
      <c r="F371" s="2" t="str">
        <f t="shared" si="79"/>
        <v>CPUC - SPD (Safety Policy Division)_004_Q3</v>
      </c>
      <c r="G371" s="48" t="s">
        <v>1946</v>
      </c>
      <c r="H371" s="48" t="s">
        <v>1947</v>
      </c>
      <c r="I371" s="1" t="s">
        <v>1940</v>
      </c>
      <c r="J371" s="3">
        <v>45051</v>
      </c>
      <c r="K371" s="3">
        <v>45065</v>
      </c>
      <c r="L371" s="3">
        <v>45063</v>
      </c>
      <c r="M371" s="20" t="s">
        <v>1941</v>
      </c>
      <c r="N371" s="1">
        <v>0</v>
      </c>
      <c r="O371" s="1" t="s">
        <v>86</v>
      </c>
      <c r="P371" s="2" t="s">
        <v>1948</v>
      </c>
      <c r="Q371" s="47" t="s">
        <v>440</v>
      </c>
      <c r="R371" s="47" t="s">
        <v>1949</v>
      </c>
      <c r="S371" s="52" t="s">
        <v>86</v>
      </c>
      <c r="U371" s="2" t="str">
        <f t="shared" si="90"/>
        <v>CPUC - SPD (Safety Policy Division)</v>
      </c>
      <c r="V371" s="2" t="str">
        <f t="shared" si="90"/>
        <v>004</v>
      </c>
      <c r="W371" s="2">
        <f t="shared" si="80"/>
        <v>3</v>
      </c>
      <c r="X371" s="1">
        <v>0</v>
      </c>
      <c r="Y371" s="2" t="s">
        <v>1072</v>
      </c>
      <c r="Z371" s="2" t="s">
        <v>520</v>
      </c>
      <c r="AA371" s="2" t="s">
        <v>1950</v>
      </c>
      <c r="AB371" s="2" t="s">
        <v>124</v>
      </c>
      <c r="AC371" s="2" t="s">
        <v>116</v>
      </c>
      <c r="AD371" s="2" t="s">
        <v>124</v>
      </c>
      <c r="AE371" s="1" t="s">
        <v>92</v>
      </c>
      <c r="AF371" s="1" t="s">
        <v>92</v>
      </c>
      <c r="AG371" s="1" t="s">
        <v>92</v>
      </c>
      <c r="AH371" s="2" t="s">
        <v>92</v>
      </c>
      <c r="AI371" s="2" t="s">
        <v>92</v>
      </c>
      <c r="AJ371" s="1" t="s">
        <v>92</v>
      </c>
      <c r="AK371" s="1" t="s">
        <v>92</v>
      </c>
      <c r="AL371" s="1" t="s">
        <v>86</v>
      </c>
      <c r="AM371" s="3">
        <f t="shared" si="81"/>
        <v>45065</v>
      </c>
      <c r="AO371" s="2" t="s">
        <v>1951</v>
      </c>
      <c r="AP371" s="2" t="s">
        <v>1952</v>
      </c>
      <c r="BD371" s="1">
        <f t="shared" si="82"/>
        <v>3</v>
      </c>
      <c r="BE371" s="2" t="str">
        <f t="shared" si="91"/>
        <v>Shaun Tanner</v>
      </c>
      <c r="BF371" s="2" t="str">
        <f t="shared" si="91"/>
        <v>Andy Abranches</v>
      </c>
      <c r="BG371" s="2" t="str">
        <f t="shared" si="92"/>
        <v>Enza Barbato</v>
      </c>
      <c r="BH371" s="2" t="str">
        <f t="shared" si="92"/>
        <v>Nelson Lau</v>
      </c>
      <c r="BI371" s="2" t="str">
        <f t="shared" si="83"/>
        <v>Joel Crane</v>
      </c>
      <c r="BJ371" s="1">
        <f t="shared" si="84"/>
        <v>0</v>
      </c>
      <c r="BL371" s="20" t="s">
        <v>94</v>
      </c>
      <c r="BM371" s="1" t="s">
        <v>1943</v>
      </c>
      <c r="BO371" s="21" t="str">
        <f t="shared" si="85"/>
        <v>completed</v>
      </c>
      <c r="BP371" s="21">
        <f t="shared" si="86"/>
        <v>0</v>
      </c>
      <c r="BQ371" s="21">
        <f t="shared" si="87"/>
        <v>0</v>
      </c>
      <c r="BR371" s="21">
        <f t="shared" si="88"/>
        <v>0</v>
      </c>
      <c r="BS371" s="21">
        <f t="shared" si="89"/>
        <v>0</v>
      </c>
      <c r="BU371" s="57"/>
    </row>
    <row r="372" spans="1:73" ht="216.75" x14ac:dyDescent="0.25">
      <c r="A372" s="1">
        <v>349</v>
      </c>
      <c r="B372" s="1" t="s">
        <v>1884</v>
      </c>
      <c r="C372" s="6" t="s">
        <v>1937</v>
      </c>
      <c r="D372" s="2" t="str">
        <f t="shared" si="78"/>
        <v>CPUC - SPD (Safety Policy Division)_004</v>
      </c>
      <c r="E372" s="1">
        <v>4</v>
      </c>
      <c r="F372" s="2" t="str">
        <f t="shared" si="79"/>
        <v>CPUC - SPD (Safety Policy Division)_004_Q4</v>
      </c>
      <c r="G372" s="48" t="s">
        <v>1953</v>
      </c>
      <c r="H372" s="48" t="s">
        <v>1954</v>
      </c>
      <c r="I372" s="1" t="s">
        <v>1940</v>
      </c>
      <c r="J372" s="3">
        <v>45051</v>
      </c>
      <c r="K372" s="3">
        <v>45065</v>
      </c>
      <c r="L372" s="3">
        <v>45063</v>
      </c>
      <c r="M372" s="20" t="s">
        <v>1941</v>
      </c>
      <c r="N372" s="1">
        <v>0</v>
      </c>
      <c r="O372" s="1" t="s">
        <v>86</v>
      </c>
      <c r="P372" s="2" t="s">
        <v>1948</v>
      </c>
      <c r="Q372" s="47" t="s">
        <v>440</v>
      </c>
      <c r="R372" s="47" t="s">
        <v>1949</v>
      </c>
      <c r="S372" s="88" t="s">
        <v>86</v>
      </c>
      <c r="U372" s="2" t="str">
        <f t="shared" si="90"/>
        <v>CPUC - SPD (Safety Policy Division)</v>
      </c>
      <c r="V372" s="2" t="str">
        <f t="shared" si="90"/>
        <v>004</v>
      </c>
      <c r="W372" s="2">
        <f t="shared" si="80"/>
        <v>4</v>
      </c>
      <c r="X372" s="1">
        <v>0</v>
      </c>
      <c r="Y372" s="2" t="s">
        <v>1072</v>
      </c>
      <c r="Z372" s="2" t="s">
        <v>520</v>
      </c>
      <c r="AA372" s="2" t="s">
        <v>1950</v>
      </c>
      <c r="AB372" s="2" t="s">
        <v>1955</v>
      </c>
      <c r="AC372" s="2" t="s">
        <v>116</v>
      </c>
      <c r="AD372" s="2" t="s">
        <v>124</v>
      </c>
      <c r="AE372" s="1" t="s">
        <v>92</v>
      </c>
      <c r="AF372" s="1" t="s">
        <v>92</v>
      </c>
      <c r="AG372" s="1" t="s">
        <v>92</v>
      </c>
      <c r="AH372" s="2" t="s">
        <v>92</v>
      </c>
      <c r="AI372" s="2" t="s">
        <v>92</v>
      </c>
      <c r="AJ372" s="1" t="s">
        <v>92</v>
      </c>
      <c r="AK372" s="1" t="s">
        <v>92</v>
      </c>
      <c r="AL372" s="1" t="s">
        <v>86</v>
      </c>
      <c r="AM372" s="3">
        <f t="shared" si="81"/>
        <v>45065</v>
      </c>
      <c r="AO372" s="2"/>
      <c r="BD372" s="1">
        <f t="shared" si="82"/>
        <v>4</v>
      </c>
      <c r="BE372" s="2" t="str">
        <f t="shared" si="91"/>
        <v>Shaun Tanner</v>
      </c>
      <c r="BF372" s="2" t="str">
        <f t="shared" si="91"/>
        <v>Andy Abranches
Scott Strenfel</v>
      </c>
      <c r="BG372" s="2" t="str">
        <f t="shared" si="92"/>
        <v>Enza Barbato</v>
      </c>
      <c r="BH372" s="2" t="str">
        <f t="shared" si="92"/>
        <v>Nelson Lau</v>
      </c>
      <c r="BI372" s="2" t="str">
        <f t="shared" si="83"/>
        <v>Joel Crane</v>
      </c>
      <c r="BJ372" s="1">
        <f t="shared" si="84"/>
        <v>0</v>
      </c>
      <c r="BL372" s="20" t="s">
        <v>94</v>
      </c>
      <c r="BM372" s="1" t="s">
        <v>1943</v>
      </c>
      <c r="BO372" s="21" t="str">
        <f t="shared" si="85"/>
        <v>completed</v>
      </c>
      <c r="BP372" s="21">
        <f t="shared" si="86"/>
        <v>0</v>
      </c>
      <c r="BQ372" s="21">
        <f t="shared" si="87"/>
        <v>0</v>
      </c>
      <c r="BR372" s="21">
        <f t="shared" si="88"/>
        <v>0</v>
      </c>
      <c r="BS372" s="21">
        <f t="shared" si="89"/>
        <v>0</v>
      </c>
      <c r="BU372" s="57"/>
    </row>
    <row r="373" spans="1:73" ht="267.75" x14ac:dyDescent="0.25">
      <c r="A373" s="1">
        <v>350</v>
      </c>
      <c r="B373" s="1" t="s">
        <v>1884</v>
      </c>
      <c r="C373" s="6" t="s">
        <v>1937</v>
      </c>
      <c r="D373" s="2" t="str">
        <f t="shared" si="78"/>
        <v>CPUC - SPD (Safety Policy Division)_004</v>
      </c>
      <c r="E373" s="1">
        <v>5</v>
      </c>
      <c r="F373" s="2" t="str">
        <f t="shared" si="79"/>
        <v>CPUC - SPD (Safety Policy Division)_004_Q5</v>
      </c>
      <c r="G373" s="48" t="s">
        <v>1956</v>
      </c>
      <c r="H373" s="48" t="s">
        <v>1957</v>
      </c>
      <c r="I373" s="1" t="s">
        <v>1940</v>
      </c>
      <c r="J373" s="3">
        <v>45051</v>
      </c>
      <c r="K373" s="3">
        <v>45065</v>
      </c>
      <c r="L373" s="3">
        <v>45063</v>
      </c>
      <c r="M373" s="20" t="s">
        <v>1941</v>
      </c>
      <c r="N373" s="1">
        <v>0</v>
      </c>
      <c r="O373" s="1" t="s">
        <v>86</v>
      </c>
      <c r="P373" s="2" t="s">
        <v>1948</v>
      </c>
      <c r="Q373" s="47" t="s">
        <v>440</v>
      </c>
      <c r="R373" s="47" t="s">
        <v>1949</v>
      </c>
      <c r="S373" s="88" t="s">
        <v>86</v>
      </c>
      <c r="U373" s="2" t="str">
        <f t="shared" si="90"/>
        <v>CPUC - SPD (Safety Policy Division)</v>
      </c>
      <c r="V373" s="2" t="str">
        <f t="shared" si="90"/>
        <v>004</v>
      </c>
      <c r="W373" s="2">
        <f t="shared" si="80"/>
        <v>5</v>
      </c>
      <c r="X373" s="1">
        <v>0</v>
      </c>
      <c r="Y373" s="2" t="s">
        <v>1072</v>
      </c>
      <c r="Z373" s="2" t="s">
        <v>520</v>
      </c>
      <c r="AA373" s="2" t="s">
        <v>1950</v>
      </c>
      <c r="AB373" s="2" t="s">
        <v>1955</v>
      </c>
      <c r="AC373" s="2" t="s">
        <v>116</v>
      </c>
      <c r="AD373" s="2" t="s">
        <v>124</v>
      </c>
      <c r="AE373" s="1" t="s">
        <v>92</v>
      </c>
      <c r="AF373" s="1" t="s">
        <v>92</v>
      </c>
      <c r="AG373" s="1" t="s">
        <v>92</v>
      </c>
      <c r="AH373" s="2" t="s">
        <v>92</v>
      </c>
      <c r="AI373" s="2" t="s">
        <v>92</v>
      </c>
      <c r="AJ373" s="1" t="s">
        <v>92</v>
      </c>
      <c r="AK373" s="1" t="s">
        <v>92</v>
      </c>
      <c r="AL373" s="1" t="s">
        <v>86</v>
      </c>
      <c r="AM373" s="3">
        <f t="shared" si="81"/>
        <v>45065</v>
      </c>
      <c r="AO373" s="2" t="s">
        <v>1951</v>
      </c>
      <c r="AP373" s="2" t="s">
        <v>1952</v>
      </c>
      <c r="BD373" s="1">
        <f t="shared" si="82"/>
        <v>5</v>
      </c>
      <c r="BE373" s="2" t="str">
        <f t="shared" si="91"/>
        <v>Shaun Tanner</v>
      </c>
      <c r="BF373" s="2" t="str">
        <f t="shared" si="91"/>
        <v>Andy Abranches
Scott Strenfel</v>
      </c>
      <c r="BG373" s="2" t="str">
        <f t="shared" si="92"/>
        <v>Enza Barbato</v>
      </c>
      <c r="BH373" s="2" t="str">
        <f t="shared" si="92"/>
        <v>Nelson Lau</v>
      </c>
      <c r="BI373" s="2" t="str">
        <f t="shared" si="83"/>
        <v>Joel Crane</v>
      </c>
      <c r="BJ373" s="1">
        <f t="shared" si="84"/>
        <v>0</v>
      </c>
      <c r="BL373" s="20" t="s">
        <v>94</v>
      </c>
      <c r="BM373" s="1" t="s">
        <v>1943</v>
      </c>
      <c r="BO373" s="21" t="str">
        <f t="shared" si="85"/>
        <v>completed</v>
      </c>
      <c r="BP373" s="21">
        <f t="shared" si="86"/>
        <v>0</v>
      </c>
      <c r="BQ373" s="21">
        <f t="shared" si="87"/>
        <v>0</v>
      </c>
      <c r="BR373" s="21">
        <f t="shared" si="88"/>
        <v>0</v>
      </c>
      <c r="BS373" s="21">
        <f t="shared" si="89"/>
        <v>0</v>
      </c>
      <c r="BU373" s="57"/>
    </row>
    <row r="374" spans="1:73" ht="318.75" x14ac:dyDescent="0.25">
      <c r="A374" s="1">
        <v>351</v>
      </c>
      <c r="B374" s="1" t="s">
        <v>1884</v>
      </c>
      <c r="C374" s="6" t="s">
        <v>1937</v>
      </c>
      <c r="D374" s="2" t="str">
        <f t="shared" si="78"/>
        <v>CPUC - SPD (Safety Policy Division)_004</v>
      </c>
      <c r="E374" s="1">
        <v>6</v>
      </c>
      <c r="F374" s="2" t="str">
        <f t="shared" si="79"/>
        <v>CPUC - SPD (Safety Policy Division)_004_Q6</v>
      </c>
      <c r="G374" s="48" t="s">
        <v>1958</v>
      </c>
      <c r="H374" s="48" t="s">
        <v>1959</v>
      </c>
      <c r="I374" s="1" t="s">
        <v>1940</v>
      </c>
      <c r="J374" s="3">
        <v>45051</v>
      </c>
      <c r="K374" s="3">
        <v>45065</v>
      </c>
      <c r="L374" s="3">
        <v>45063</v>
      </c>
      <c r="M374" s="20" t="s">
        <v>1941</v>
      </c>
      <c r="N374" s="1">
        <v>0</v>
      </c>
      <c r="O374" s="1" t="s">
        <v>86</v>
      </c>
      <c r="P374" s="2" t="s">
        <v>1948</v>
      </c>
      <c r="Q374" s="47" t="s">
        <v>440</v>
      </c>
      <c r="R374" s="47" t="s">
        <v>1949</v>
      </c>
      <c r="S374" s="88" t="s">
        <v>86</v>
      </c>
      <c r="U374" s="2" t="str">
        <f t="shared" si="90"/>
        <v>CPUC - SPD (Safety Policy Division)</v>
      </c>
      <c r="V374" s="2" t="str">
        <f t="shared" si="90"/>
        <v>004</v>
      </c>
      <c r="W374" s="2">
        <f t="shared" si="80"/>
        <v>6</v>
      </c>
      <c r="X374" s="1">
        <v>0</v>
      </c>
      <c r="Y374" s="2" t="s">
        <v>1072</v>
      </c>
      <c r="Z374" s="2" t="s">
        <v>520</v>
      </c>
      <c r="AA374" s="2" t="s">
        <v>1960</v>
      </c>
      <c r="AB374" s="2" t="s">
        <v>1955</v>
      </c>
      <c r="AC374" s="2" t="s">
        <v>116</v>
      </c>
      <c r="AD374" s="2" t="s">
        <v>124</v>
      </c>
      <c r="AE374" s="1" t="s">
        <v>92</v>
      </c>
      <c r="AF374" s="1" t="s">
        <v>92</v>
      </c>
      <c r="AG374" s="1" t="s">
        <v>92</v>
      </c>
      <c r="AH374" s="2" t="s">
        <v>92</v>
      </c>
      <c r="AI374" s="2" t="s">
        <v>92</v>
      </c>
      <c r="AJ374" s="1" t="s">
        <v>92</v>
      </c>
      <c r="AK374" s="1" t="s">
        <v>92</v>
      </c>
      <c r="AL374" s="1" t="s">
        <v>86</v>
      </c>
      <c r="AM374" s="3">
        <f t="shared" si="81"/>
        <v>45065</v>
      </c>
      <c r="AO374" s="2"/>
      <c r="BD374" s="1">
        <f t="shared" si="82"/>
        <v>6</v>
      </c>
      <c r="BE374" s="2" t="str">
        <f t="shared" si="91"/>
        <v>Justin Sadler
John Birch</v>
      </c>
      <c r="BF374" s="2" t="str">
        <f t="shared" si="91"/>
        <v>Andy Abranches
Scott Strenfel</v>
      </c>
      <c r="BG374" s="2" t="str">
        <f t="shared" si="92"/>
        <v>Enza Barbato</v>
      </c>
      <c r="BH374" s="2" t="str">
        <f t="shared" si="92"/>
        <v>Nelson Lau</v>
      </c>
      <c r="BI374" s="2" t="str">
        <f t="shared" si="83"/>
        <v>Joel Crane</v>
      </c>
      <c r="BJ374" s="1">
        <f t="shared" si="84"/>
        <v>0</v>
      </c>
      <c r="BL374" s="20" t="s">
        <v>94</v>
      </c>
      <c r="BM374" s="1" t="s">
        <v>1943</v>
      </c>
      <c r="BO374" s="21" t="str">
        <f t="shared" si="85"/>
        <v>completed</v>
      </c>
      <c r="BP374" s="21">
        <f t="shared" si="86"/>
        <v>0</v>
      </c>
      <c r="BQ374" s="21">
        <f t="shared" si="87"/>
        <v>0</v>
      </c>
      <c r="BR374" s="21">
        <f t="shared" si="88"/>
        <v>0</v>
      </c>
      <c r="BS374" s="21">
        <f t="shared" si="89"/>
        <v>0</v>
      </c>
      <c r="BU374" s="57"/>
    </row>
    <row r="375" spans="1:73" ht="140.25" x14ac:dyDescent="0.25">
      <c r="A375" s="1">
        <v>352</v>
      </c>
      <c r="B375" s="1" t="s">
        <v>80</v>
      </c>
      <c r="C375" s="6" t="s">
        <v>1155</v>
      </c>
      <c r="D375" s="2" t="str">
        <f t="shared" si="78"/>
        <v>CalPA_Set WMP-24</v>
      </c>
      <c r="E375" s="1">
        <v>1</v>
      </c>
      <c r="F375" s="2" t="str">
        <f t="shared" si="79"/>
        <v>CalPA_Set WMP-24_Q1</v>
      </c>
      <c r="G375" s="48" t="s">
        <v>1156</v>
      </c>
      <c r="H375" s="48" t="s">
        <v>1157</v>
      </c>
      <c r="I375" s="1" t="s">
        <v>84</v>
      </c>
      <c r="J375" s="3">
        <v>45055</v>
      </c>
      <c r="K375" s="3">
        <v>45058</v>
      </c>
      <c r="L375" s="3">
        <v>45057</v>
      </c>
      <c r="M375" s="20" t="s">
        <v>1158</v>
      </c>
      <c r="N375" s="1">
        <v>2</v>
      </c>
      <c r="O375" s="1" t="s">
        <v>86</v>
      </c>
      <c r="P375" s="2" t="s">
        <v>242</v>
      </c>
      <c r="Q375" s="47" t="s">
        <v>154</v>
      </c>
      <c r="R375" s="47" t="s">
        <v>866</v>
      </c>
      <c r="S375" s="52" t="s">
        <v>86</v>
      </c>
      <c r="U375" s="2" t="str">
        <f t="shared" si="90"/>
        <v>CalPA</v>
      </c>
      <c r="V375" s="2" t="str">
        <f t="shared" si="90"/>
        <v>Set WMP-24</v>
      </c>
      <c r="W375" s="2">
        <f t="shared" si="80"/>
        <v>1</v>
      </c>
      <c r="X375" s="1">
        <v>2</v>
      </c>
      <c r="Y375" s="2" t="s">
        <v>1159</v>
      </c>
      <c r="Z375" s="2" t="s">
        <v>156</v>
      </c>
      <c r="AA375" s="2" t="s">
        <v>1160</v>
      </c>
      <c r="AB375" s="2" t="s">
        <v>901</v>
      </c>
      <c r="AC375" s="2" t="s">
        <v>116</v>
      </c>
      <c r="AD375" s="2" t="s">
        <v>875</v>
      </c>
      <c r="AE375" s="2" t="s">
        <v>92</v>
      </c>
      <c r="AF375" s="1" t="s">
        <v>92</v>
      </c>
      <c r="AG375" s="1" t="s">
        <v>92</v>
      </c>
      <c r="AH375" s="2" t="s">
        <v>92</v>
      </c>
      <c r="AI375" s="2" t="s">
        <v>92</v>
      </c>
      <c r="AJ375" s="1" t="s">
        <v>92</v>
      </c>
      <c r="AK375" s="1" t="s">
        <v>92</v>
      </c>
      <c r="AL375" s="1" t="s">
        <v>86</v>
      </c>
      <c r="AM375" s="3">
        <f t="shared" si="81"/>
        <v>45058</v>
      </c>
      <c r="AO375" s="2"/>
      <c r="BD375" s="1">
        <f t="shared" si="82"/>
        <v>1</v>
      </c>
      <c r="BE375" s="2" t="str">
        <f t="shared" si="91"/>
        <v>Mike McCarty</v>
      </c>
      <c r="BF375" s="2" t="str">
        <f t="shared" si="91"/>
        <v>Jim Gill
Satvir Nagra</v>
      </c>
      <c r="BG375" s="2" t="str">
        <f t="shared" si="92"/>
        <v>Mona Hedin</v>
      </c>
      <c r="BH375" s="2" t="str">
        <f t="shared" si="92"/>
        <v>Carmen Fewless</v>
      </c>
      <c r="BI375" s="2" t="str">
        <f t="shared" si="83"/>
        <v>Joel Crane</v>
      </c>
      <c r="BJ375" s="1">
        <f t="shared" si="84"/>
        <v>2</v>
      </c>
      <c r="BL375" s="20" t="s">
        <v>94</v>
      </c>
      <c r="BM375" s="1" t="s">
        <v>1161</v>
      </c>
      <c r="BO375" s="21" t="str">
        <f t="shared" si="85"/>
        <v>completed</v>
      </c>
      <c r="BP375" s="21">
        <f t="shared" si="86"/>
        <v>0</v>
      </c>
      <c r="BQ375" s="21">
        <f t="shared" si="87"/>
        <v>0</v>
      </c>
      <c r="BR375" s="21">
        <f t="shared" si="88"/>
        <v>0</v>
      </c>
      <c r="BS375" s="21">
        <f t="shared" si="89"/>
        <v>0</v>
      </c>
      <c r="BU375" s="63"/>
    </row>
    <row r="376" spans="1:73" s="39" customFormat="1" ht="76.5" x14ac:dyDescent="0.25">
      <c r="A376" s="1">
        <v>353</v>
      </c>
      <c r="B376" s="1" t="s">
        <v>1512</v>
      </c>
      <c r="C376" s="6" t="s">
        <v>2286</v>
      </c>
      <c r="D376" s="2" t="str">
        <f t="shared" si="78"/>
        <v>MGRA_Data Request No. 5</v>
      </c>
      <c r="E376" s="1">
        <v>1</v>
      </c>
      <c r="F376" s="2" t="str">
        <f t="shared" si="79"/>
        <v>MGRA_Data Request No. 5_Q1</v>
      </c>
      <c r="G376" s="48" t="s">
        <v>2287</v>
      </c>
      <c r="H376" s="48" t="s">
        <v>2288</v>
      </c>
      <c r="I376" s="1" t="s">
        <v>2146</v>
      </c>
      <c r="J376" s="3">
        <v>45056</v>
      </c>
      <c r="K376" s="3">
        <v>45061</v>
      </c>
      <c r="L376" s="3">
        <v>45061</v>
      </c>
      <c r="M376" s="20" t="s">
        <v>2289</v>
      </c>
      <c r="N376" s="1">
        <v>0</v>
      </c>
      <c r="O376" s="1" t="s">
        <v>86</v>
      </c>
      <c r="P376" s="1" t="s">
        <v>2267</v>
      </c>
      <c r="Q376" s="47" t="s">
        <v>333</v>
      </c>
      <c r="R376" s="47" t="s">
        <v>2268</v>
      </c>
      <c r="S376" s="91" t="s">
        <v>86</v>
      </c>
      <c r="T376" s="12"/>
      <c r="U376" s="2" t="str">
        <f t="shared" si="90"/>
        <v>MGRA</v>
      </c>
      <c r="V376" s="2" t="str">
        <f t="shared" si="90"/>
        <v>Data Request No. 5</v>
      </c>
      <c r="W376" s="2">
        <f t="shared" si="80"/>
        <v>1</v>
      </c>
      <c r="X376" s="1">
        <v>0</v>
      </c>
      <c r="Y376" s="2" t="s">
        <v>88</v>
      </c>
      <c r="Z376" s="2" t="s">
        <v>538</v>
      </c>
      <c r="AA376" s="2" t="s">
        <v>218</v>
      </c>
      <c r="AB376" s="2" t="s">
        <v>219</v>
      </c>
      <c r="AC376" s="2" t="s">
        <v>116</v>
      </c>
      <c r="AD376" s="2" t="s">
        <v>124</v>
      </c>
      <c r="AE376" s="2" t="s">
        <v>92</v>
      </c>
      <c r="AF376" s="1" t="s">
        <v>92</v>
      </c>
      <c r="AG376" s="1" t="s">
        <v>92</v>
      </c>
      <c r="AH376" s="2" t="s">
        <v>92</v>
      </c>
      <c r="AI376" s="2" t="s">
        <v>92</v>
      </c>
      <c r="AJ376" s="2" t="s">
        <v>92</v>
      </c>
      <c r="AK376" s="1" t="s">
        <v>92</v>
      </c>
      <c r="AL376" s="1" t="s">
        <v>86</v>
      </c>
      <c r="AM376" s="3">
        <f t="shared" si="81"/>
        <v>45061</v>
      </c>
      <c r="AN376" s="1"/>
      <c r="AO376" s="2"/>
      <c r="AP376" s="9"/>
      <c r="AQ376" s="12"/>
      <c r="AR376" s="12"/>
      <c r="AS376" s="12"/>
      <c r="AT376" s="12"/>
      <c r="AU376" s="12"/>
      <c r="AV376" s="12"/>
      <c r="AW376" s="16"/>
      <c r="AX376" s="12"/>
      <c r="AY376" s="12"/>
      <c r="AZ376" s="12"/>
      <c r="BA376" s="12"/>
      <c r="BB376" s="12"/>
      <c r="BC376" s="12"/>
      <c r="BD376" s="1">
        <f t="shared" si="82"/>
        <v>1</v>
      </c>
      <c r="BE376" s="2" t="str">
        <f t="shared" si="91"/>
        <v>Jon Eric Thalman</v>
      </c>
      <c r="BF376" s="2" t="str">
        <f t="shared" si="91"/>
        <v>Paul McGregor</v>
      </c>
      <c r="BG376" s="2" t="str">
        <f t="shared" si="92"/>
        <v>Kim Sackett</v>
      </c>
      <c r="BH376" s="2" t="str">
        <f t="shared" si="92"/>
        <v>Hitesh Bhatt</v>
      </c>
      <c r="BI376" s="2" t="str">
        <f t="shared" si="83"/>
        <v>Joel Crane</v>
      </c>
      <c r="BJ376" s="1">
        <f t="shared" si="84"/>
        <v>0</v>
      </c>
      <c r="BK376" s="16"/>
      <c r="BL376" s="20" t="s">
        <v>94</v>
      </c>
      <c r="BM376" s="1" t="s">
        <v>2290</v>
      </c>
      <c r="BN376" s="1"/>
      <c r="BO376" s="21" t="str">
        <f t="shared" si="85"/>
        <v>completed</v>
      </c>
      <c r="BP376" s="21">
        <f t="shared" si="86"/>
        <v>0</v>
      </c>
      <c r="BQ376" s="21">
        <f t="shared" si="87"/>
        <v>0</v>
      </c>
      <c r="BR376" s="21">
        <f t="shared" si="88"/>
        <v>0</v>
      </c>
      <c r="BS376" s="21">
        <f t="shared" si="89"/>
        <v>0</v>
      </c>
      <c r="BT376" s="12"/>
      <c r="BU376" s="57"/>
    </row>
    <row r="377" spans="1:73" ht="102" x14ac:dyDescent="0.25">
      <c r="A377" s="1">
        <v>354</v>
      </c>
      <c r="B377" s="1" t="s">
        <v>1512</v>
      </c>
      <c r="C377" s="6" t="s">
        <v>2286</v>
      </c>
      <c r="D377" s="2" t="str">
        <f t="shared" si="78"/>
        <v>MGRA_Data Request No. 5</v>
      </c>
      <c r="E377" s="1">
        <v>2</v>
      </c>
      <c r="F377" s="2" t="str">
        <f t="shared" si="79"/>
        <v>MGRA_Data Request No. 5_Q2</v>
      </c>
      <c r="G377" s="48" t="s">
        <v>2291</v>
      </c>
      <c r="H377" s="48" t="s">
        <v>2292</v>
      </c>
      <c r="I377" s="1" t="s">
        <v>2146</v>
      </c>
      <c r="J377" s="3">
        <v>45056</v>
      </c>
      <c r="K377" s="3">
        <v>45061</v>
      </c>
      <c r="L377" s="3">
        <v>45061</v>
      </c>
      <c r="M377" s="20" t="s">
        <v>2289</v>
      </c>
      <c r="N377" s="1">
        <v>0</v>
      </c>
      <c r="O377" s="1" t="s">
        <v>86</v>
      </c>
      <c r="P377" s="1" t="s">
        <v>2267</v>
      </c>
      <c r="Q377" s="47" t="s">
        <v>333</v>
      </c>
      <c r="R377" s="47" t="s">
        <v>2268</v>
      </c>
      <c r="S377" s="52" t="s">
        <v>86</v>
      </c>
      <c r="U377" s="2" t="str">
        <f t="shared" si="90"/>
        <v>MGRA</v>
      </c>
      <c r="V377" s="2" t="str">
        <f t="shared" si="90"/>
        <v>Data Request No. 5</v>
      </c>
      <c r="W377" s="2">
        <f t="shared" si="80"/>
        <v>2</v>
      </c>
      <c r="X377" s="1">
        <v>0</v>
      </c>
      <c r="Y377" s="2" t="s">
        <v>88</v>
      </c>
      <c r="Z377" s="2" t="s">
        <v>538</v>
      </c>
      <c r="AA377" s="2" t="s">
        <v>218</v>
      </c>
      <c r="AB377" s="2" t="s">
        <v>219</v>
      </c>
      <c r="AC377" s="2" t="s">
        <v>116</v>
      </c>
      <c r="AD377" s="2" t="s">
        <v>124</v>
      </c>
      <c r="AE377" s="2" t="s">
        <v>92</v>
      </c>
      <c r="AF377" s="1" t="s">
        <v>92</v>
      </c>
      <c r="AG377" s="1" t="s">
        <v>92</v>
      </c>
      <c r="AH377" s="2" t="s">
        <v>92</v>
      </c>
      <c r="AI377" s="2" t="s">
        <v>92</v>
      </c>
      <c r="AJ377" s="2" t="s">
        <v>92</v>
      </c>
      <c r="AK377" s="1" t="s">
        <v>92</v>
      </c>
      <c r="AL377" s="1" t="s">
        <v>86</v>
      </c>
      <c r="AM377" s="3">
        <f t="shared" si="81"/>
        <v>45061</v>
      </c>
      <c r="AO377" s="2"/>
      <c r="BD377" s="1">
        <f t="shared" si="82"/>
        <v>2</v>
      </c>
      <c r="BE377" s="2" t="str">
        <f t="shared" si="91"/>
        <v>Jon Eric Thalman</v>
      </c>
      <c r="BF377" s="2" t="str">
        <f t="shared" si="91"/>
        <v>Paul McGregor</v>
      </c>
      <c r="BG377" s="2" t="str">
        <f t="shared" si="92"/>
        <v>Kim Sackett</v>
      </c>
      <c r="BH377" s="2" t="str">
        <f t="shared" si="92"/>
        <v>Hitesh Bhatt</v>
      </c>
      <c r="BI377" s="2" t="str">
        <f t="shared" si="83"/>
        <v>Joel Crane</v>
      </c>
      <c r="BJ377" s="1">
        <f t="shared" si="84"/>
        <v>0</v>
      </c>
      <c r="BL377" s="20" t="s">
        <v>94</v>
      </c>
      <c r="BM377" s="1" t="s">
        <v>2290</v>
      </c>
      <c r="BO377" s="21" t="str">
        <f t="shared" si="85"/>
        <v>completed</v>
      </c>
      <c r="BP377" s="21">
        <f t="shared" si="86"/>
        <v>0</v>
      </c>
      <c r="BQ377" s="21">
        <f t="shared" si="87"/>
        <v>0</v>
      </c>
      <c r="BR377" s="21">
        <f t="shared" si="88"/>
        <v>0</v>
      </c>
      <c r="BS377" s="21">
        <f t="shared" si="89"/>
        <v>0</v>
      </c>
      <c r="BU377" s="57"/>
    </row>
    <row r="378" spans="1:73" ht="102" x14ac:dyDescent="0.25">
      <c r="A378" s="1">
        <v>355</v>
      </c>
      <c r="B378" s="1" t="s">
        <v>1512</v>
      </c>
      <c r="C378" s="6" t="s">
        <v>2286</v>
      </c>
      <c r="D378" s="2" t="str">
        <f t="shared" si="78"/>
        <v>MGRA_Data Request No. 5</v>
      </c>
      <c r="E378" s="1">
        <v>3</v>
      </c>
      <c r="F378" s="2" t="str">
        <f t="shared" si="79"/>
        <v>MGRA_Data Request No. 5_Q3</v>
      </c>
      <c r="G378" s="48" t="s">
        <v>2293</v>
      </c>
      <c r="H378" s="48" t="s">
        <v>2294</v>
      </c>
      <c r="I378" s="1" t="s">
        <v>2146</v>
      </c>
      <c r="J378" s="3">
        <v>45056</v>
      </c>
      <c r="K378" s="3">
        <v>45061</v>
      </c>
      <c r="L378" s="3">
        <v>45061</v>
      </c>
      <c r="M378" s="20" t="s">
        <v>2289</v>
      </c>
      <c r="N378" s="1">
        <v>0</v>
      </c>
      <c r="O378" s="1" t="s">
        <v>86</v>
      </c>
      <c r="P378" s="1" t="s">
        <v>2267</v>
      </c>
      <c r="Q378" s="47" t="s">
        <v>333</v>
      </c>
      <c r="R378" s="47" t="s">
        <v>2268</v>
      </c>
      <c r="S378" s="101" t="s">
        <v>86</v>
      </c>
      <c r="U378" s="2" t="str">
        <f t="shared" si="90"/>
        <v>MGRA</v>
      </c>
      <c r="V378" s="2" t="str">
        <f t="shared" si="90"/>
        <v>Data Request No. 5</v>
      </c>
      <c r="W378" s="2">
        <f t="shared" si="80"/>
        <v>3</v>
      </c>
      <c r="X378" s="1">
        <v>6</v>
      </c>
      <c r="Y378" s="2" t="s">
        <v>88</v>
      </c>
      <c r="Z378" s="2" t="s">
        <v>538</v>
      </c>
      <c r="AA378" s="2" t="s">
        <v>218</v>
      </c>
      <c r="AB378" s="2" t="s">
        <v>219</v>
      </c>
      <c r="AC378" s="2" t="s">
        <v>116</v>
      </c>
      <c r="AD378" s="2" t="s">
        <v>124</v>
      </c>
      <c r="AE378" s="2" t="s">
        <v>92</v>
      </c>
      <c r="AF378" s="1" t="s">
        <v>92</v>
      </c>
      <c r="AG378" s="1" t="s">
        <v>92</v>
      </c>
      <c r="AH378" s="2" t="s">
        <v>92</v>
      </c>
      <c r="AI378" s="2" t="s">
        <v>92</v>
      </c>
      <c r="AJ378" s="2" t="s">
        <v>92</v>
      </c>
      <c r="AK378" s="1" t="s">
        <v>92</v>
      </c>
      <c r="AL378" s="1" t="s">
        <v>86</v>
      </c>
      <c r="AM378" s="3">
        <f t="shared" si="81"/>
        <v>45061</v>
      </c>
      <c r="AO378" s="2"/>
      <c r="BD378" s="1">
        <f t="shared" si="82"/>
        <v>3</v>
      </c>
      <c r="BE378" s="2" t="str">
        <f t="shared" si="91"/>
        <v>Jon Eric Thalman</v>
      </c>
      <c r="BF378" s="2" t="str">
        <f t="shared" si="91"/>
        <v>Paul McGregor</v>
      </c>
      <c r="BG378" s="2" t="str">
        <f t="shared" si="92"/>
        <v>Kim Sackett</v>
      </c>
      <c r="BH378" s="2" t="str">
        <f t="shared" si="92"/>
        <v>Hitesh Bhatt</v>
      </c>
      <c r="BI378" s="2" t="str">
        <f t="shared" si="83"/>
        <v>Joel Crane</v>
      </c>
      <c r="BJ378" s="1">
        <f t="shared" si="84"/>
        <v>6</v>
      </c>
      <c r="BL378" s="20" t="s">
        <v>94</v>
      </c>
      <c r="BM378" s="1" t="s">
        <v>2290</v>
      </c>
      <c r="BO378" s="21" t="str">
        <f t="shared" si="85"/>
        <v>completed</v>
      </c>
      <c r="BP378" s="21">
        <f t="shared" si="86"/>
        <v>0</v>
      </c>
      <c r="BQ378" s="21">
        <f t="shared" si="87"/>
        <v>0</v>
      </c>
      <c r="BR378" s="21">
        <f t="shared" si="88"/>
        <v>0</v>
      </c>
      <c r="BS378" s="21">
        <f t="shared" si="89"/>
        <v>0</v>
      </c>
      <c r="BU378" s="57"/>
    </row>
    <row r="379" spans="1:73" ht="76.5" x14ac:dyDescent="0.25">
      <c r="A379" s="1">
        <v>356</v>
      </c>
      <c r="B379" s="1" t="s">
        <v>1512</v>
      </c>
      <c r="C379" s="6" t="s">
        <v>2286</v>
      </c>
      <c r="D379" s="2" t="str">
        <f t="shared" si="78"/>
        <v>MGRA_Data Request No. 5</v>
      </c>
      <c r="E379" s="1">
        <v>4</v>
      </c>
      <c r="F379" s="2" t="str">
        <f t="shared" si="79"/>
        <v>MGRA_Data Request No. 5_Q4</v>
      </c>
      <c r="G379" s="48" t="s">
        <v>2295</v>
      </c>
      <c r="H379" s="48" t="s">
        <v>2296</v>
      </c>
      <c r="I379" s="1" t="s">
        <v>2146</v>
      </c>
      <c r="J379" s="3">
        <v>45056</v>
      </c>
      <c r="K379" s="3">
        <v>45061</v>
      </c>
      <c r="L379" s="3">
        <v>45061</v>
      </c>
      <c r="M379" s="20" t="s">
        <v>2289</v>
      </c>
      <c r="N379" s="1">
        <v>0</v>
      </c>
      <c r="O379" s="1" t="s">
        <v>86</v>
      </c>
      <c r="P379" s="1" t="s">
        <v>2267</v>
      </c>
      <c r="Q379" s="47" t="s">
        <v>333</v>
      </c>
      <c r="R379" s="47" t="s">
        <v>2268</v>
      </c>
      <c r="S379" s="52" t="s">
        <v>86</v>
      </c>
      <c r="T379" s="39"/>
      <c r="U379" s="2" t="str">
        <f t="shared" si="90"/>
        <v>MGRA</v>
      </c>
      <c r="V379" s="2" t="str">
        <f t="shared" si="90"/>
        <v>Data Request No. 5</v>
      </c>
      <c r="W379" s="2">
        <f t="shared" si="80"/>
        <v>4</v>
      </c>
      <c r="X379" s="1">
        <v>0</v>
      </c>
      <c r="Y379" s="2" t="s">
        <v>88</v>
      </c>
      <c r="Z379" s="2" t="s">
        <v>538</v>
      </c>
      <c r="AA379" s="2" t="s">
        <v>218</v>
      </c>
      <c r="AB379" s="2" t="s">
        <v>219</v>
      </c>
      <c r="AC379" s="2" t="s">
        <v>116</v>
      </c>
      <c r="AD379" s="2" t="s">
        <v>124</v>
      </c>
      <c r="AE379" s="2" t="s">
        <v>92</v>
      </c>
      <c r="AF379" s="1" t="s">
        <v>92</v>
      </c>
      <c r="AG379" s="1" t="s">
        <v>92</v>
      </c>
      <c r="AH379" s="2" t="s">
        <v>92</v>
      </c>
      <c r="AI379" s="2" t="s">
        <v>92</v>
      </c>
      <c r="AJ379" s="2" t="s">
        <v>92</v>
      </c>
      <c r="AK379" s="1" t="s">
        <v>92</v>
      </c>
      <c r="AL379" s="1" t="s">
        <v>86</v>
      </c>
      <c r="AM379" s="3">
        <f t="shared" si="81"/>
        <v>45061</v>
      </c>
      <c r="AN379" s="37"/>
      <c r="AO379" s="51"/>
      <c r="AP379" s="40"/>
      <c r="AQ379" s="39"/>
      <c r="AR379" s="39"/>
      <c r="AS379" s="39"/>
      <c r="AT379" s="39"/>
      <c r="AU379" s="39"/>
      <c r="AV379" s="39"/>
      <c r="AW379" s="38"/>
      <c r="AX379" s="39"/>
      <c r="AY379" s="39"/>
      <c r="AZ379" s="39"/>
      <c r="BA379" s="39"/>
      <c r="BB379" s="39"/>
      <c r="BC379" s="39"/>
      <c r="BD379" s="1">
        <f t="shared" si="82"/>
        <v>4</v>
      </c>
      <c r="BE379" s="2" t="str">
        <f t="shared" si="91"/>
        <v>Jon Eric Thalman</v>
      </c>
      <c r="BF379" s="2" t="str">
        <f t="shared" si="91"/>
        <v>Paul McGregor</v>
      </c>
      <c r="BG379" s="2" t="str">
        <f t="shared" si="92"/>
        <v>Kim Sackett</v>
      </c>
      <c r="BH379" s="2" t="str">
        <f t="shared" si="92"/>
        <v>Hitesh Bhatt</v>
      </c>
      <c r="BI379" s="2" t="str">
        <f t="shared" si="83"/>
        <v>Joel Crane</v>
      </c>
      <c r="BJ379" s="1">
        <f t="shared" si="84"/>
        <v>0</v>
      </c>
      <c r="BK379" s="38"/>
      <c r="BL379" s="20" t="s">
        <v>94</v>
      </c>
      <c r="BM379" s="1" t="s">
        <v>2290</v>
      </c>
      <c r="BO379" s="21" t="str">
        <f t="shared" si="85"/>
        <v>completed</v>
      </c>
      <c r="BP379" s="21">
        <f t="shared" si="86"/>
        <v>0</v>
      </c>
      <c r="BQ379" s="21">
        <f t="shared" si="87"/>
        <v>0</v>
      </c>
      <c r="BR379" s="21">
        <f t="shared" si="88"/>
        <v>0</v>
      </c>
      <c r="BS379" s="21">
        <f t="shared" si="89"/>
        <v>0</v>
      </c>
      <c r="BT379" s="39"/>
      <c r="BU379" s="57"/>
    </row>
    <row r="380" spans="1:73" ht="76.5" x14ac:dyDescent="0.25">
      <c r="A380" s="1">
        <v>357</v>
      </c>
      <c r="B380" s="1" t="s">
        <v>1512</v>
      </c>
      <c r="C380" s="6" t="s">
        <v>2286</v>
      </c>
      <c r="D380" s="2" t="str">
        <f t="shared" si="78"/>
        <v>MGRA_Data Request No. 5</v>
      </c>
      <c r="E380" s="1">
        <v>5</v>
      </c>
      <c r="F380" s="2" t="str">
        <f t="shared" si="79"/>
        <v>MGRA_Data Request No. 5_Q5</v>
      </c>
      <c r="G380" s="48" t="s">
        <v>2297</v>
      </c>
      <c r="H380" s="48" t="s">
        <v>2298</v>
      </c>
      <c r="I380" s="1" t="s">
        <v>2146</v>
      </c>
      <c r="J380" s="3">
        <v>45056</v>
      </c>
      <c r="K380" s="3">
        <v>45061</v>
      </c>
      <c r="L380" s="3">
        <v>45061</v>
      </c>
      <c r="M380" s="20" t="s">
        <v>2289</v>
      </c>
      <c r="N380" s="1">
        <v>0</v>
      </c>
      <c r="O380" s="1" t="s">
        <v>86</v>
      </c>
      <c r="P380" s="1" t="s">
        <v>2267</v>
      </c>
      <c r="Q380" s="47" t="s">
        <v>333</v>
      </c>
      <c r="R380" s="47" t="s">
        <v>2268</v>
      </c>
      <c r="S380" s="91" t="s">
        <v>86</v>
      </c>
      <c r="U380" s="2" t="str">
        <f t="shared" si="90"/>
        <v>MGRA</v>
      </c>
      <c r="V380" s="2" t="str">
        <f t="shared" si="90"/>
        <v>Data Request No. 5</v>
      </c>
      <c r="W380" s="2">
        <f t="shared" si="80"/>
        <v>5</v>
      </c>
      <c r="X380" s="1">
        <v>0</v>
      </c>
      <c r="Y380" s="2" t="s">
        <v>88</v>
      </c>
      <c r="Z380" s="2" t="s">
        <v>538</v>
      </c>
      <c r="AA380" s="2" t="s">
        <v>218</v>
      </c>
      <c r="AB380" s="2" t="s">
        <v>219</v>
      </c>
      <c r="AC380" s="2" t="s">
        <v>116</v>
      </c>
      <c r="AD380" s="2" t="s">
        <v>124</v>
      </c>
      <c r="AE380" s="2" t="s">
        <v>92</v>
      </c>
      <c r="AF380" s="1" t="s">
        <v>92</v>
      </c>
      <c r="AG380" s="1" t="s">
        <v>92</v>
      </c>
      <c r="AH380" s="2" t="s">
        <v>92</v>
      </c>
      <c r="AI380" s="2" t="s">
        <v>92</v>
      </c>
      <c r="AJ380" s="2" t="s">
        <v>92</v>
      </c>
      <c r="AK380" s="1" t="s">
        <v>92</v>
      </c>
      <c r="AL380" s="1" t="s">
        <v>86</v>
      </c>
      <c r="AM380" s="3">
        <f t="shared" si="81"/>
        <v>45061</v>
      </c>
      <c r="AO380" s="2"/>
      <c r="BD380" s="1">
        <f t="shared" si="82"/>
        <v>5</v>
      </c>
      <c r="BE380" s="2" t="str">
        <f t="shared" si="91"/>
        <v>Jon Eric Thalman</v>
      </c>
      <c r="BF380" s="2" t="str">
        <f t="shared" si="91"/>
        <v>Paul McGregor</v>
      </c>
      <c r="BG380" s="2" t="str">
        <f t="shared" si="92"/>
        <v>Kim Sackett</v>
      </c>
      <c r="BH380" s="2" t="str">
        <f t="shared" si="92"/>
        <v>Hitesh Bhatt</v>
      </c>
      <c r="BI380" s="2" t="str">
        <f t="shared" si="83"/>
        <v>Joel Crane</v>
      </c>
      <c r="BJ380" s="1">
        <f t="shared" si="84"/>
        <v>0</v>
      </c>
      <c r="BL380" s="20" t="s">
        <v>94</v>
      </c>
      <c r="BM380" s="1" t="s">
        <v>2290</v>
      </c>
      <c r="BO380" s="21" t="str">
        <f t="shared" si="85"/>
        <v>completed</v>
      </c>
      <c r="BP380" s="21">
        <f t="shared" si="86"/>
        <v>0</v>
      </c>
      <c r="BQ380" s="21">
        <f t="shared" si="87"/>
        <v>0</v>
      </c>
      <c r="BR380" s="21">
        <f t="shared" si="88"/>
        <v>0</v>
      </c>
      <c r="BS380" s="21">
        <f t="shared" si="89"/>
        <v>0</v>
      </c>
      <c r="BU380" s="57"/>
    </row>
    <row r="381" spans="1:73" ht="229.5" x14ac:dyDescent="0.25">
      <c r="A381" s="1">
        <v>358</v>
      </c>
      <c r="B381" s="1" t="s">
        <v>80</v>
      </c>
      <c r="C381" s="6" t="s">
        <v>1162</v>
      </c>
      <c r="D381" s="2" t="str">
        <f t="shared" si="78"/>
        <v>CalPA_Set WMP-25</v>
      </c>
      <c r="E381" s="1">
        <v>1</v>
      </c>
      <c r="F381" s="2" t="str">
        <f t="shared" si="79"/>
        <v>CalPA_Set WMP-25_Q1</v>
      </c>
      <c r="G381" s="48" t="s">
        <v>1163</v>
      </c>
      <c r="H381" s="48" t="s">
        <v>1164</v>
      </c>
      <c r="I381" s="1" t="s">
        <v>84</v>
      </c>
      <c r="J381" s="3">
        <v>45057</v>
      </c>
      <c r="K381" s="3">
        <v>45064</v>
      </c>
      <c r="L381" s="3">
        <v>45064</v>
      </c>
      <c r="M381" s="20" t="s">
        <v>1165</v>
      </c>
      <c r="N381" s="1">
        <v>1</v>
      </c>
      <c r="O381" s="1" t="s">
        <v>86</v>
      </c>
      <c r="P381" s="2" t="s">
        <v>234</v>
      </c>
      <c r="Q381" s="47" t="s">
        <v>86</v>
      </c>
      <c r="R381" s="47" t="s">
        <v>86</v>
      </c>
      <c r="S381" s="95" t="s">
        <v>86</v>
      </c>
      <c r="U381" s="2" t="str">
        <f t="shared" si="90"/>
        <v>CalPA</v>
      </c>
      <c r="V381" s="2" t="str">
        <f t="shared" si="90"/>
        <v>Set WMP-25</v>
      </c>
      <c r="W381" s="2">
        <f t="shared" si="80"/>
        <v>1</v>
      </c>
      <c r="X381" s="1">
        <v>10</v>
      </c>
      <c r="Y381" s="2" t="s">
        <v>1166</v>
      </c>
      <c r="Z381" s="2" t="s">
        <v>520</v>
      </c>
      <c r="AA381" s="2" t="s">
        <v>913</v>
      </c>
      <c r="AB381" s="2" t="s">
        <v>236</v>
      </c>
      <c r="AC381" s="2" t="s">
        <v>116</v>
      </c>
      <c r="AD381" s="2" t="s">
        <v>875</v>
      </c>
      <c r="AE381" s="2" t="s">
        <v>92</v>
      </c>
      <c r="AF381" s="1" t="s">
        <v>92</v>
      </c>
      <c r="AG381" s="1" t="s">
        <v>92</v>
      </c>
      <c r="AH381" s="2" t="s">
        <v>92</v>
      </c>
      <c r="AI381" s="2" t="s">
        <v>92</v>
      </c>
      <c r="AJ381" s="2" t="s">
        <v>92</v>
      </c>
      <c r="AK381" s="1" t="s">
        <v>92</v>
      </c>
      <c r="AL381" s="1" t="s">
        <v>86</v>
      </c>
      <c r="AM381" s="3">
        <f t="shared" si="81"/>
        <v>45064</v>
      </c>
      <c r="AO381" s="2" t="s">
        <v>1167</v>
      </c>
      <c r="AP381" s="2" t="s">
        <v>1167</v>
      </c>
      <c r="BD381" s="1">
        <f t="shared" si="82"/>
        <v>1</v>
      </c>
      <c r="BE381" s="2" t="str">
        <f t="shared" si="91"/>
        <v>Tom Huynh
Nick Lam
Brad  Koelling  (G &amp; H)
Julie Cerio (awareness)
UG Team (Awareness)</v>
      </c>
      <c r="BF381" s="2" t="str">
        <f t="shared" si="91"/>
        <v>Jim Gill</v>
      </c>
      <c r="BG381" s="2" t="str">
        <f t="shared" si="92"/>
        <v>Eric Travale</v>
      </c>
      <c r="BH381" s="2" t="str">
        <f t="shared" si="92"/>
        <v>Nelson Lau</v>
      </c>
      <c r="BI381" s="2" t="str">
        <f t="shared" si="83"/>
        <v>Joel Crane</v>
      </c>
      <c r="BJ381" s="1">
        <f t="shared" si="84"/>
        <v>10</v>
      </c>
      <c r="BL381" s="20" t="s">
        <v>94</v>
      </c>
      <c r="BM381" s="1" t="s">
        <v>1168</v>
      </c>
      <c r="BO381" s="21" t="str">
        <f t="shared" si="85"/>
        <v>completed</v>
      </c>
      <c r="BP381" s="21">
        <f t="shared" si="86"/>
        <v>0</v>
      </c>
      <c r="BQ381" s="21">
        <f t="shared" si="87"/>
        <v>0</v>
      </c>
      <c r="BR381" s="21">
        <f t="shared" si="88"/>
        <v>0</v>
      </c>
      <c r="BS381" s="21">
        <f t="shared" si="89"/>
        <v>0</v>
      </c>
      <c r="BU381" s="63"/>
    </row>
    <row r="382" spans="1:73" ht="127.5" x14ac:dyDescent="0.25">
      <c r="A382" s="1">
        <v>359</v>
      </c>
      <c r="B382" s="1" t="s">
        <v>1802</v>
      </c>
      <c r="C382" s="6" t="s">
        <v>1961</v>
      </c>
      <c r="D382" s="2" t="str">
        <f t="shared" si="78"/>
        <v>OEIS_005</v>
      </c>
      <c r="E382" s="1">
        <v>1</v>
      </c>
      <c r="F382" s="2" t="str">
        <f t="shared" si="79"/>
        <v>OEIS_005_Q1</v>
      </c>
      <c r="G382" s="48" t="s">
        <v>2674</v>
      </c>
      <c r="H382" s="48" t="s">
        <v>2675</v>
      </c>
      <c r="I382" s="1" t="s">
        <v>2441</v>
      </c>
      <c r="J382" s="3">
        <v>45057</v>
      </c>
      <c r="K382" s="3">
        <v>45062</v>
      </c>
      <c r="L382" s="3">
        <v>45062</v>
      </c>
      <c r="M382" s="20" t="s">
        <v>2676</v>
      </c>
      <c r="N382" s="1">
        <v>3</v>
      </c>
      <c r="O382" s="1" t="s">
        <v>86</v>
      </c>
      <c r="P382" s="2" t="s">
        <v>2677</v>
      </c>
      <c r="Q382" s="47" t="s">
        <v>2677</v>
      </c>
      <c r="R382" s="47" t="s">
        <v>2677</v>
      </c>
      <c r="S382" s="52" t="s">
        <v>86</v>
      </c>
      <c r="U382" s="2" t="str">
        <f t="shared" si="90"/>
        <v>OEIS</v>
      </c>
      <c r="V382" s="2" t="str">
        <f t="shared" si="90"/>
        <v>005</v>
      </c>
      <c r="W382" s="2">
        <f t="shared" si="80"/>
        <v>1</v>
      </c>
      <c r="X382" s="1">
        <v>0</v>
      </c>
      <c r="Y382" s="2" t="s">
        <v>1159</v>
      </c>
      <c r="Z382" s="2" t="s">
        <v>336</v>
      </c>
      <c r="AA382" s="2" t="s">
        <v>2678</v>
      </c>
      <c r="AB382" s="2" t="s">
        <v>2016</v>
      </c>
      <c r="AC382" s="2" t="s">
        <v>91</v>
      </c>
      <c r="AD382" s="2" t="s">
        <v>445</v>
      </c>
      <c r="AE382" s="2" t="s">
        <v>92</v>
      </c>
      <c r="AF382" s="1" t="s">
        <v>92</v>
      </c>
      <c r="AG382" s="1" t="s">
        <v>92</v>
      </c>
      <c r="AH382" s="2" t="s">
        <v>92</v>
      </c>
      <c r="AI382" s="2" t="s">
        <v>92</v>
      </c>
      <c r="AJ382" s="1" t="s">
        <v>92</v>
      </c>
      <c r="AK382" s="2" t="s">
        <v>92</v>
      </c>
      <c r="AL382" s="1" t="s">
        <v>86</v>
      </c>
      <c r="AM382" s="3">
        <f t="shared" si="81"/>
        <v>45062</v>
      </c>
      <c r="AO382" s="2"/>
      <c r="BD382" s="1">
        <f t="shared" si="82"/>
        <v>1</v>
      </c>
      <c r="BE382" s="2" t="str">
        <f t="shared" si="91"/>
        <v xml:space="preserve">Andy Wells / Amy Pham </v>
      </c>
      <c r="BF382" s="2" t="str">
        <f t="shared" si="91"/>
        <v>Tracey Vardas</v>
      </c>
      <c r="BG382" s="2" t="str">
        <f t="shared" si="92"/>
        <v>Mona Hedin</v>
      </c>
      <c r="BH382" s="2" t="str">
        <f t="shared" si="92"/>
        <v>Mandy Knockaert</v>
      </c>
      <c r="BI382" s="2" t="str">
        <f t="shared" si="83"/>
        <v>Aaron Shapiro</v>
      </c>
      <c r="BJ382" s="1">
        <f t="shared" si="84"/>
        <v>0</v>
      </c>
      <c r="BL382" s="49" t="s">
        <v>94</v>
      </c>
      <c r="BM382" s="1" t="s">
        <v>2679</v>
      </c>
      <c r="BO382" s="21" t="str">
        <f t="shared" si="85"/>
        <v>completed</v>
      </c>
      <c r="BP382" s="21">
        <f t="shared" si="86"/>
        <v>0</v>
      </c>
      <c r="BQ382" s="21">
        <f t="shared" si="87"/>
        <v>0</v>
      </c>
      <c r="BR382" s="21">
        <f t="shared" si="88"/>
        <v>0</v>
      </c>
      <c r="BS382" s="21">
        <f t="shared" si="89"/>
        <v>0</v>
      </c>
      <c r="BU382" s="57"/>
    </row>
    <row r="383" spans="1:73" ht="102" x14ac:dyDescent="0.25">
      <c r="A383" s="1">
        <v>360</v>
      </c>
      <c r="B383" s="1" t="s">
        <v>1802</v>
      </c>
      <c r="C383" s="6" t="s">
        <v>1961</v>
      </c>
      <c r="D383" s="2" t="str">
        <f t="shared" si="78"/>
        <v>OEIS_005</v>
      </c>
      <c r="E383" s="1">
        <v>2</v>
      </c>
      <c r="F383" s="2" t="str">
        <f t="shared" si="79"/>
        <v>OEIS_005_Q2</v>
      </c>
      <c r="G383" s="48" t="s">
        <v>2680</v>
      </c>
      <c r="H383" s="48" t="s">
        <v>2681</v>
      </c>
      <c r="I383" s="1" t="s">
        <v>2441</v>
      </c>
      <c r="J383" s="3">
        <v>45057</v>
      </c>
      <c r="K383" s="3">
        <v>45062</v>
      </c>
      <c r="L383" s="3">
        <v>45062</v>
      </c>
      <c r="M383" s="20" t="s">
        <v>2676</v>
      </c>
      <c r="N383" s="1">
        <v>0</v>
      </c>
      <c r="O383" s="1" t="s">
        <v>86</v>
      </c>
      <c r="P383" s="2" t="s">
        <v>2677</v>
      </c>
      <c r="Q383" s="47" t="s">
        <v>2677</v>
      </c>
      <c r="R383" s="47" t="s">
        <v>2677</v>
      </c>
      <c r="S383" s="52" t="s">
        <v>86</v>
      </c>
      <c r="U383" s="2" t="str">
        <f t="shared" si="90"/>
        <v>OEIS</v>
      </c>
      <c r="V383" s="2" t="str">
        <f t="shared" si="90"/>
        <v>005</v>
      </c>
      <c r="W383" s="2">
        <f t="shared" si="80"/>
        <v>2</v>
      </c>
      <c r="X383" s="1">
        <v>0</v>
      </c>
      <c r="Y383" s="2" t="s">
        <v>1159</v>
      </c>
      <c r="Z383" s="2" t="s">
        <v>336</v>
      </c>
      <c r="AA383" s="2" t="s">
        <v>2682</v>
      </c>
      <c r="AB383" s="2" t="s">
        <v>2683</v>
      </c>
      <c r="AC383" s="2" t="s">
        <v>2684</v>
      </c>
      <c r="AD383" s="2" t="s">
        <v>2685</v>
      </c>
      <c r="AE383" s="2" t="s">
        <v>92</v>
      </c>
      <c r="AF383" s="1" t="s">
        <v>92</v>
      </c>
      <c r="AG383" s="1" t="s">
        <v>92</v>
      </c>
      <c r="AH383" s="2" t="s">
        <v>92</v>
      </c>
      <c r="AI383" s="2" t="s">
        <v>92</v>
      </c>
      <c r="AJ383" s="1" t="s">
        <v>92</v>
      </c>
      <c r="AK383" s="1" t="s">
        <v>92</v>
      </c>
      <c r="AL383" s="1" t="s">
        <v>86</v>
      </c>
      <c r="AM383" s="3">
        <f t="shared" si="81"/>
        <v>45062</v>
      </c>
      <c r="AO383" s="2"/>
      <c r="BD383" s="1">
        <f t="shared" si="82"/>
        <v>2</v>
      </c>
      <c r="BE383" s="2" t="str">
        <f t="shared" si="91"/>
        <v>Amy Pham / Tommy Van / Kevin Oram</v>
      </c>
      <c r="BF383" s="2" t="str">
        <f t="shared" si="91"/>
        <v>Tracey Vardas / Shawn Holder</v>
      </c>
      <c r="BG383" s="2" t="str">
        <f t="shared" si="92"/>
        <v>Mona Hedin</v>
      </c>
      <c r="BH383" s="2" t="str">
        <f t="shared" si="92"/>
        <v>Mandy Knockaert</v>
      </c>
      <c r="BI383" s="2" t="str">
        <f t="shared" si="83"/>
        <v>Aaron Shapiro / Kenny Lee</v>
      </c>
      <c r="BJ383" s="1">
        <f t="shared" si="84"/>
        <v>0</v>
      </c>
      <c r="BL383" s="49" t="s">
        <v>94</v>
      </c>
      <c r="BM383" s="1" t="s">
        <v>2679</v>
      </c>
      <c r="BO383" s="21" t="str">
        <f t="shared" si="85"/>
        <v>completed</v>
      </c>
      <c r="BP383" s="21">
        <f t="shared" si="86"/>
        <v>0</v>
      </c>
      <c r="BQ383" s="21">
        <f t="shared" si="87"/>
        <v>0</v>
      </c>
      <c r="BR383" s="21">
        <f t="shared" si="88"/>
        <v>0</v>
      </c>
      <c r="BS383" s="21">
        <f t="shared" si="89"/>
        <v>0</v>
      </c>
      <c r="BU383" s="57"/>
    </row>
    <row r="384" spans="1:73" ht="75" x14ac:dyDescent="0.25">
      <c r="A384" s="1">
        <v>361</v>
      </c>
      <c r="B384" s="1" t="s">
        <v>1802</v>
      </c>
      <c r="C384" s="6" t="s">
        <v>1961</v>
      </c>
      <c r="D384" s="2" t="str">
        <f t="shared" si="78"/>
        <v>OEIS_005</v>
      </c>
      <c r="E384" s="1">
        <v>3</v>
      </c>
      <c r="F384" s="2" t="str">
        <f t="shared" si="79"/>
        <v>OEIS_005_Q3</v>
      </c>
      <c r="G384" s="48" t="s">
        <v>2686</v>
      </c>
      <c r="H384" s="48" t="s">
        <v>2687</v>
      </c>
      <c r="I384" s="1" t="s">
        <v>2441</v>
      </c>
      <c r="J384" s="3">
        <v>45057</v>
      </c>
      <c r="K384" s="3">
        <v>45062</v>
      </c>
      <c r="L384" s="3">
        <v>45062</v>
      </c>
      <c r="M384" s="20" t="s">
        <v>2676</v>
      </c>
      <c r="N384" s="1">
        <v>1</v>
      </c>
      <c r="O384" s="1" t="s">
        <v>86</v>
      </c>
      <c r="P384" s="2" t="s">
        <v>2677</v>
      </c>
      <c r="Q384" s="47" t="s">
        <v>2677</v>
      </c>
      <c r="R384" s="47" t="s">
        <v>2677</v>
      </c>
      <c r="S384" s="52" t="s">
        <v>86</v>
      </c>
      <c r="U384" s="2" t="str">
        <f t="shared" si="90"/>
        <v>OEIS</v>
      </c>
      <c r="V384" s="2" t="str">
        <f t="shared" si="90"/>
        <v>005</v>
      </c>
      <c r="W384" s="2">
        <f t="shared" si="80"/>
        <v>3</v>
      </c>
      <c r="X384" s="1">
        <v>0</v>
      </c>
      <c r="Y384" s="2" t="s">
        <v>1159</v>
      </c>
      <c r="Z384" s="2" t="s">
        <v>336</v>
      </c>
      <c r="AA384" s="2" t="s">
        <v>2688</v>
      </c>
      <c r="AB384" s="2" t="s">
        <v>2683</v>
      </c>
      <c r="AC384" s="2" t="s">
        <v>2684</v>
      </c>
      <c r="AD384" s="2" t="s">
        <v>2685</v>
      </c>
      <c r="AE384" s="2" t="s">
        <v>92</v>
      </c>
      <c r="AF384" s="1" t="s">
        <v>92</v>
      </c>
      <c r="AG384" s="1" t="s">
        <v>92</v>
      </c>
      <c r="AH384" s="2" t="s">
        <v>92</v>
      </c>
      <c r="AI384" s="2" t="s">
        <v>92</v>
      </c>
      <c r="AJ384" s="1" t="s">
        <v>92</v>
      </c>
      <c r="AK384" s="1" t="s">
        <v>92</v>
      </c>
      <c r="AL384" s="1" t="s">
        <v>86</v>
      </c>
      <c r="AM384" s="3">
        <f t="shared" si="81"/>
        <v>45062</v>
      </c>
      <c r="AO384" s="2"/>
      <c r="BD384" s="1">
        <f t="shared" si="82"/>
        <v>3</v>
      </c>
      <c r="BE384" s="2" t="str">
        <f t="shared" si="91"/>
        <v>Andy Wells / Amy Pham / Tommy Van / Kevin Oram</v>
      </c>
      <c r="BF384" s="2" t="str">
        <f t="shared" si="91"/>
        <v>Tracey Vardas / Shawn Holder</v>
      </c>
      <c r="BG384" s="2" t="str">
        <f t="shared" si="92"/>
        <v>Mona Hedin</v>
      </c>
      <c r="BH384" s="2" t="str">
        <f t="shared" si="92"/>
        <v>Mandy Knockaert</v>
      </c>
      <c r="BI384" s="2" t="str">
        <f t="shared" si="83"/>
        <v>Aaron Shapiro / Kenny Lee</v>
      </c>
      <c r="BJ384" s="1">
        <f t="shared" si="84"/>
        <v>0</v>
      </c>
      <c r="BL384" s="49" t="s">
        <v>94</v>
      </c>
      <c r="BM384" s="1" t="s">
        <v>2679</v>
      </c>
      <c r="BO384" s="21" t="str">
        <f t="shared" si="85"/>
        <v>completed</v>
      </c>
      <c r="BP384" s="21">
        <f t="shared" si="86"/>
        <v>0</v>
      </c>
      <c r="BQ384" s="21">
        <f t="shared" si="87"/>
        <v>0</v>
      </c>
      <c r="BR384" s="21">
        <f t="shared" si="88"/>
        <v>0</v>
      </c>
      <c r="BS384" s="21">
        <f t="shared" si="89"/>
        <v>0</v>
      </c>
      <c r="BU384" s="57"/>
    </row>
    <row r="385" spans="1:73" ht="165.75" x14ac:dyDescent="0.25">
      <c r="A385" s="1">
        <v>362</v>
      </c>
      <c r="B385" s="1" t="s">
        <v>2875</v>
      </c>
      <c r="C385" s="6" t="s">
        <v>2086</v>
      </c>
      <c r="D385" s="2" t="str">
        <f t="shared" si="78"/>
        <v>TURN_013</v>
      </c>
      <c r="E385" s="1">
        <v>1</v>
      </c>
      <c r="F385" s="2" t="str">
        <f t="shared" si="79"/>
        <v>TURN_013_Q1</v>
      </c>
      <c r="G385" s="48" t="s">
        <v>3053</v>
      </c>
      <c r="H385" s="48" t="s">
        <v>3054</v>
      </c>
      <c r="I385" s="2" t="s">
        <v>2878</v>
      </c>
      <c r="J385" s="3">
        <v>45057</v>
      </c>
      <c r="K385" s="3">
        <v>45062</v>
      </c>
      <c r="L385" s="3">
        <v>45061</v>
      </c>
      <c r="M385" s="20" t="s">
        <v>3055</v>
      </c>
      <c r="N385" s="1">
        <v>0</v>
      </c>
      <c r="O385" s="1" t="s">
        <v>86</v>
      </c>
      <c r="P385" s="2" t="s">
        <v>242</v>
      </c>
      <c r="Q385" s="47" t="s">
        <v>510</v>
      </c>
      <c r="R385" s="47" t="s">
        <v>866</v>
      </c>
      <c r="S385" s="52" t="s">
        <v>86</v>
      </c>
      <c r="U385" s="2" t="str">
        <f t="shared" si="90"/>
        <v>TURN</v>
      </c>
      <c r="V385" s="2" t="str">
        <f t="shared" si="90"/>
        <v>013</v>
      </c>
      <c r="W385" s="2">
        <f t="shared" si="80"/>
        <v>1</v>
      </c>
      <c r="X385" s="1">
        <v>2</v>
      </c>
      <c r="Y385" s="2" t="s">
        <v>1166</v>
      </c>
      <c r="Z385" s="2" t="s">
        <v>336</v>
      </c>
      <c r="AA385" s="2" t="s">
        <v>3007</v>
      </c>
      <c r="AB385" s="2" t="s">
        <v>1227</v>
      </c>
      <c r="AC385" s="2" t="s">
        <v>116</v>
      </c>
      <c r="AD385" s="2" t="s">
        <v>124</v>
      </c>
      <c r="AE385" s="2" t="s">
        <v>92</v>
      </c>
      <c r="AF385" s="1" t="s">
        <v>92</v>
      </c>
      <c r="AG385" s="1" t="s">
        <v>92</v>
      </c>
      <c r="AH385" s="2" t="s">
        <v>92</v>
      </c>
      <c r="AI385" s="2" t="s">
        <v>92</v>
      </c>
      <c r="AJ385" s="1" t="s">
        <v>92</v>
      </c>
      <c r="AK385" s="1" t="s">
        <v>92</v>
      </c>
      <c r="AL385" s="1" t="s">
        <v>86</v>
      </c>
      <c r="AM385" s="3">
        <f t="shared" si="81"/>
        <v>45062</v>
      </c>
      <c r="AO385" s="2"/>
      <c r="BD385" s="1">
        <f t="shared" si="82"/>
        <v>1</v>
      </c>
      <c r="BE385" s="2" t="str">
        <f t="shared" si="91"/>
        <v xml:space="preserve">UG Team
Julie Cerio
Jerry Santos
</v>
      </c>
      <c r="BF385" s="2" t="str">
        <f t="shared" si="91"/>
        <v>Paul McGregor
Matt Pender</v>
      </c>
      <c r="BG385" s="2" t="str">
        <f t="shared" si="92"/>
        <v>Eric Travale</v>
      </c>
      <c r="BH385" s="2" t="str">
        <f t="shared" si="92"/>
        <v>Mandy Knockaert</v>
      </c>
      <c r="BI385" s="2" t="str">
        <f t="shared" si="83"/>
        <v>Joel Crane</v>
      </c>
      <c r="BJ385" s="1">
        <f t="shared" si="84"/>
        <v>2</v>
      </c>
      <c r="BL385" s="49" t="s">
        <v>94</v>
      </c>
      <c r="BM385" s="1" t="s">
        <v>3056</v>
      </c>
      <c r="BO385" s="21" t="str">
        <f t="shared" si="85"/>
        <v>completed</v>
      </c>
      <c r="BP385" s="21">
        <f t="shared" si="86"/>
        <v>0</v>
      </c>
      <c r="BQ385" s="21">
        <f t="shared" si="87"/>
        <v>0</v>
      </c>
      <c r="BR385" s="21">
        <f t="shared" si="88"/>
        <v>0</v>
      </c>
      <c r="BS385" s="21">
        <f t="shared" si="89"/>
        <v>0</v>
      </c>
      <c r="BU385" s="57"/>
    </row>
    <row r="386" spans="1:73" ht="216.75" x14ac:dyDescent="0.25">
      <c r="A386" s="1">
        <v>246</v>
      </c>
      <c r="B386" s="1" t="s">
        <v>80</v>
      </c>
      <c r="C386" s="6" t="s">
        <v>932</v>
      </c>
      <c r="D386" s="2" t="str">
        <f t="shared" si="78"/>
        <v>CalPA_Set WMP-18</v>
      </c>
      <c r="E386" s="1">
        <v>1</v>
      </c>
      <c r="F386" s="2" t="str">
        <f t="shared" si="79"/>
        <v>CalPA_Set WMP-18_Q1</v>
      </c>
      <c r="G386" s="48" t="s">
        <v>933</v>
      </c>
      <c r="H386" s="48" t="s">
        <v>934</v>
      </c>
      <c r="I386" s="1" t="s">
        <v>84</v>
      </c>
      <c r="J386" s="3">
        <v>45040</v>
      </c>
      <c r="K386" s="3">
        <v>45043</v>
      </c>
      <c r="L386" s="3">
        <v>45043</v>
      </c>
      <c r="M386" s="20" t="s">
        <v>935</v>
      </c>
      <c r="N386" s="1">
        <v>0</v>
      </c>
      <c r="O386" s="1" t="s">
        <v>86</v>
      </c>
      <c r="P386" s="1" t="s">
        <v>346</v>
      </c>
      <c r="Q386" s="47" t="s">
        <v>266</v>
      </c>
      <c r="R386" s="47" t="s">
        <v>347</v>
      </c>
      <c r="S386" s="101" t="s">
        <v>86</v>
      </c>
      <c r="U386" s="2" t="str">
        <f t="shared" si="90"/>
        <v>CalPA</v>
      </c>
      <c r="V386" s="2" t="str">
        <f t="shared" si="90"/>
        <v>Set WMP-18</v>
      </c>
      <c r="W386" s="2">
        <f t="shared" si="80"/>
        <v>1</v>
      </c>
      <c r="X386" s="1">
        <v>4</v>
      </c>
      <c r="Y386" s="2" t="s">
        <v>335</v>
      </c>
      <c r="Z386" s="2" t="s">
        <v>348</v>
      </c>
      <c r="AA386" s="2" t="s">
        <v>349</v>
      </c>
      <c r="AB386" s="2" t="s">
        <v>936</v>
      </c>
      <c r="AC386" s="2" t="s">
        <v>351</v>
      </c>
      <c r="AD386" s="2" t="s">
        <v>352</v>
      </c>
      <c r="AE386" s="1" t="s">
        <v>92</v>
      </c>
      <c r="AF386" s="1" t="s">
        <v>92</v>
      </c>
      <c r="AG386" s="1" t="s">
        <v>92</v>
      </c>
      <c r="AH386" s="2" t="s">
        <v>92</v>
      </c>
      <c r="AI386" s="2" t="s">
        <v>92</v>
      </c>
      <c r="AJ386" s="2" t="s">
        <v>92</v>
      </c>
      <c r="AK386" s="1" t="s">
        <v>92</v>
      </c>
      <c r="AL386" s="1" t="s">
        <v>86</v>
      </c>
      <c r="AM386" s="3">
        <f t="shared" si="81"/>
        <v>45043</v>
      </c>
      <c r="BD386" s="1">
        <f t="shared" si="82"/>
        <v>1</v>
      </c>
      <c r="BE386" s="2" t="str">
        <f t="shared" si="91"/>
        <v>VM Data Requests
April Schneider</v>
      </c>
      <c r="BF386" s="2" t="str">
        <f t="shared" si="91"/>
        <v>Kamran Rasheed</v>
      </c>
      <c r="BG386" s="2" t="str">
        <f t="shared" si="92"/>
        <v>Kim Sackett
Eric Travale</v>
      </c>
      <c r="BH386" s="2" t="str">
        <f t="shared" si="92"/>
        <v>Andrew Trombley</v>
      </c>
      <c r="BI386" s="2" t="str">
        <f t="shared" si="83"/>
        <v>Jessica  Basilio</v>
      </c>
      <c r="BJ386" s="1">
        <f t="shared" si="84"/>
        <v>4</v>
      </c>
      <c r="BL386" s="20" t="s">
        <v>94</v>
      </c>
      <c r="BM386" s="1" t="s">
        <v>937</v>
      </c>
      <c r="BO386" s="21" t="str">
        <f t="shared" si="85"/>
        <v>completed</v>
      </c>
      <c r="BP386" s="21">
        <f t="shared" si="86"/>
        <v>0</v>
      </c>
      <c r="BQ386" s="21">
        <f t="shared" si="87"/>
        <v>0</v>
      </c>
      <c r="BR386" s="21">
        <f t="shared" si="88"/>
        <v>0</v>
      </c>
      <c r="BS386" s="21">
        <f t="shared" si="89"/>
        <v>0</v>
      </c>
      <c r="BU386" s="57"/>
    </row>
    <row r="387" spans="1:73" ht="191.25" x14ac:dyDescent="0.25">
      <c r="A387" s="1">
        <v>247</v>
      </c>
      <c r="B387" s="1" t="s">
        <v>80</v>
      </c>
      <c r="C387" s="6" t="s">
        <v>932</v>
      </c>
      <c r="D387" s="2" t="str">
        <f t="shared" si="78"/>
        <v>CalPA_Set WMP-18</v>
      </c>
      <c r="E387" s="1">
        <v>2</v>
      </c>
      <c r="F387" s="2" t="str">
        <f t="shared" si="79"/>
        <v>CalPA_Set WMP-18_Q2</v>
      </c>
      <c r="G387" s="48" t="s">
        <v>938</v>
      </c>
      <c r="H387" s="48" t="s">
        <v>939</v>
      </c>
      <c r="I387" s="1" t="s">
        <v>84</v>
      </c>
      <c r="J387" s="3">
        <v>45040</v>
      </c>
      <c r="K387" s="3">
        <v>45043</v>
      </c>
      <c r="L387" s="3">
        <v>45043</v>
      </c>
      <c r="M387" s="20" t="s">
        <v>935</v>
      </c>
      <c r="N387" s="1">
        <v>0</v>
      </c>
      <c r="O387" s="1" t="s">
        <v>86</v>
      </c>
      <c r="P387" s="1" t="s">
        <v>356</v>
      </c>
      <c r="Q387" s="47" t="s">
        <v>266</v>
      </c>
      <c r="R387" s="47" t="s">
        <v>357</v>
      </c>
      <c r="S387" s="105" t="s">
        <v>86</v>
      </c>
      <c r="U387" s="2" t="str">
        <f t="shared" si="90"/>
        <v>CalPA</v>
      </c>
      <c r="V387" s="2" t="str">
        <f t="shared" si="90"/>
        <v>Set WMP-18</v>
      </c>
      <c r="W387" s="2">
        <f t="shared" si="80"/>
        <v>2</v>
      </c>
      <c r="X387" s="1">
        <v>4</v>
      </c>
      <c r="Y387" s="2" t="s">
        <v>335</v>
      </c>
      <c r="Z387" s="2" t="s">
        <v>348</v>
      </c>
      <c r="AA387" s="2" t="s">
        <v>349</v>
      </c>
      <c r="AB387" s="2" t="s">
        <v>936</v>
      </c>
      <c r="AC387" s="2" t="s">
        <v>351</v>
      </c>
      <c r="AD387" s="2" t="s">
        <v>352</v>
      </c>
      <c r="AE387" s="1" t="s">
        <v>92</v>
      </c>
      <c r="AF387" s="1" t="s">
        <v>92</v>
      </c>
      <c r="AG387" s="1" t="s">
        <v>92</v>
      </c>
      <c r="AH387" s="2" t="s">
        <v>92</v>
      </c>
      <c r="AI387" s="2" t="s">
        <v>92</v>
      </c>
      <c r="AJ387" s="2" t="s">
        <v>92</v>
      </c>
      <c r="AK387" s="1" t="s">
        <v>92</v>
      </c>
      <c r="AL387" s="1" t="s">
        <v>86</v>
      </c>
      <c r="AM387" s="3">
        <f t="shared" si="81"/>
        <v>45043</v>
      </c>
      <c r="BD387" s="1">
        <f t="shared" si="82"/>
        <v>2</v>
      </c>
      <c r="BE387" s="2" t="str">
        <f t="shared" si="91"/>
        <v>VM Data Requests
April Schneider</v>
      </c>
      <c r="BF387" s="2" t="str">
        <f t="shared" si="91"/>
        <v>Kamran Rasheed</v>
      </c>
      <c r="BG387" s="2" t="str">
        <f t="shared" si="92"/>
        <v>Kim Sackett
Eric Travale</v>
      </c>
      <c r="BH387" s="2" t="str">
        <f t="shared" si="92"/>
        <v>Andrew Trombley</v>
      </c>
      <c r="BI387" s="2" t="str">
        <f t="shared" si="83"/>
        <v>Jessica  Basilio</v>
      </c>
      <c r="BJ387" s="1">
        <f t="shared" si="84"/>
        <v>4</v>
      </c>
      <c r="BL387" s="20" t="s">
        <v>94</v>
      </c>
      <c r="BM387" s="1" t="s">
        <v>937</v>
      </c>
      <c r="BO387" s="21" t="str">
        <f t="shared" si="85"/>
        <v>completed</v>
      </c>
      <c r="BP387" s="21">
        <f t="shared" si="86"/>
        <v>0</v>
      </c>
      <c r="BQ387" s="21">
        <f t="shared" si="87"/>
        <v>0</v>
      </c>
      <c r="BR387" s="21">
        <f t="shared" si="88"/>
        <v>0</v>
      </c>
      <c r="BS387" s="21">
        <f t="shared" si="89"/>
        <v>0</v>
      </c>
      <c r="BU387" s="57"/>
    </row>
    <row r="388" spans="1:73" ht="357" x14ac:dyDescent="0.25">
      <c r="A388" s="1">
        <v>250</v>
      </c>
      <c r="B388" s="1" t="s">
        <v>80</v>
      </c>
      <c r="C388" s="6" t="s">
        <v>932</v>
      </c>
      <c r="D388" s="2" t="str">
        <f t="shared" ref="D388:D451" si="93">_xlfn.CONCAT(B388,"_",C388)</f>
        <v>CalPA_Set WMP-18</v>
      </c>
      <c r="E388" s="1">
        <v>5</v>
      </c>
      <c r="F388" s="2" t="str">
        <f t="shared" ref="F388:F451" si="94">_xlfn.CONCAT(D388,"_Q",E388)</f>
        <v>CalPA_Set WMP-18_Q5</v>
      </c>
      <c r="G388" s="48" t="s">
        <v>944</v>
      </c>
      <c r="H388" s="48" t="s">
        <v>945</v>
      </c>
      <c r="I388" s="1" t="s">
        <v>84</v>
      </c>
      <c r="J388" s="3">
        <v>45040</v>
      </c>
      <c r="K388" s="3">
        <v>45043</v>
      </c>
      <c r="L388" s="3">
        <v>45043</v>
      </c>
      <c r="M388" s="20" t="s">
        <v>935</v>
      </c>
      <c r="N388" s="1">
        <v>0</v>
      </c>
      <c r="O388" s="1" t="s">
        <v>86</v>
      </c>
      <c r="P388" s="1" t="s">
        <v>415</v>
      </c>
      <c r="Q388" s="47" t="s">
        <v>266</v>
      </c>
      <c r="R388" s="47" t="s">
        <v>416</v>
      </c>
      <c r="S388" s="95" t="s">
        <v>86</v>
      </c>
      <c r="U388" s="2" t="str">
        <f t="shared" si="90"/>
        <v>CalPA</v>
      </c>
      <c r="V388" s="2" t="str">
        <f t="shared" si="90"/>
        <v>Set WMP-18</v>
      </c>
      <c r="W388" s="2">
        <f t="shared" ref="W388:W451" si="95">E388</f>
        <v>5</v>
      </c>
      <c r="X388" s="1">
        <v>2</v>
      </c>
      <c r="Y388" s="2" t="s">
        <v>335</v>
      </c>
      <c r="Z388" s="2" t="s">
        <v>348</v>
      </c>
      <c r="AA388" s="2" t="s">
        <v>946</v>
      </c>
      <c r="AB388" s="2" t="s">
        <v>947</v>
      </c>
      <c r="AC388" s="2" t="s">
        <v>351</v>
      </c>
      <c r="AD388" s="2" t="s">
        <v>352</v>
      </c>
      <c r="AE388" s="1" t="s">
        <v>92</v>
      </c>
      <c r="AF388" s="1" t="s">
        <v>92</v>
      </c>
      <c r="AG388" s="1" t="s">
        <v>92</v>
      </c>
      <c r="AH388" s="2" t="s">
        <v>92</v>
      </c>
      <c r="AI388" s="2" t="s">
        <v>92</v>
      </c>
      <c r="AJ388" s="2" t="s">
        <v>92</v>
      </c>
      <c r="AK388" s="1" t="s">
        <v>92</v>
      </c>
      <c r="AL388" s="1" t="s">
        <v>86</v>
      </c>
      <c r="AM388" s="3">
        <f t="shared" ref="AM388:AM451" si="96">K388</f>
        <v>45043</v>
      </c>
      <c r="BD388" s="1">
        <f t="shared" ref="BD388:BD451" si="97">E388</f>
        <v>5</v>
      </c>
      <c r="BE388" s="2" t="str">
        <f t="shared" si="91"/>
        <v>VM Data Requests
April Schneider
Brad Koelling
Julie Cerio
UG Team</v>
      </c>
      <c r="BF388" s="2" t="str">
        <f t="shared" si="91"/>
        <v>Kamran Rasheed
Matt Pender</v>
      </c>
      <c r="BG388" s="2" t="str">
        <f t="shared" si="92"/>
        <v>Kim Sackett
Eric Travale</v>
      </c>
      <c r="BH388" s="2" t="str">
        <f t="shared" si="92"/>
        <v>Andrew Trombley</v>
      </c>
      <c r="BI388" s="2" t="str">
        <f t="shared" ref="BI388:BI451" si="98">AC388</f>
        <v>Jessica  Basilio</v>
      </c>
      <c r="BJ388" s="1">
        <f t="shared" ref="BJ388:BJ451" si="99">X388</f>
        <v>2</v>
      </c>
      <c r="BL388" s="20" t="s">
        <v>94</v>
      </c>
      <c r="BM388" s="1" t="s">
        <v>937</v>
      </c>
      <c r="BO388" s="21" t="str">
        <f t="shared" ref="BO388:BO451" si="100">IF(L388="","pending","completed")</f>
        <v>completed</v>
      </c>
      <c r="BP388" s="21">
        <f t="shared" ref="BP388:BP451" si="101">COUNTIFS($BO388,"pending",$K388,"&lt;=5/30/2023")</f>
        <v>0</v>
      </c>
      <c r="BQ388" s="21">
        <f t="shared" ref="BQ388:BQ451" si="102">COUNTIFS($BO388,"pending",$K388,"=5/31/2023")</f>
        <v>0</v>
      </c>
      <c r="BR388" s="21">
        <f t="shared" ref="BR388:BR451" si="103">COUNTIFS($BO388,"pending",$K388,"=6/1/2023")</f>
        <v>0</v>
      </c>
      <c r="BS388" s="21">
        <f t="shared" ref="BS388:BS451" si="104">COUNTIFS($BO388,"pending",$K388,"&gt;=6/2/2023")</f>
        <v>0</v>
      </c>
      <c r="BU388" s="57"/>
    </row>
    <row r="389" spans="1:73" ht="409.5" x14ac:dyDescent="0.25">
      <c r="A389" s="1">
        <v>250</v>
      </c>
      <c r="B389" s="1" t="s">
        <v>80</v>
      </c>
      <c r="C389" s="6" t="s">
        <v>932</v>
      </c>
      <c r="D389" s="2" t="str">
        <f t="shared" si="93"/>
        <v>CalPA_Set WMP-18</v>
      </c>
      <c r="E389" s="1" t="s">
        <v>642</v>
      </c>
      <c r="F389" s="2" t="str">
        <f t="shared" si="94"/>
        <v>CalPA_Set WMP-18_Q5(s)</v>
      </c>
      <c r="G389" s="48" t="s">
        <v>944</v>
      </c>
      <c r="H389" s="48" t="s">
        <v>948</v>
      </c>
      <c r="I389" s="1" t="s">
        <v>84</v>
      </c>
      <c r="J389" s="3">
        <v>45040</v>
      </c>
      <c r="K389" s="3">
        <v>45044</v>
      </c>
      <c r="L389" s="3">
        <v>45044</v>
      </c>
      <c r="M389" s="20" t="s">
        <v>935</v>
      </c>
      <c r="N389" s="1">
        <v>0</v>
      </c>
      <c r="O389" s="1" t="s">
        <v>86</v>
      </c>
      <c r="P389" s="1" t="s">
        <v>415</v>
      </c>
      <c r="Q389" s="47" t="s">
        <v>266</v>
      </c>
      <c r="R389" s="47" t="s">
        <v>416</v>
      </c>
      <c r="S389" s="95" t="s">
        <v>86</v>
      </c>
      <c r="U389" s="2" t="str">
        <f t="shared" si="90"/>
        <v>CalPA</v>
      </c>
      <c r="V389" s="2" t="str">
        <f t="shared" si="90"/>
        <v>Set WMP-18</v>
      </c>
      <c r="W389" s="2" t="str">
        <f t="shared" si="95"/>
        <v>5(s)</v>
      </c>
      <c r="X389" s="1">
        <v>2</v>
      </c>
      <c r="Y389" s="2" t="s">
        <v>335</v>
      </c>
      <c r="Z389" s="2" t="s">
        <v>348</v>
      </c>
      <c r="AA389" s="2" t="s">
        <v>946</v>
      </c>
      <c r="AB389" s="2" t="s">
        <v>947</v>
      </c>
      <c r="AC389" s="2" t="s">
        <v>351</v>
      </c>
      <c r="AD389" s="2" t="s">
        <v>352</v>
      </c>
      <c r="AE389" s="1" t="s">
        <v>92</v>
      </c>
      <c r="AF389" s="1" t="s">
        <v>92</v>
      </c>
      <c r="AG389" s="1" t="s">
        <v>92</v>
      </c>
      <c r="AH389" s="2" t="s">
        <v>92</v>
      </c>
      <c r="AI389" s="2" t="s">
        <v>92</v>
      </c>
      <c r="AJ389" s="1" t="s">
        <v>92</v>
      </c>
      <c r="AK389" s="1" t="s">
        <v>92</v>
      </c>
      <c r="AL389" s="1" t="s">
        <v>86</v>
      </c>
      <c r="AM389" s="3">
        <f t="shared" si="96"/>
        <v>45044</v>
      </c>
      <c r="BD389" s="1" t="str">
        <f t="shared" si="97"/>
        <v>5(s)</v>
      </c>
      <c r="BE389" s="2" t="str">
        <f t="shared" si="91"/>
        <v>VM Data Requests
April Schneider
Brad Koelling
Julie Cerio
UG Team</v>
      </c>
      <c r="BF389" s="2" t="str">
        <f t="shared" si="91"/>
        <v>Kamran Rasheed
Matt Pender</v>
      </c>
      <c r="BG389" s="2" t="str">
        <f t="shared" si="92"/>
        <v>Kim Sackett
Eric Travale</v>
      </c>
      <c r="BH389" s="2" t="str">
        <f t="shared" si="92"/>
        <v>Andrew Trombley</v>
      </c>
      <c r="BI389" s="2" t="str">
        <f t="shared" si="98"/>
        <v>Jessica  Basilio</v>
      </c>
      <c r="BJ389" s="1">
        <f t="shared" si="99"/>
        <v>2</v>
      </c>
      <c r="BL389" s="49" t="s">
        <v>94</v>
      </c>
      <c r="BM389" s="1" t="s">
        <v>937</v>
      </c>
      <c r="BO389" s="21" t="str">
        <f t="shared" si="100"/>
        <v>completed</v>
      </c>
      <c r="BP389" s="21">
        <f t="shared" si="101"/>
        <v>0</v>
      </c>
      <c r="BQ389" s="21">
        <f t="shared" si="102"/>
        <v>0</v>
      </c>
      <c r="BR389" s="21">
        <f t="shared" si="103"/>
        <v>0</v>
      </c>
      <c r="BS389" s="21">
        <f t="shared" si="104"/>
        <v>0</v>
      </c>
      <c r="BT389" s="16" t="s">
        <v>629</v>
      </c>
      <c r="BU389" s="57"/>
    </row>
    <row r="390" spans="1:73" ht="409.5" x14ac:dyDescent="0.25">
      <c r="A390" s="1">
        <v>251</v>
      </c>
      <c r="B390" s="1" t="s">
        <v>80</v>
      </c>
      <c r="C390" s="6" t="s">
        <v>932</v>
      </c>
      <c r="D390" s="2" t="str">
        <f t="shared" si="93"/>
        <v>CalPA_Set WMP-18</v>
      </c>
      <c r="E390" s="1">
        <v>6</v>
      </c>
      <c r="F390" s="2" t="str">
        <f t="shared" si="94"/>
        <v>CalPA_Set WMP-18_Q6</v>
      </c>
      <c r="G390" s="48" t="s">
        <v>949</v>
      </c>
      <c r="H390" s="48" t="s">
        <v>950</v>
      </c>
      <c r="I390" s="1" t="s">
        <v>84</v>
      </c>
      <c r="J390" s="3">
        <v>45040</v>
      </c>
      <c r="K390" s="3">
        <v>45043</v>
      </c>
      <c r="L390" s="3">
        <v>45043</v>
      </c>
      <c r="M390" s="20" t="s">
        <v>935</v>
      </c>
      <c r="N390" s="1">
        <v>0</v>
      </c>
      <c r="O390" s="1" t="s">
        <v>86</v>
      </c>
      <c r="P390" s="1" t="s">
        <v>415</v>
      </c>
      <c r="Q390" s="47" t="s">
        <v>266</v>
      </c>
      <c r="R390" s="47" t="s">
        <v>416</v>
      </c>
      <c r="S390" s="101" t="s">
        <v>86</v>
      </c>
      <c r="U390" s="2" t="str">
        <f t="shared" si="90"/>
        <v>CalPA</v>
      </c>
      <c r="V390" s="2" t="str">
        <f t="shared" si="90"/>
        <v>Set WMP-18</v>
      </c>
      <c r="W390" s="2">
        <f t="shared" si="95"/>
        <v>6</v>
      </c>
      <c r="X390" s="1">
        <v>2</v>
      </c>
      <c r="Y390" s="2" t="s">
        <v>335</v>
      </c>
      <c r="Z390" s="2" t="s">
        <v>348</v>
      </c>
      <c r="AA390" s="2" t="s">
        <v>946</v>
      </c>
      <c r="AB390" s="2" t="s">
        <v>947</v>
      </c>
      <c r="AC390" s="2" t="s">
        <v>351</v>
      </c>
      <c r="AD390" s="2" t="s">
        <v>352</v>
      </c>
      <c r="AE390" s="1" t="s">
        <v>92</v>
      </c>
      <c r="AF390" s="1" t="s">
        <v>92</v>
      </c>
      <c r="AG390" s="1" t="s">
        <v>92</v>
      </c>
      <c r="AH390" s="2" t="s">
        <v>92</v>
      </c>
      <c r="AI390" s="2" t="s">
        <v>92</v>
      </c>
      <c r="AJ390" s="2" t="s">
        <v>92</v>
      </c>
      <c r="AK390" s="1" t="s">
        <v>92</v>
      </c>
      <c r="AL390" s="1" t="s">
        <v>86</v>
      </c>
      <c r="AM390" s="3">
        <f t="shared" si="96"/>
        <v>45043</v>
      </c>
      <c r="BD390" s="1">
        <f t="shared" si="97"/>
        <v>6</v>
      </c>
      <c r="BE390" s="2" t="str">
        <f t="shared" si="91"/>
        <v>VM Data Requests
April Schneider
Brad Koelling
Julie Cerio
UG Team</v>
      </c>
      <c r="BF390" s="2" t="str">
        <f t="shared" si="91"/>
        <v>Kamran Rasheed
Matt Pender</v>
      </c>
      <c r="BG390" s="2" t="str">
        <f t="shared" si="92"/>
        <v>Kim Sackett
Eric Travale</v>
      </c>
      <c r="BH390" s="2" t="str">
        <f t="shared" si="92"/>
        <v>Andrew Trombley</v>
      </c>
      <c r="BI390" s="2" t="str">
        <f t="shared" si="98"/>
        <v>Jessica  Basilio</v>
      </c>
      <c r="BJ390" s="1">
        <f t="shared" si="99"/>
        <v>2</v>
      </c>
      <c r="BL390" s="46" t="s">
        <v>94</v>
      </c>
      <c r="BM390" s="1" t="s">
        <v>937</v>
      </c>
      <c r="BO390" s="21" t="str">
        <f t="shared" si="100"/>
        <v>completed</v>
      </c>
      <c r="BP390" s="21">
        <f t="shared" si="101"/>
        <v>0</v>
      </c>
      <c r="BQ390" s="21">
        <f t="shared" si="102"/>
        <v>0</v>
      </c>
      <c r="BR390" s="21">
        <f t="shared" si="103"/>
        <v>0</v>
      </c>
      <c r="BS390" s="21">
        <f t="shared" si="104"/>
        <v>0</v>
      </c>
      <c r="BU390" s="57"/>
    </row>
    <row r="391" spans="1:73" ht="191.25" x14ac:dyDescent="0.25">
      <c r="A391" s="1">
        <v>252</v>
      </c>
      <c r="B391" s="1" t="s">
        <v>80</v>
      </c>
      <c r="C391" s="6" t="s">
        <v>932</v>
      </c>
      <c r="D391" s="2" t="str">
        <f t="shared" si="93"/>
        <v>CalPA_Set WMP-18</v>
      </c>
      <c r="E391" s="1">
        <v>7</v>
      </c>
      <c r="F391" s="2" t="str">
        <f t="shared" si="94"/>
        <v>CalPA_Set WMP-18_Q7</v>
      </c>
      <c r="G391" s="48" t="s">
        <v>951</v>
      </c>
      <c r="H391" s="48" t="s">
        <v>952</v>
      </c>
      <c r="I391" s="1" t="s">
        <v>84</v>
      </c>
      <c r="J391" s="3">
        <v>45040</v>
      </c>
      <c r="K391" s="3">
        <v>45043</v>
      </c>
      <c r="L391" s="3">
        <v>45043</v>
      </c>
      <c r="M391" s="20" t="s">
        <v>935</v>
      </c>
      <c r="N391" s="1">
        <v>0</v>
      </c>
      <c r="O391" s="1" t="s">
        <v>86</v>
      </c>
      <c r="P391" s="2">
        <v>8.1999999999999993</v>
      </c>
      <c r="Q391" s="47" t="s">
        <v>266</v>
      </c>
      <c r="R391" s="47" t="s">
        <v>86</v>
      </c>
      <c r="S391" s="101" t="s">
        <v>86</v>
      </c>
      <c r="U391" s="2" t="str">
        <f t="shared" si="90"/>
        <v>CalPA</v>
      </c>
      <c r="V391" s="2" t="str">
        <f t="shared" si="90"/>
        <v>Set WMP-18</v>
      </c>
      <c r="W391" s="2">
        <f t="shared" si="95"/>
        <v>7</v>
      </c>
      <c r="X391" s="1">
        <v>0</v>
      </c>
      <c r="Y391" s="2" t="s">
        <v>335</v>
      </c>
      <c r="Z391" s="2" t="s">
        <v>348</v>
      </c>
      <c r="AA391" s="2" t="s">
        <v>953</v>
      </c>
      <c r="AB391" s="2" t="s">
        <v>936</v>
      </c>
      <c r="AC391" s="2" t="s">
        <v>351</v>
      </c>
      <c r="AD391" s="2" t="s">
        <v>352</v>
      </c>
      <c r="AE391" s="1" t="s">
        <v>92</v>
      </c>
      <c r="AF391" s="1" t="s">
        <v>92</v>
      </c>
      <c r="AG391" s="1" t="s">
        <v>92</v>
      </c>
      <c r="AH391" s="2" t="s">
        <v>92</v>
      </c>
      <c r="AI391" s="2" t="s">
        <v>92</v>
      </c>
      <c r="AJ391" s="2" t="s">
        <v>92</v>
      </c>
      <c r="AK391" s="1" t="s">
        <v>92</v>
      </c>
      <c r="AL391" s="1" t="s">
        <v>86</v>
      </c>
      <c r="AM391" s="3">
        <f t="shared" si="96"/>
        <v>45043</v>
      </c>
      <c r="BD391" s="1">
        <f t="shared" si="97"/>
        <v>7</v>
      </c>
      <c r="BE391" s="2" t="str">
        <f t="shared" si="91"/>
        <v>VM Data Requests
April Schneider
Chris Wong
Devin Humm</v>
      </c>
      <c r="BF391" s="2" t="str">
        <f t="shared" si="91"/>
        <v>Kamran Rasheed</v>
      </c>
      <c r="BG391" s="2" t="str">
        <f t="shared" si="92"/>
        <v>Kim Sackett
Eric Travale</v>
      </c>
      <c r="BH391" s="2" t="str">
        <f t="shared" si="92"/>
        <v>Andrew Trombley</v>
      </c>
      <c r="BI391" s="2" t="str">
        <f t="shared" si="98"/>
        <v>Jessica  Basilio</v>
      </c>
      <c r="BJ391" s="1">
        <f t="shared" si="99"/>
        <v>0</v>
      </c>
      <c r="BL391" s="50" t="s">
        <v>94</v>
      </c>
      <c r="BM391" s="1" t="s">
        <v>937</v>
      </c>
      <c r="BO391" s="21" t="str">
        <f t="shared" si="100"/>
        <v>completed</v>
      </c>
      <c r="BP391" s="21">
        <f t="shared" si="101"/>
        <v>0</v>
      </c>
      <c r="BQ391" s="21">
        <f t="shared" si="102"/>
        <v>0</v>
      </c>
      <c r="BR391" s="21">
        <f t="shared" si="103"/>
        <v>0</v>
      </c>
      <c r="BS391" s="21">
        <f t="shared" si="104"/>
        <v>0</v>
      </c>
      <c r="BU391" s="57"/>
    </row>
    <row r="392" spans="1:73" ht="75" x14ac:dyDescent="0.25">
      <c r="A392" s="1">
        <v>368</v>
      </c>
      <c r="B392" s="1" t="s">
        <v>1512</v>
      </c>
      <c r="C392" s="6" t="s">
        <v>2299</v>
      </c>
      <c r="D392" s="2" t="str">
        <f t="shared" si="93"/>
        <v>MGRA_Data Request No. 6</v>
      </c>
      <c r="E392" s="1">
        <v>1</v>
      </c>
      <c r="F392" s="2" t="str">
        <f t="shared" si="94"/>
        <v>MGRA_Data Request No. 6_Q1</v>
      </c>
      <c r="G392" s="48" t="s">
        <v>2300</v>
      </c>
      <c r="H392" s="48" t="s">
        <v>2301</v>
      </c>
      <c r="I392" s="1" t="s">
        <v>2146</v>
      </c>
      <c r="J392" s="3">
        <v>45061</v>
      </c>
      <c r="K392" s="3">
        <v>45064</v>
      </c>
      <c r="L392" s="3">
        <v>45064</v>
      </c>
      <c r="M392" s="20" t="s">
        <v>2302</v>
      </c>
      <c r="N392" s="1">
        <v>1</v>
      </c>
      <c r="O392" s="1" t="s">
        <v>86</v>
      </c>
      <c r="P392" s="1" t="s">
        <v>535</v>
      </c>
      <c r="Q392" s="47" t="s">
        <v>536</v>
      </c>
      <c r="R392" s="47" t="s">
        <v>665</v>
      </c>
      <c r="S392" s="52" t="s">
        <v>86</v>
      </c>
      <c r="U392" s="2" t="str">
        <f t="shared" si="90"/>
        <v>MGRA</v>
      </c>
      <c r="V392" s="2" t="str">
        <f t="shared" si="90"/>
        <v>Data Request No. 6</v>
      </c>
      <c r="W392" s="2">
        <f t="shared" si="95"/>
        <v>1</v>
      </c>
      <c r="X392" s="1">
        <v>0</v>
      </c>
      <c r="Y392" s="2" t="s">
        <v>88</v>
      </c>
      <c r="Z392" s="2" t="s">
        <v>538</v>
      </c>
      <c r="AA392" s="2" t="s">
        <v>1411</v>
      </c>
      <c r="AB392" s="2" t="s">
        <v>2285</v>
      </c>
      <c r="AC392" s="2" t="s">
        <v>321</v>
      </c>
      <c r="AD392" s="2" t="s">
        <v>143</v>
      </c>
      <c r="AE392" s="2" t="s">
        <v>92</v>
      </c>
      <c r="AF392" s="1" t="s">
        <v>92</v>
      </c>
      <c r="AG392" s="1" t="s">
        <v>92</v>
      </c>
      <c r="AH392" s="2" t="s">
        <v>92</v>
      </c>
      <c r="AI392" s="2" t="s">
        <v>92</v>
      </c>
      <c r="AJ392" s="2" t="s">
        <v>92</v>
      </c>
      <c r="AK392" s="1" t="s">
        <v>92</v>
      </c>
      <c r="AL392" s="1" t="s">
        <v>86</v>
      </c>
      <c r="AM392" s="3">
        <f t="shared" si="96"/>
        <v>45064</v>
      </c>
      <c r="AO392" s="2"/>
      <c r="BD392" s="1">
        <f t="shared" si="97"/>
        <v>1</v>
      </c>
      <c r="BE392" s="2" t="str">
        <f t="shared" si="91"/>
        <v>John Birch</v>
      </c>
      <c r="BF392" s="2" t="str">
        <f t="shared" si="91"/>
        <v>Dave Canny/Eric Lamoureux</v>
      </c>
      <c r="BG392" s="2" t="str">
        <f t="shared" si="92"/>
        <v>Kim Sackett</v>
      </c>
      <c r="BH392" s="2" t="str">
        <f t="shared" si="92"/>
        <v>Hitesh Bhatt</v>
      </c>
      <c r="BI392" s="2" t="str">
        <f t="shared" si="98"/>
        <v>Kenny Lee</v>
      </c>
      <c r="BJ392" s="1">
        <f t="shared" si="99"/>
        <v>0</v>
      </c>
      <c r="BL392" s="20" t="s">
        <v>94</v>
      </c>
      <c r="BM392" s="1" t="s">
        <v>2303</v>
      </c>
      <c r="BO392" s="21" t="str">
        <f t="shared" si="100"/>
        <v>completed</v>
      </c>
      <c r="BP392" s="21">
        <f t="shared" si="101"/>
        <v>0</v>
      </c>
      <c r="BQ392" s="21">
        <f t="shared" si="102"/>
        <v>0</v>
      </c>
      <c r="BR392" s="21">
        <f t="shared" si="103"/>
        <v>0</v>
      </c>
      <c r="BS392" s="21">
        <f t="shared" si="104"/>
        <v>0</v>
      </c>
      <c r="BU392" s="57"/>
    </row>
    <row r="393" spans="1:73" ht="75" x14ac:dyDescent="0.25">
      <c r="A393" s="1">
        <v>369</v>
      </c>
      <c r="B393" s="1" t="s">
        <v>1512</v>
      </c>
      <c r="C393" s="6" t="s">
        <v>2299</v>
      </c>
      <c r="D393" s="2" t="str">
        <f t="shared" si="93"/>
        <v>MGRA_Data Request No. 6</v>
      </c>
      <c r="E393" s="1">
        <v>2</v>
      </c>
      <c r="F393" s="2" t="str">
        <f t="shared" si="94"/>
        <v>MGRA_Data Request No. 6_Q2</v>
      </c>
      <c r="G393" s="48" t="s">
        <v>2304</v>
      </c>
      <c r="H393" s="48" t="s">
        <v>2305</v>
      </c>
      <c r="I393" s="1" t="s">
        <v>2146</v>
      </c>
      <c r="J393" s="3">
        <v>45061</v>
      </c>
      <c r="K393" s="3">
        <v>45064</v>
      </c>
      <c r="L393" s="3">
        <v>45064</v>
      </c>
      <c r="M393" s="20" t="s">
        <v>2302</v>
      </c>
      <c r="N393" s="1">
        <v>0</v>
      </c>
      <c r="O393" s="1" t="s">
        <v>86</v>
      </c>
      <c r="P393" s="1" t="s">
        <v>535</v>
      </c>
      <c r="Q393" s="47" t="s">
        <v>536</v>
      </c>
      <c r="R393" s="47" t="s">
        <v>665</v>
      </c>
      <c r="S393" s="52" t="s">
        <v>86</v>
      </c>
      <c r="U393" s="2" t="str">
        <f t="shared" si="90"/>
        <v>MGRA</v>
      </c>
      <c r="V393" s="2" t="str">
        <f t="shared" si="90"/>
        <v>Data Request No. 6</v>
      </c>
      <c r="W393" s="2">
        <f t="shared" si="95"/>
        <v>2</v>
      </c>
      <c r="X393" s="1">
        <v>0</v>
      </c>
      <c r="Y393" s="2" t="s">
        <v>88</v>
      </c>
      <c r="Z393" s="2" t="s">
        <v>538</v>
      </c>
      <c r="AA393" s="2" t="s">
        <v>1411</v>
      </c>
      <c r="AB393" s="2" t="s">
        <v>2285</v>
      </c>
      <c r="AC393" s="2" t="s">
        <v>321</v>
      </c>
      <c r="AD393" s="2" t="s">
        <v>143</v>
      </c>
      <c r="AE393" s="2" t="s">
        <v>92</v>
      </c>
      <c r="AF393" s="1" t="s">
        <v>92</v>
      </c>
      <c r="AG393" s="1" t="s">
        <v>92</v>
      </c>
      <c r="AH393" s="2" t="s">
        <v>92</v>
      </c>
      <c r="AI393" s="2" t="s">
        <v>92</v>
      </c>
      <c r="AJ393" s="2" t="s">
        <v>92</v>
      </c>
      <c r="AK393" s="1" t="s">
        <v>92</v>
      </c>
      <c r="AL393" s="1" t="s">
        <v>86</v>
      </c>
      <c r="AM393" s="3">
        <f t="shared" si="96"/>
        <v>45064</v>
      </c>
      <c r="AO393" s="2"/>
      <c r="BD393" s="1">
        <f t="shared" si="97"/>
        <v>2</v>
      </c>
      <c r="BE393" s="2" t="str">
        <f t="shared" si="91"/>
        <v>John Birch</v>
      </c>
      <c r="BF393" s="2" t="str">
        <f t="shared" si="91"/>
        <v>Dave Canny/Eric Lamoureux</v>
      </c>
      <c r="BG393" s="2" t="str">
        <f t="shared" si="92"/>
        <v>Kim Sackett</v>
      </c>
      <c r="BH393" s="2" t="str">
        <f t="shared" si="92"/>
        <v>Hitesh Bhatt</v>
      </c>
      <c r="BI393" s="2" t="str">
        <f t="shared" si="98"/>
        <v>Kenny Lee</v>
      </c>
      <c r="BJ393" s="1">
        <f t="shared" si="99"/>
        <v>0</v>
      </c>
      <c r="BL393" s="20" t="s">
        <v>94</v>
      </c>
      <c r="BM393" s="1" t="s">
        <v>2303</v>
      </c>
      <c r="BO393" s="21" t="str">
        <f t="shared" si="100"/>
        <v>completed</v>
      </c>
      <c r="BP393" s="21">
        <f t="shared" si="101"/>
        <v>0</v>
      </c>
      <c r="BQ393" s="21">
        <f t="shared" si="102"/>
        <v>0</v>
      </c>
      <c r="BR393" s="21">
        <f t="shared" si="103"/>
        <v>0</v>
      </c>
      <c r="BS393" s="21">
        <f t="shared" si="104"/>
        <v>0</v>
      </c>
      <c r="BU393" s="57"/>
    </row>
    <row r="394" spans="1:73" ht="75" x14ac:dyDescent="0.25">
      <c r="A394" s="1">
        <v>370</v>
      </c>
      <c r="B394" s="1" t="s">
        <v>1512</v>
      </c>
      <c r="C394" s="6" t="s">
        <v>2299</v>
      </c>
      <c r="D394" s="2" t="str">
        <f t="shared" si="93"/>
        <v>MGRA_Data Request No. 6</v>
      </c>
      <c r="E394" s="1">
        <v>3</v>
      </c>
      <c r="F394" s="2" t="str">
        <f t="shared" si="94"/>
        <v>MGRA_Data Request No. 6_Q3</v>
      </c>
      <c r="G394" s="48" t="s">
        <v>2306</v>
      </c>
      <c r="H394" s="48" t="s">
        <v>2307</v>
      </c>
      <c r="I394" s="1" t="s">
        <v>2146</v>
      </c>
      <c r="J394" s="3">
        <v>45061</v>
      </c>
      <c r="K394" s="3">
        <v>45064</v>
      </c>
      <c r="L394" s="3">
        <v>45064</v>
      </c>
      <c r="M394" s="20" t="s">
        <v>2302</v>
      </c>
      <c r="N394" s="1">
        <v>0</v>
      </c>
      <c r="O394" s="1" t="s">
        <v>86</v>
      </c>
      <c r="P394" s="1" t="s">
        <v>535</v>
      </c>
      <c r="Q394" s="47" t="s">
        <v>536</v>
      </c>
      <c r="R394" s="47" t="s">
        <v>665</v>
      </c>
      <c r="S394" s="98" t="s">
        <v>86</v>
      </c>
      <c r="U394" s="2" t="str">
        <f t="shared" si="90"/>
        <v>MGRA</v>
      </c>
      <c r="V394" s="2" t="str">
        <f t="shared" si="90"/>
        <v>Data Request No. 6</v>
      </c>
      <c r="W394" s="2">
        <f t="shared" si="95"/>
        <v>3</v>
      </c>
      <c r="X394" s="1">
        <v>0</v>
      </c>
      <c r="Y394" s="2" t="s">
        <v>88</v>
      </c>
      <c r="Z394" s="2" t="s">
        <v>520</v>
      </c>
      <c r="AA394" s="2" t="s">
        <v>2250</v>
      </c>
      <c r="AB394" s="2" t="s">
        <v>539</v>
      </c>
      <c r="AC394" s="2" t="s">
        <v>321</v>
      </c>
      <c r="AD394" s="2" t="s">
        <v>613</v>
      </c>
      <c r="AE394" s="2" t="s">
        <v>92</v>
      </c>
      <c r="AF394" s="1" t="s">
        <v>92</v>
      </c>
      <c r="AG394" s="1" t="s">
        <v>92</v>
      </c>
      <c r="AH394" s="2" t="s">
        <v>92</v>
      </c>
      <c r="AI394" s="2" t="s">
        <v>92</v>
      </c>
      <c r="AJ394" s="2" t="s">
        <v>92</v>
      </c>
      <c r="AK394" s="1" t="s">
        <v>92</v>
      </c>
      <c r="AL394" s="1" t="s">
        <v>86</v>
      </c>
      <c r="AM394" s="3">
        <f t="shared" si="96"/>
        <v>45064</v>
      </c>
      <c r="AO394" s="2"/>
      <c r="BD394" s="1">
        <f t="shared" si="97"/>
        <v>3</v>
      </c>
      <c r="BE394" s="2" t="str">
        <f t="shared" si="91"/>
        <v>John Birch
Kassim Visram</v>
      </c>
      <c r="BF394" s="2" t="str">
        <f t="shared" si="91"/>
        <v>Eric Lamoureux</v>
      </c>
      <c r="BG394" s="2" t="str">
        <f t="shared" si="92"/>
        <v>Kim Sackett</v>
      </c>
      <c r="BH394" s="2" t="str">
        <f t="shared" si="92"/>
        <v>Nelson Lau</v>
      </c>
      <c r="BI394" s="2" t="str">
        <f t="shared" si="98"/>
        <v>Kenny Lee</v>
      </c>
      <c r="BJ394" s="1">
        <f t="shared" si="99"/>
        <v>0</v>
      </c>
      <c r="BL394" s="20" t="s">
        <v>94</v>
      </c>
      <c r="BM394" s="1" t="s">
        <v>2303</v>
      </c>
      <c r="BO394" s="21" t="str">
        <f t="shared" si="100"/>
        <v>completed</v>
      </c>
      <c r="BP394" s="21">
        <f t="shared" si="101"/>
        <v>0</v>
      </c>
      <c r="BQ394" s="21">
        <f t="shared" si="102"/>
        <v>0</v>
      </c>
      <c r="BR394" s="21">
        <f t="shared" si="103"/>
        <v>0</v>
      </c>
      <c r="BS394" s="21">
        <f t="shared" si="104"/>
        <v>0</v>
      </c>
      <c r="BU394" s="57"/>
    </row>
    <row r="395" spans="1:73" ht="75" x14ac:dyDescent="0.25">
      <c r="A395" s="1">
        <v>371</v>
      </c>
      <c r="B395" s="1" t="s">
        <v>1512</v>
      </c>
      <c r="C395" s="6" t="s">
        <v>2299</v>
      </c>
      <c r="D395" s="2" t="str">
        <f t="shared" si="93"/>
        <v>MGRA_Data Request No. 6</v>
      </c>
      <c r="E395" s="1">
        <v>4</v>
      </c>
      <c r="F395" s="2" t="str">
        <f t="shared" si="94"/>
        <v>MGRA_Data Request No. 6_Q4</v>
      </c>
      <c r="G395" s="48" t="s">
        <v>2308</v>
      </c>
      <c r="H395" s="55" t="s">
        <v>2309</v>
      </c>
      <c r="I395" s="1" t="s">
        <v>2146</v>
      </c>
      <c r="J395" s="3">
        <v>45061</v>
      </c>
      <c r="K395" s="3">
        <v>45064</v>
      </c>
      <c r="L395" s="3">
        <v>45064</v>
      </c>
      <c r="M395" s="20" t="s">
        <v>2302</v>
      </c>
      <c r="N395" s="1">
        <v>0</v>
      </c>
      <c r="O395" s="1" t="s">
        <v>86</v>
      </c>
      <c r="P395" s="1" t="s">
        <v>535</v>
      </c>
      <c r="Q395" s="47" t="s">
        <v>536</v>
      </c>
      <c r="R395" s="47" t="s">
        <v>665</v>
      </c>
      <c r="S395" s="52" t="s">
        <v>86</v>
      </c>
      <c r="U395" s="2" t="str">
        <f t="shared" si="90"/>
        <v>MGRA</v>
      </c>
      <c r="V395" s="2" t="str">
        <f t="shared" si="90"/>
        <v>Data Request No. 6</v>
      </c>
      <c r="W395" s="2">
        <f t="shared" si="95"/>
        <v>4</v>
      </c>
      <c r="X395" s="1">
        <v>0</v>
      </c>
      <c r="Y395" s="2" t="s">
        <v>88</v>
      </c>
      <c r="Z395" s="2" t="s">
        <v>520</v>
      </c>
      <c r="AA395" s="2" t="s">
        <v>2250</v>
      </c>
      <c r="AB395" s="2" t="s">
        <v>539</v>
      </c>
      <c r="AC395" s="2" t="s">
        <v>321</v>
      </c>
      <c r="AD395" s="2" t="s">
        <v>613</v>
      </c>
      <c r="AE395" s="2" t="s">
        <v>92</v>
      </c>
      <c r="AF395" s="1" t="s">
        <v>92</v>
      </c>
      <c r="AG395" s="1" t="s">
        <v>92</v>
      </c>
      <c r="AH395" s="2" t="s">
        <v>92</v>
      </c>
      <c r="AI395" s="2" t="s">
        <v>92</v>
      </c>
      <c r="AJ395" s="2" t="s">
        <v>92</v>
      </c>
      <c r="AK395" s="1" t="s">
        <v>92</v>
      </c>
      <c r="AL395" s="1" t="s">
        <v>86</v>
      </c>
      <c r="AM395" s="3">
        <f t="shared" si="96"/>
        <v>45064</v>
      </c>
      <c r="AO395" s="2"/>
      <c r="BD395" s="1">
        <f t="shared" si="97"/>
        <v>4</v>
      </c>
      <c r="BE395" s="2" t="str">
        <f t="shared" si="91"/>
        <v>John Birch
Kassim Visram</v>
      </c>
      <c r="BF395" s="2" t="str">
        <f t="shared" si="91"/>
        <v>Eric Lamoureux</v>
      </c>
      <c r="BG395" s="2" t="str">
        <f t="shared" si="92"/>
        <v>Kim Sackett</v>
      </c>
      <c r="BH395" s="2" t="str">
        <f t="shared" si="92"/>
        <v>Nelson Lau</v>
      </c>
      <c r="BI395" s="2" t="str">
        <f t="shared" si="98"/>
        <v>Kenny Lee</v>
      </c>
      <c r="BJ395" s="1">
        <f t="shared" si="99"/>
        <v>0</v>
      </c>
      <c r="BL395" s="20" t="s">
        <v>94</v>
      </c>
      <c r="BM395" s="1" t="s">
        <v>2303</v>
      </c>
      <c r="BO395" s="21" t="str">
        <f t="shared" si="100"/>
        <v>completed</v>
      </c>
      <c r="BP395" s="21">
        <f t="shared" si="101"/>
        <v>0</v>
      </c>
      <c r="BQ395" s="21">
        <f t="shared" si="102"/>
        <v>0</v>
      </c>
      <c r="BR395" s="21">
        <f t="shared" si="103"/>
        <v>0</v>
      </c>
      <c r="BS395" s="21">
        <f t="shared" si="104"/>
        <v>0</v>
      </c>
      <c r="BU395" s="57"/>
    </row>
    <row r="396" spans="1:73" ht="409.5" x14ac:dyDescent="0.25">
      <c r="A396" s="2">
        <v>372</v>
      </c>
      <c r="B396" s="2" t="s">
        <v>1884</v>
      </c>
      <c r="C396" s="6" t="s">
        <v>1961</v>
      </c>
      <c r="D396" s="2" t="str">
        <f t="shared" si="93"/>
        <v>CPUC - SPD (Safety Policy Division)_005</v>
      </c>
      <c r="E396" s="2">
        <v>1</v>
      </c>
      <c r="F396" s="2" t="str">
        <f t="shared" si="94"/>
        <v>CPUC - SPD (Safety Policy Division)_005_Q1</v>
      </c>
      <c r="G396" s="48" t="s">
        <v>1967</v>
      </c>
      <c r="H396" s="48" t="s">
        <v>1968</v>
      </c>
      <c r="I396" s="2" t="s">
        <v>1909</v>
      </c>
      <c r="J396" s="13">
        <v>45061</v>
      </c>
      <c r="K396" s="13">
        <v>45089</v>
      </c>
      <c r="L396" s="13">
        <v>45089</v>
      </c>
      <c r="M396" s="20" t="s">
        <v>1964</v>
      </c>
      <c r="N396" s="2">
        <v>1</v>
      </c>
      <c r="O396" s="2" t="s">
        <v>86</v>
      </c>
      <c r="P396" s="2" t="s">
        <v>242</v>
      </c>
      <c r="Q396" s="47" t="s">
        <v>154</v>
      </c>
      <c r="R396" s="47" t="s">
        <v>1132</v>
      </c>
      <c r="S396" s="95" t="s">
        <v>86</v>
      </c>
      <c r="T396" s="2"/>
      <c r="U396" s="2" t="str">
        <f t="shared" si="90"/>
        <v>CPUC - SPD (Safety Policy Division)</v>
      </c>
      <c r="V396" s="2" t="str">
        <f t="shared" si="90"/>
        <v>005</v>
      </c>
      <c r="W396" s="2">
        <f t="shared" si="95"/>
        <v>1</v>
      </c>
      <c r="X396" s="2">
        <v>3</v>
      </c>
      <c r="Y396" s="2" t="s">
        <v>88</v>
      </c>
      <c r="Z396" s="2" t="s">
        <v>156</v>
      </c>
      <c r="AA396" s="2" t="s">
        <v>1969</v>
      </c>
      <c r="AB396" s="2" t="s">
        <v>158</v>
      </c>
      <c r="AC396" s="2" t="s">
        <v>116</v>
      </c>
      <c r="AD396" s="2" t="s">
        <v>159</v>
      </c>
      <c r="AE396" s="2" t="s">
        <v>92</v>
      </c>
      <c r="AF396" s="1" t="s">
        <v>92</v>
      </c>
      <c r="AG396" s="1" t="s">
        <v>92</v>
      </c>
      <c r="AH396" s="2" t="s">
        <v>92</v>
      </c>
      <c r="AI396" s="2" t="s">
        <v>92</v>
      </c>
      <c r="AJ396" s="2" t="s">
        <v>92</v>
      </c>
      <c r="AK396" s="2" t="s">
        <v>92</v>
      </c>
      <c r="AL396" s="1" t="s">
        <v>86</v>
      </c>
      <c r="AM396" s="3">
        <f t="shared" si="96"/>
        <v>45089</v>
      </c>
      <c r="AN396" s="2"/>
      <c r="AO396" s="2"/>
      <c r="AP396" s="2"/>
      <c r="AQ396" s="2"/>
      <c r="AR396" s="2"/>
      <c r="AS396" s="2"/>
      <c r="AT396" s="2"/>
      <c r="AU396" s="2"/>
      <c r="AV396" s="2"/>
      <c r="AW396" s="2"/>
      <c r="AX396" s="2"/>
      <c r="AY396" s="2"/>
      <c r="AZ396" s="2"/>
      <c r="BA396" s="2"/>
      <c r="BB396" s="2"/>
      <c r="BC396" s="2"/>
      <c r="BD396" s="1">
        <f t="shared" si="97"/>
        <v>1</v>
      </c>
      <c r="BE396" s="2" t="str">
        <f t="shared" si="91"/>
        <v>Julie Cerio, UG Data Requests, Megan Ardell,  Merih, Tekeste and Brad Koelling</v>
      </c>
      <c r="BF396" s="2" t="str">
        <f t="shared" si="91"/>
        <v>Matt Pender</v>
      </c>
      <c r="BG396" s="2" t="str">
        <f t="shared" si="92"/>
        <v>Kim Sackett</v>
      </c>
      <c r="BH396" s="2" t="str">
        <f t="shared" si="92"/>
        <v>Carmen Fewless</v>
      </c>
      <c r="BI396" s="2" t="str">
        <f t="shared" si="98"/>
        <v>Joel Crane</v>
      </c>
      <c r="BJ396" s="1">
        <f t="shared" si="99"/>
        <v>3</v>
      </c>
      <c r="BK396" s="2"/>
      <c r="BL396" s="20" t="s">
        <v>94</v>
      </c>
      <c r="BM396" s="2" t="s">
        <v>1966</v>
      </c>
      <c r="BN396" s="2"/>
      <c r="BO396" s="21" t="str">
        <f t="shared" si="100"/>
        <v>completed</v>
      </c>
      <c r="BP396" s="21">
        <f t="shared" si="101"/>
        <v>0</v>
      </c>
      <c r="BQ396" s="21">
        <f t="shared" si="102"/>
        <v>0</v>
      </c>
      <c r="BR396" s="21">
        <f t="shared" si="103"/>
        <v>0</v>
      </c>
      <c r="BS396" s="21">
        <f t="shared" si="104"/>
        <v>0</v>
      </c>
      <c r="BT396" s="2"/>
      <c r="BU396" s="57"/>
    </row>
    <row r="397" spans="1:73" ht="165.75" x14ac:dyDescent="0.25">
      <c r="A397" s="2">
        <v>373</v>
      </c>
      <c r="B397" s="2" t="s">
        <v>1884</v>
      </c>
      <c r="C397" s="6" t="s">
        <v>1961</v>
      </c>
      <c r="D397" s="2" t="str">
        <f t="shared" si="93"/>
        <v>CPUC - SPD (Safety Policy Division)_005</v>
      </c>
      <c r="E397" s="2">
        <v>2</v>
      </c>
      <c r="F397" s="2" t="str">
        <f t="shared" si="94"/>
        <v>CPUC - SPD (Safety Policy Division)_005_Q2</v>
      </c>
      <c r="G397" s="48" t="s">
        <v>1970</v>
      </c>
      <c r="H397" s="48" t="s">
        <v>1971</v>
      </c>
      <c r="I397" s="2" t="s">
        <v>1909</v>
      </c>
      <c r="J397" s="13">
        <v>45061</v>
      </c>
      <c r="K397" s="13">
        <v>45089</v>
      </c>
      <c r="L397" s="13">
        <v>45089</v>
      </c>
      <c r="M397" s="20" t="s">
        <v>1964</v>
      </c>
      <c r="N397" s="2">
        <v>0</v>
      </c>
      <c r="O397" s="2" t="s">
        <v>86</v>
      </c>
      <c r="P397" s="2" t="s">
        <v>242</v>
      </c>
      <c r="Q397" s="47" t="s">
        <v>154</v>
      </c>
      <c r="R397" s="47" t="s">
        <v>1132</v>
      </c>
      <c r="S397" s="95" t="s">
        <v>86</v>
      </c>
      <c r="T397" s="16"/>
      <c r="U397" s="2" t="str">
        <f t="shared" si="90"/>
        <v>CPUC - SPD (Safety Policy Division)</v>
      </c>
      <c r="V397" s="2" t="str">
        <f t="shared" si="90"/>
        <v>005</v>
      </c>
      <c r="W397" s="2">
        <f t="shared" si="95"/>
        <v>2</v>
      </c>
      <c r="X397" s="2">
        <v>0</v>
      </c>
      <c r="Y397" s="2" t="s">
        <v>88</v>
      </c>
      <c r="Z397" s="2" t="s">
        <v>156</v>
      </c>
      <c r="AA397" s="2" t="s">
        <v>1969</v>
      </c>
      <c r="AB397" s="2" t="s">
        <v>158</v>
      </c>
      <c r="AC397" s="2" t="s">
        <v>116</v>
      </c>
      <c r="AD397" s="2" t="s">
        <v>159</v>
      </c>
      <c r="AE397" s="2" t="s">
        <v>92</v>
      </c>
      <c r="AF397" s="1" t="s">
        <v>92</v>
      </c>
      <c r="AG397" s="1" t="s">
        <v>92</v>
      </c>
      <c r="AH397" s="2" t="s">
        <v>92</v>
      </c>
      <c r="AI397" s="2" t="s">
        <v>92</v>
      </c>
      <c r="AJ397" s="2" t="s">
        <v>92</v>
      </c>
      <c r="AK397" s="2" t="s">
        <v>92</v>
      </c>
      <c r="AL397" s="1" t="s">
        <v>86</v>
      </c>
      <c r="AM397" s="3">
        <f t="shared" si="96"/>
        <v>45089</v>
      </c>
      <c r="AN397" s="2"/>
      <c r="AO397" s="16"/>
      <c r="AP397" s="10"/>
      <c r="AQ397" s="16"/>
      <c r="AR397" s="16"/>
      <c r="AS397" s="16"/>
      <c r="AT397" s="16"/>
      <c r="AU397" s="16"/>
      <c r="AV397" s="16"/>
      <c r="AX397" s="16"/>
      <c r="AY397" s="16"/>
      <c r="AZ397" s="16"/>
      <c r="BA397" s="16"/>
      <c r="BB397" s="16"/>
      <c r="BC397" s="16"/>
      <c r="BD397" s="1">
        <f t="shared" si="97"/>
        <v>2</v>
      </c>
      <c r="BE397" s="2" t="str">
        <f t="shared" si="91"/>
        <v>Julie Cerio, UG Data Requests, Megan Ardell,  Merih, Tekeste and Brad Koelling</v>
      </c>
      <c r="BF397" s="2" t="str">
        <f t="shared" si="91"/>
        <v>Matt Pender</v>
      </c>
      <c r="BG397" s="2" t="str">
        <f t="shared" si="92"/>
        <v>Kim Sackett</v>
      </c>
      <c r="BH397" s="2" t="str">
        <f t="shared" si="92"/>
        <v>Carmen Fewless</v>
      </c>
      <c r="BI397" s="2" t="str">
        <f t="shared" si="98"/>
        <v>Joel Crane</v>
      </c>
      <c r="BJ397" s="1">
        <f t="shared" si="99"/>
        <v>0</v>
      </c>
      <c r="BL397" s="20" t="s">
        <v>94</v>
      </c>
      <c r="BM397" s="2" t="s">
        <v>1966</v>
      </c>
      <c r="BN397" s="2"/>
      <c r="BO397" s="21" t="str">
        <f t="shared" si="100"/>
        <v>completed</v>
      </c>
      <c r="BP397" s="21">
        <f t="shared" si="101"/>
        <v>0</v>
      </c>
      <c r="BQ397" s="21">
        <f t="shared" si="102"/>
        <v>0</v>
      </c>
      <c r="BR397" s="21">
        <f t="shared" si="103"/>
        <v>0</v>
      </c>
      <c r="BS397" s="21">
        <f t="shared" si="104"/>
        <v>0</v>
      </c>
      <c r="BT397" s="16"/>
      <c r="BU397" s="57"/>
    </row>
    <row r="398" spans="1:73" ht="102" x14ac:dyDescent="0.25">
      <c r="A398" s="2">
        <v>374</v>
      </c>
      <c r="B398" s="2" t="s">
        <v>1884</v>
      </c>
      <c r="C398" s="6" t="s">
        <v>1961</v>
      </c>
      <c r="D398" s="2" t="str">
        <f t="shared" si="93"/>
        <v>CPUC - SPD (Safety Policy Division)_005</v>
      </c>
      <c r="E398" s="2">
        <v>3</v>
      </c>
      <c r="F398" s="2" t="str">
        <f t="shared" si="94"/>
        <v>CPUC - SPD (Safety Policy Division)_005_Q3</v>
      </c>
      <c r="G398" s="48" t="s">
        <v>1972</v>
      </c>
      <c r="H398" s="48" t="s">
        <v>1973</v>
      </c>
      <c r="I398" s="2" t="s">
        <v>1909</v>
      </c>
      <c r="J398" s="13">
        <v>45061</v>
      </c>
      <c r="K398" s="13">
        <v>45089</v>
      </c>
      <c r="L398" s="13">
        <v>45089</v>
      </c>
      <c r="M398" s="20" t="s">
        <v>1964</v>
      </c>
      <c r="N398" s="2">
        <v>0</v>
      </c>
      <c r="O398" s="2" t="s">
        <v>86</v>
      </c>
      <c r="P398" s="2" t="s">
        <v>242</v>
      </c>
      <c r="Q398" s="47" t="s">
        <v>154</v>
      </c>
      <c r="R398" s="47" t="s">
        <v>1132</v>
      </c>
      <c r="S398" s="95" t="s">
        <v>86</v>
      </c>
      <c r="T398" s="16"/>
      <c r="U398" s="2" t="str">
        <f t="shared" si="90"/>
        <v>CPUC - SPD (Safety Policy Division)</v>
      </c>
      <c r="V398" s="2" t="str">
        <f t="shared" si="90"/>
        <v>005</v>
      </c>
      <c r="W398" s="2">
        <f t="shared" si="95"/>
        <v>3</v>
      </c>
      <c r="X398" s="2">
        <v>0</v>
      </c>
      <c r="Y398" s="2" t="s">
        <v>88</v>
      </c>
      <c r="Z398" s="2" t="s">
        <v>156</v>
      </c>
      <c r="AA398" s="2" t="s">
        <v>1969</v>
      </c>
      <c r="AB398" s="2" t="s">
        <v>158</v>
      </c>
      <c r="AC398" s="2" t="s">
        <v>116</v>
      </c>
      <c r="AD398" s="2" t="s">
        <v>159</v>
      </c>
      <c r="AE398" s="2" t="s">
        <v>92</v>
      </c>
      <c r="AF398" s="1" t="s">
        <v>92</v>
      </c>
      <c r="AG398" s="1" t="s">
        <v>92</v>
      </c>
      <c r="AH398" s="2" t="s">
        <v>92</v>
      </c>
      <c r="AI398" s="2" t="s">
        <v>92</v>
      </c>
      <c r="AJ398" s="2" t="s">
        <v>92</v>
      </c>
      <c r="AK398" s="16" t="s">
        <v>92</v>
      </c>
      <c r="AL398" s="1" t="s">
        <v>86</v>
      </c>
      <c r="AM398" s="3">
        <f t="shared" si="96"/>
        <v>45089</v>
      </c>
      <c r="AN398" s="2"/>
      <c r="AO398" s="16"/>
      <c r="AP398" s="10"/>
      <c r="AQ398" s="16"/>
      <c r="AR398" s="16"/>
      <c r="AS398" s="16"/>
      <c r="AT398" s="16"/>
      <c r="AU398" s="16"/>
      <c r="AV398" s="16"/>
      <c r="AX398" s="16"/>
      <c r="AY398" s="16"/>
      <c r="AZ398" s="16"/>
      <c r="BA398" s="16"/>
      <c r="BB398" s="16"/>
      <c r="BC398" s="16"/>
      <c r="BD398" s="1">
        <f t="shared" si="97"/>
        <v>3</v>
      </c>
      <c r="BE398" s="2" t="str">
        <f t="shared" si="91"/>
        <v>Julie Cerio, UG Data Requests, Megan Ardell,  Merih, Tekeste and Brad Koelling</v>
      </c>
      <c r="BF398" s="2" t="str">
        <f t="shared" si="91"/>
        <v>Matt Pender</v>
      </c>
      <c r="BG398" s="2" t="str">
        <f t="shared" si="92"/>
        <v>Kim Sackett</v>
      </c>
      <c r="BH398" s="2" t="str">
        <f t="shared" si="92"/>
        <v>Carmen Fewless</v>
      </c>
      <c r="BI398" s="2" t="str">
        <f t="shared" si="98"/>
        <v>Joel Crane</v>
      </c>
      <c r="BJ398" s="1">
        <f t="shared" si="99"/>
        <v>0</v>
      </c>
      <c r="BL398" s="20" t="s">
        <v>94</v>
      </c>
      <c r="BM398" s="2" t="s">
        <v>1966</v>
      </c>
      <c r="BN398" s="2"/>
      <c r="BO398" s="21" t="str">
        <f t="shared" si="100"/>
        <v>completed</v>
      </c>
      <c r="BP398" s="21">
        <f t="shared" si="101"/>
        <v>0</v>
      </c>
      <c r="BQ398" s="21">
        <f t="shared" si="102"/>
        <v>0</v>
      </c>
      <c r="BR398" s="21">
        <f t="shared" si="103"/>
        <v>0</v>
      </c>
      <c r="BS398" s="21">
        <f t="shared" si="104"/>
        <v>0</v>
      </c>
      <c r="BT398" s="16"/>
      <c r="BU398" s="57"/>
    </row>
    <row r="399" spans="1:73" ht="127.5" x14ac:dyDescent="0.25">
      <c r="A399" s="2">
        <v>375</v>
      </c>
      <c r="B399" s="2" t="s">
        <v>1884</v>
      </c>
      <c r="C399" s="6" t="s">
        <v>1961</v>
      </c>
      <c r="D399" s="2" t="str">
        <f t="shared" si="93"/>
        <v>CPUC - SPD (Safety Policy Division)_005</v>
      </c>
      <c r="E399" s="2">
        <v>4</v>
      </c>
      <c r="F399" s="2" t="str">
        <f t="shared" si="94"/>
        <v>CPUC - SPD (Safety Policy Division)_005_Q4</v>
      </c>
      <c r="G399" s="48" t="s">
        <v>1974</v>
      </c>
      <c r="H399" s="48" t="s">
        <v>1975</v>
      </c>
      <c r="I399" s="2" t="s">
        <v>1909</v>
      </c>
      <c r="J399" s="13">
        <v>45061</v>
      </c>
      <c r="K399" s="13">
        <v>45089</v>
      </c>
      <c r="L399" s="13">
        <v>45089</v>
      </c>
      <c r="M399" s="20" t="s">
        <v>1964</v>
      </c>
      <c r="N399" s="2">
        <v>0</v>
      </c>
      <c r="O399" s="2" t="s">
        <v>86</v>
      </c>
      <c r="P399" s="2" t="s">
        <v>242</v>
      </c>
      <c r="Q399" s="47" t="s">
        <v>154</v>
      </c>
      <c r="R399" s="47" t="s">
        <v>1132</v>
      </c>
      <c r="S399" s="95" t="s">
        <v>86</v>
      </c>
      <c r="T399" s="16"/>
      <c r="U399" s="2" t="str">
        <f t="shared" si="90"/>
        <v>CPUC - SPD (Safety Policy Division)</v>
      </c>
      <c r="V399" s="2" t="str">
        <f t="shared" si="90"/>
        <v>005</v>
      </c>
      <c r="W399" s="2">
        <f t="shared" si="95"/>
        <v>4</v>
      </c>
      <c r="X399" s="2">
        <v>0</v>
      </c>
      <c r="Y399" s="2" t="s">
        <v>88</v>
      </c>
      <c r="Z399" s="2" t="s">
        <v>156</v>
      </c>
      <c r="AA399" s="2" t="s">
        <v>1969</v>
      </c>
      <c r="AB399" s="2" t="s">
        <v>158</v>
      </c>
      <c r="AC399" s="2" t="s">
        <v>116</v>
      </c>
      <c r="AD399" s="2" t="s">
        <v>159</v>
      </c>
      <c r="AE399" s="2" t="s">
        <v>92</v>
      </c>
      <c r="AF399" s="1" t="s">
        <v>92</v>
      </c>
      <c r="AG399" s="1" t="s">
        <v>92</v>
      </c>
      <c r="AH399" s="2" t="s">
        <v>92</v>
      </c>
      <c r="AI399" s="2" t="s">
        <v>92</v>
      </c>
      <c r="AJ399" s="2" t="s">
        <v>92</v>
      </c>
      <c r="AK399" s="16" t="s">
        <v>92</v>
      </c>
      <c r="AL399" s="1" t="s">
        <v>86</v>
      </c>
      <c r="AM399" s="3">
        <f t="shared" si="96"/>
        <v>45089</v>
      </c>
      <c r="AN399" s="2"/>
      <c r="AO399" s="16"/>
      <c r="AP399" s="10"/>
      <c r="AQ399" s="16"/>
      <c r="AR399" s="16"/>
      <c r="AS399" s="16"/>
      <c r="AT399" s="16"/>
      <c r="AU399" s="16"/>
      <c r="AV399" s="16"/>
      <c r="AX399" s="16"/>
      <c r="AY399" s="16"/>
      <c r="AZ399" s="16"/>
      <c r="BA399" s="16"/>
      <c r="BB399" s="16"/>
      <c r="BC399" s="16"/>
      <c r="BD399" s="1">
        <f t="shared" si="97"/>
        <v>4</v>
      </c>
      <c r="BE399" s="2" t="str">
        <f t="shared" si="91"/>
        <v>Julie Cerio, UG Data Requests, Megan Ardell,  Merih, Tekeste and Brad Koelling</v>
      </c>
      <c r="BF399" s="2" t="str">
        <f t="shared" si="91"/>
        <v>Matt Pender</v>
      </c>
      <c r="BG399" s="2" t="str">
        <f t="shared" si="92"/>
        <v>Kim Sackett</v>
      </c>
      <c r="BH399" s="2" t="str">
        <f t="shared" si="92"/>
        <v>Carmen Fewless</v>
      </c>
      <c r="BI399" s="2" t="str">
        <f t="shared" si="98"/>
        <v>Joel Crane</v>
      </c>
      <c r="BJ399" s="1">
        <f t="shared" si="99"/>
        <v>0</v>
      </c>
      <c r="BL399" s="20" t="s">
        <v>94</v>
      </c>
      <c r="BM399" s="2" t="s">
        <v>1966</v>
      </c>
      <c r="BN399" s="2"/>
      <c r="BO399" s="21" t="str">
        <f t="shared" si="100"/>
        <v>completed</v>
      </c>
      <c r="BP399" s="21">
        <f t="shared" si="101"/>
        <v>0</v>
      </c>
      <c r="BQ399" s="21">
        <f t="shared" si="102"/>
        <v>0</v>
      </c>
      <c r="BR399" s="21">
        <f t="shared" si="103"/>
        <v>0</v>
      </c>
      <c r="BS399" s="21">
        <f t="shared" si="104"/>
        <v>0</v>
      </c>
      <c r="BT399" s="16"/>
      <c r="BU399" s="57"/>
    </row>
    <row r="400" spans="1:73" ht="75" x14ac:dyDescent="0.25">
      <c r="A400" s="2">
        <v>376</v>
      </c>
      <c r="B400" s="2" t="s">
        <v>1884</v>
      </c>
      <c r="C400" s="6" t="s">
        <v>1961</v>
      </c>
      <c r="D400" s="2" t="str">
        <f t="shared" si="93"/>
        <v>CPUC - SPD (Safety Policy Division)_005</v>
      </c>
      <c r="E400" s="2">
        <v>5</v>
      </c>
      <c r="F400" s="2" t="str">
        <f t="shared" si="94"/>
        <v>CPUC - SPD (Safety Policy Division)_005_Q5</v>
      </c>
      <c r="G400" s="48" t="s">
        <v>1976</v>
      </c>
      <c r="H400" s="48" t="s">
        <v>1977</v>
      </c>
      <c r="I400" s="2" t="s">
        <v>1909</v>
      </c>
      <c r="J400" s="13">
        <v>45061</v>
      </c>
      <c r="K400" s="13">
        <v>45089</v>
      </c>
      <c r="L400" s="13">
        <v>45089</v>
      </c>
      <c r="M400" s="20" t="s">
        <v>1964</v>
      </c>
      <c r="N400" s="2">
        <v>0</v>
      </c>
      <c r="O400" s="2" t="s">
        <v>86</v>
      </c>
      <c r="P400" s="2" t="s">
        <v>242</v>
      </c>
      <c r="Q400" s="47" t="s">
        <v>154</v>
      </c>
      <c r="R400" s="47" t="s">
        <v>1132</v>
      </c>
      <c r="S400" s="52" t="s">
        <v>86</v>
      </c>
      <c r="T400" s="16"/>
      <c r="U400" s="2" t="str">
        <f t="shared" si="90"/>
        <v>CPUC - SPD (Safety Policy Division)</v>
      </c>
      <c r="V400" s="2" t="str">
        <f t="shared" si="90"/>
        <v>005</v>
      </c>
      <c r="W400" s="2">
        <f t="shared" si="95"/>
        <v>5</v>
      </c>
      <c r="X400" s="2">
        <v>0</v>
      </c>
      <c r="Y400" s="2" t="s">
        <v>88</v>
      </c>
      <c r="Z400" s="2" t="s">
        <v>156</v>
      </c>
      <c r="AA400" s="2" t="s">
        <v>1969</v>
      </c>
      <c r="AB400" s="2" t="s">
        <v>158</v>
      </c>
      <c r="AC400" s="2" t="s">
        <v>116</v>
      </c>
      <c r="AD400" s="2" t="s">
        <v>159</v>
      </c>
      <c r="AE400" s="2" t="s">
        <v>92</v>
      </c>
      <c r="AF400" s="1" t="s">
        <v>92</v>
      </c>
      <c r="AG400" s="1" t="s">
        <v>92</v>
      </c>
      <c r="AH400" s="2" t="s">
        <v>92</v>
      </c>
      <c r="AI400" s="2" t="s">
        <v>92</v>
      </c>
      <c r="AJ400" s="2" t="s">
        <v>92</v>
      </c>
      <c r="AK400" s="16" t="s">
        <v>92</v>
      </c>
      <c r="AL400" s="1" t="s">
        <v>86</v>
      </c>
      <c r="AM400" s="3">
        <f t="shared" si="96"/>
        <v>45089</v>
      </c>
      <c r="AN400" s="2"/>
      <c r="AO400" s="16"/>
      <c r="AP400" s="10"/>
      <c r="AQ400" s="16"/>
      <c r="AR400" s="16"/>
      <c r="AS400" s="16"/>
      <c r="AT400" s="16"/>
      <c r="AU400" s="16"/>
      <c r="AV400" s="16"/>
      <c r="AX400" s="16"/>
      <c r="AY400" s="16"/>
      <c r="AZ400" s="16"/>
      <c r="BA400" s="16"/>
      <c r="BB400" s="16"/>
      <c r="BC400" s="16"/>
      <c r="BD400" s="1">
        <f t="shared" si="97"/>
        <v>5</v>
      </c>
      <c r="BE400" s="2" t="str">
        <f t="shared" si="91"/>
        <v>Julie Cerio, UG Data Requests, Megan Ardell,  Merih, Tekeste and Brad Koelling</v>
      </c>
      <c r="BF400" s="2" t="str">
        <f t="shared" si="91"/>
        <v>Matt Pender</v>
      </c>
      <c r="BG400" s="2" t="str">
        <f t="shared" si="92"/>
        <v>Kim Sackett</v>
      </c>
      <c r="BH400" s="2" t="str">
        <f t="shared" si="92"/>
        <v>Carmen Fewless</v>
      </c>
      <c r="BI400" s="2" t="str">
        <f t="shared" si="98"/>
        <v>Joel Crane</v>
      </c>
      <c r="BJ400" s="1">
        <f t="shared" si="99"/>
        <v>0</v>
      </c>
      <c r="BL400" s="20" t="s">
        <v>94</v>
      </c>
      <c r="BM400" s="2" t="s">
        <v>1966</v>
      </c>
      <c r="BN400" s="2"/>
      <c r="BO400" s="21" t="str">
        <f t="shared" si="100"/>
        <v>completed</v>
      </c>
      <c r="BP400" s="21">
        <f t="shared" si="101"/>
        <v>0</v>
      </c>
      <c r="BQ400" s="21">
        <f t="shared" si="102"/>
        <v>0</v>
      </c>
      <c r="BR400" s="21">
        <f t="shared" si="103"/>
        <v>0</v>
      </c>
      <c r="BS400" s="21">
        <f t="shared" si="104"/>
        <v>0</v>
      </c>
      <c r="BT400" s="16"/>
      <c r="BU400" s="65"/>
    </row>
    <row r="401" spans="1:73" ht="114.75" x14ac:dyDescent="0.25">
      <c r="A401" s="2">
        <v>377</v>
      </c>
      <c r="B401" s="2" t="s">
        <v>1884</v>
      </c>
      <c r="C401" s="6" t="s">
        <v>1961</v>
      </c>
      <c r="D401" s="2" t="str">
        <f t="shared" si="93"/>
        <v>CPUC - SPD (Safety Policy Division)_005</v>
      </c>
      <c r="E401" s="2">
        <v>6</v>
      </c>
      <c r="F401" s="2" t="str">
        <f t="shared" si="94"/>
        <v>CPUC - SPD (Safety Policy Division)_005_Q6</v>
      </c>
      <c r="G401" s="48" t="s">
        <v>1978</v>
      </c>
      <c r="H401" s="48" t="s">
        <v>1979</v>
      </c>
      <c r="I401" s="2" t="s">
        <v>1909</v>
      </c>
      <c r="J401" s="13">
        <v>45061</v>
      </c>
      <c r="K401" s="13">
        <v>45089</v>
      </c>
      <c r="L401" s="13">
        <v>45089</v>
      </c>
      <c r="M401" s="20" t="s">
        <v>1964</v>
      </c>
      <c r="N401" s="2">
        <v>0</v>
      </c>
      <c r="O401" s="2" t="s">
        <v>86</v>
      </c>
      <c r="P401" s="2" t="s">
        <v>242</v>
      </c>
      <c r="Q401" s="47" t="s">
        <v>154</v>
      </c>
      <c r="R401" s="47" t="s">
        <v>1132</v>
      </c>
      <c r="S401" s="95" t="s">
        <v>86</v>
      </c>
      <c r="T401" s="16"/>
      <c r="U401" s="2" t="str">
        <f t="shared" si="90"/>
        <v>CPUC - SPD (Safety Policy Division)</v>
      </c>
      <c r="V401" s="2" t="str">
        <f t="shared" si="90"/>
        <v>005</v>
      </c>
      <c r="W401" s="2">
        <f t="shared" si="95"/>
        <v>6</v>
      </c>
      <c r="X401" s="2">
        <v>2</v>
      </c>
      <c r="Y401" s="2" t="s">
        <v>88</v>
      </c>
      <c r="Z401" s="2" t="s">
        <v>156</v>
      </c>
      <c r="AA401" s="2" t="s">
        <v>1969</v>
      </c>
      <c r="AB401" s="2" t="s">
        <v>158</v>
      </c>
      <c r="AC401" s="2" t="s">
        <v>116</v>
      </c>
      <c r="AD401" s="2" t="s">
        <v>159</v>
      </c>
      <c r="AE401" s="2" t="s">
        <v>92</v>
      </c>
      <c r="AF401" s="1" t="s">
        <v>92</v>
      </c>
      <c r="AG401" s="1" t="s">
        <v>92</v>
      </c>
      <c r="AH401" s="2" t="s">
        <v>92</v>
      </c>
      <c r="AI401" s="2" t="s">
        <v>92</v>
      </c>
      <c r="AJ401" s="2" t="s">
        <v>92</v>
      </c>
      <c r="AK401" s="16" t="s">
        <v>92</v>
      </c>
      <c r="AL401" s="1" t="s">
        <v>86</v>
      </c>
      <c r="AM401" s="3">
        <f t="shared" si="96"/>
        <v>45089</v>
      </c>
      <c r="AN401" s="2"/>
      <c r="AO401" s="16"/>
      <c r="AP401" s="10"/>
      <c r="AQ401" s="16"/>
      <c r="AR401" s="16"/>
      <c r="AS401" s="16"/>
      <c r="AT401" s="16"/>
      <c r="AU401" s="16"/>
      <c r="AV401" s="16"/>
      <c r="AX401" s="16"/>
      <c r="AY401" s="16"/>
      <c r="AZ401" s="16"/>
      <c r="BA401" s="16"/>
      <c r="BB401" s="16"/>
      <c r="BC401" s="16"/>
      <c r="BD401" s="1">
        <f t="shared" si="97"/>
        <v>6</v>
      </c>
      <c r="BE401" s="2" t="str">
        <f t="shared" si="91"/>
        <v>Julie Cerio, UG Data Requests, Megan Ardell,  Merih, Tekeste and Brad Koelling</v>
      </c>
      <c r="BF401" s="2" t="str">
        <f t="shared" si="91"/>
        <v>Matt Pender</v>
      </c>
      <c r="BG401" s="2" t="str">
        <f t="shared" si="92"/>
        <v>Kim Sackett</v>
      </c>
      <c r="BH401" s="2" t="str">
        <f t="shared" si="92"/>
        <v>Carmen Fewless</v>
      </c>
      <c r="BI401" s="2" t="str">
        <f t="shared" si="98"/>
        <v>Joel Crane</v>
      </c>
      <c r="BJ401" s="1">
        <f t="shared" si="99"/>
        <v>2</v>
      </c>
      <c r="BL401" s="20" t="s">
        <v>94</v>
      </c>
      <c r="BM401" s="2" t="s">
        <v>1966</v>
      </c>
      <c r="BN401" s="2"/>
      <c r="BO401" s="21" t="str">
        <f t="shared" si="100"/>
        <v>completed</v>
      </c>
      <c r="BP401" s="21">
        <f t="shared" si="101"/>
        <v>0</v>
      </c>
      <c r="BQ401" s="21">
        <f t="shared" si="102"/>
        <v>0</v>
      </c>
      <c r="BR401" s="21">
        <f t="shared" si="103"/>
        <v>0</v>
      </c>
      <c r="BS401" s="21">
        <f t="shared" si="104"/>
        <v>0</v>
      </c>
      <c r="BT401" s="16"/>
      <c r="BU401" s="65"/>
    </row>
    <row r="402" spans="1:73" ht="395.25" x14ac:dyDescent="0.25">
      <c r="A402" s="2">
        <v>378</v>
      </c>
      <c r="B402" s="2" t="s">
        <v>1884</v>
      </c>
      <c r="C402" s="6" t="s">
        <v>1961</v>
      </c>
      <c r="D402" s="2" t="str">
        <f t="shared" si="93"/>
        <v>CPUC - SPD (Safety Policy Division)_005</v>
      </c>
      <c r="E402" s="2">
        <v>7</v>
      </c>
      <c r="F402" s="2" t="str">
        <f t="shared" si="94"/>
        <v>CPUC - SPD (Safety Policy Division)_005_Q7</v>
      </c>
      <c r="G402" s="48" t="s">
        <v>1980</v>
      </c>
      <c r="H402" s="48" t="s">
        <v>1981</v>
      </c>
      <c r="I402" s="2" t="s">
        <v>1909</v>
      </c>
      <c r="J402" s="13">
        <v>45061</v>
      </c>
      <c r="K402" s="13">
        <v>45089</v>
      </c>
      <c r="L402" s="13">
        <v>45089</v>
      </c>
      <c r="M402" s="20" t="s">
        <v>1964</v>
      </c>
      <c r="N402" s="2">
        <v>0</v>
      </c>
      <c r="O402" s="2" t="s">
        <v>86</v>
      </c>
      <c r="P402" s="2" t="s">
        <v>242</v>
      </c>
      <c r="Q402" s="47" t="s">
        <v>154</v>
      </c>
      <c r="R402" s="47" t="s">
        <v>1132</v>
      </c>
      <c r="S402" s="52" t="s">
        <v>86</v>
      </c>
      <c r="T402" s="16"/>
      <c r="U402" s="2" t="str">
        <f t="shared" si="90"/>
        <v>CPUC - SPD (Safety Policy Division)</v>
      </c>
      <c r="V402" s="2" t="str">
        <f t="shared" si="90"/>
        <v>005</v>
      </c>
      <c r="W402" s="2">
        <f t="shared" si="95"/>
        <v>7</v>
      </c>
      <c r="X402" s="2">
        <v>6</v>
      </c>
      <c r="Y402" s="2" t="s">
        <v>88</v>
      </c>
      <c r="Z402" s="2" t="s">
        <v>156</v>
      </c>
      <c r="AA402" s="2" t="s">
        <v>1969</v>
      </c>
      <c r="AB402" s="2" t="s">
        <v>158</v>
      </c>
      <c r="AC402" s="2" t="s">
        <v>116</v>
      </c>
      <c r="AD402" s="2" t="s">
        <v>159</v>
      </c>
      <c r="AE402" s="2" t="s">
        <v>92</v>
      </c>
      <c r="AF402" s="1" t="s">
        <v>92</v>
      </c>
      <c r="AG402" s="1" t="s">
        <v>92</v>
      </c>
      <c r="AH402" s="2" t="s">
        <v>92</v>
      </c>
      <c r="AI402" s="2" t="s">
        <v>92</v>
      </c>
      <c r="AJ402" s="2" t="s">
        <v>92</v>
      </c>
      <c r="AK402" s="16" t="s">
        <v>92</v>
      </c>
      <c r="AL402" s="1" t="s">
        <v>86</v>
      </c>
      <c r="AM402" s="3">
        <f t="shared" si="96"/>
        <v>45089</v>
      </c>
      <c r="AN402" s="2"/>
      <c r="AO402" s="16"/>
      <c r="AP402" s="10"/>
      <c r="AQ402" s="16"/>
      <c r="AR402" s="16"/>
      <c r="AS402" s="16"/>
      <c r="AT402" s="16"/>
      <c r="AU402" s="16"/>
      <c r="AV402" s="16"/>
      <c r="AX402" s="16"/>
      <c r="AY402" s="16"/>
      <c r="AZ402" s="16"/>
      <c r="BA402" s="16"/>
      <c r="BB402" s="16"/>
      <c r="BC402" s="16"/>
      <c r="BD402" s="1">
        <f t="shared" si="97"/>
        <v>7</v>
      </c>
      <c r="BE402" s="2" t="str">
        <f t="shared" si="91"/>
        <v>Julie Cerio, UG Data Requests, Megan Ardell,  Merih, Tekeste and Brad Koelling</v>
      </c>
      <c r="BF402" s="2" t="str">
        <f t="shared" si="91"/>
        <v>Matt Pender</v>
      </c>
      <c r="BG402" s="2" t="str">
        <f t="shared" si="92"/>
        <v>Kim Sackett</v>
      </c>
      <c r="BH402" s="2" t="str">
        <f t="shared" si="92"/>
        <v>Carmen Fewless</v>
      </c>
      <c r="BI402" s="2" t="str">
        <f t="shared" si="98"/>
        <v>Joel Crane</v>
      </c>
      <c r="BJ402" s="1">
        <f t="shared" si="99"/>
        <v>6</v>
      </c>
      <c r="BL402" s="20" t="s">
        <v>94</v>
      </c>
      <c r="BM402" s="2" t="s">
        <v>1966</v>
      </c>
      <c r="BN402" s="2"/>
      <c r="BO402" s="21" t="str">
        <f t="shared" si="100"/>
        <v>completed</v>
      </c>
      <c r="BP402" s="21">
        <f t="shared" si="101"/>
        <v>0</v>
      </c>
      <c r="BQ402" s="21">
        <f t="shared" si="102"/>
        <v>0</v>
      </c>
      <c r="BR402" s="21">
        <f t="shared" si="103"/>
        <v>0</v>
      </c>
      <c r="BS402" s="21">
        <f t="shared" si="104"/>
        <v>0</v>
      </c>
      <c r="BT402" s="16"/>
      <c r="BU402" s="65"/>
    </row>
    <row r="403" spans="1:73" ht="75" x14ac:dyDescent="0.25">
      <c r="A403" s="2">
        <v>379</v>
      </c>
      <c r="B403" s="2" t="s">
        <v>1884</v>
      </c>
      <c r="C403" s="6" t="s">
        <v>1961</v>
      </c>
      <c r="D403" s="2" t="str">
        <f t="shared" si="93"/>
        <v>CPUC - SPD (Safety Policy Division)_005</v>
      </c>
      <c r="E403" s="2">
        <v>8</v>
      </c>
      <c r="F403" s="2" t="str">
        <f t="shared" si="94"/>
        <v>CPUC - SPD (Safety Policy Division)_005_Q8</v>
      </c>
      <c r="G403" s="48" t="s">
        <v>1982</v>
      </c>
      <c r="H403" s="48" t="s">
        <v>1983</v>
      </c>
      <c r="I403" s="2" t="s">
        <v>1909</v>
      </c>
      <c r="J403" s="13">
        <v>45061</v>
      </c>
      <c r="K403" s="13">
        <v>45089</v>
      </c>
      <c r="L403" s="13">
        <v>45089</v>
      </c>
      <c r="M403" s="20" t="s">
        <v>1964</v>
      </c>
      <c r="N403" s="2">
        <v>1</v>
      </c>
      <c r="O403" s="2" t="s">
        <v>86</v>
      </c>
      <c r="P403" s="2" t="s">
        <v>242</v>
      </c>
      <c r="Q403" s="47" t="s">
        <v>154</v>
      </c>
      <c r="R403" s="47" t="s">
        <v>1132</v>
      </c>
      <c r="S403" s="52" t="s">
        <v>86</v>
      </c>
      <c r="T403" s="16"/>
      <c r="U403" s="2" t="str">
        <f t="shared" si="90"/>
        <v>CPUC - SPD (Safety Policy Division)</v>
      </c>
      <c r="V403" s="2" t="str">
        <f t="shared" si="90"/>
        <v>005</v>
      </c>
      <c r="W403" s="2">
        <f t="shared" si="95"/>
        <v>8</v>
      </c>
      <c r="X403" s="2">
        <v>0</v>
      </c>
      <c r="Y403" s="2" t="s">
        <v>88</v>
      </c>
      <c r="Z403" s="16" t="s">
        <v>336</v>
      </c>
      <c r="AA403" s="2" t="s">
        <v>450</v>
      </c>
      <c r="AB403" s="2" t="s">
        <v>219</v>
      </c>
      <c r="AC403" s="2" t="s">
        <v>116</v>
      </c>
      <c r="AD403" s="2" t="s">
        <v>124</v>
      </c>
      <c r="AE403" s="2" t="s">
        <v>92</v>
      </c>
      <c r="AF403" s="1" t="s">
        <v>92</v>
      </c>
      <c r="AG403" s="1" t="s">
        <v>92</v>
      </c>
      <c r="AH403" s="2" t="s">
        <v>92</v>
      </c>
      <c r="AI403" s="2" t="s">
        <v>92</v>
      </c>
      <c r="AJ403" s="2" t="s">
        <v>92</v>
      </c>
      <c r="AK403" s="16" t="s">
        <v>92</v>
      </c>
      <c r="AL403" s="1" t="s">
        <v>86</v>
      </c>
      <c r="AM403" s="3">
        <f t="shared" si="96"/>
        <v>45089</v>
      </c>
      <c r="AN403" s="2"/>
      <c r="AO403" s="16"/>
      <c r="AP403" s="10"/>
      <c r="AQ403" s="16"/>
      <c r="AR403" s="16"/>
      <c r="AS403" s="16"/>
      <c r="AT403" s="16"/>
      <c r="AU403" s="16"/>
      <c r="AV403" s="16"/>
      <c r="AX403" s="16"/>
      <c r="AY403" s="16"/>
      <c r="AZ403" s="16"/>
      <c r="BA403" s="16"/>
      <c r="BB403" s="16"/>
      <c r="BC403" s="16"/>
      <c r="BD403" s="1">
        <f t="shared" si="97"/>
        <v>8</v>
      </c>
      <c r="BE403" s="2" t="str">
        <f t="shared" si="91"/>
        <v>Benson Wong</v>
      </c>
      <c r="BF403" s="2" t="str">
        <f t="shared" si="91"/>
        <v>Paul McGregor</v>
      </c>
      <c r="BG403" s="2" t="str">
        <f t="shared" si="92"/>
        <v>Kim Sackett</v>
      </c>
      <c r="BH403" s="2" t="str">
        <f t="shared" si="92"/>
        <v>Mandy Knockaert</v>
      </c>
      <c r="BI403" s="2" t="str">
        <f t="shared" si="98"/>
        <v>Joel Crane</v>
      </c>
      <c r="BJ403" s="1">
        <f t="shared" si="99"/>
        <v>0</v>
      </c>
      <c r="BL403" s="20" t="s">
        <v>94</v>
      </c>
      <c r="BM403" s="2" t="s">
        <v>1966</v>
      </c>
      <c r="BN403" s="2"/>
      <c r="BO403" s="21" t="str">
        <f t="shared" si="100"/>
        <v>completed</v>
      </c>
      <c r="BP403" s="21">
        <f t="shared" si="101"/>
        <v>0</v>
      </c>
      <c r="BQ403" s="21">
        <f t="shared" si="102"/>
        <v>0</v>
      </c>
      <c r="BR403" s="21">
        <f t="shared" si="103"/>
        <v>0</v>
      </c>
      <c r="BS403" s="21">
        <f t="shared" si="104"/>
        <v>0</v>
      </c>
      <c r="BT403" s="16"/>
      <c r="BU403" s="65"/>
    </row>
    <row r="404" spans="1:73" ht="102" x14ac:dyDescent="0.25">
      <c r="A404" s="2">
        <v>380</v>
      </c>
      <c r="B404" s="2" t="s">
        <v>1884</v>
      </c>
      <c r="C404" s="6" t="s">
        <v>1961</v>
      </c>
      <c r="D404" s="2" t="str">
        <f t="shared" si="93"/>
        <v>CPUC - SPD (Safety Policy Division)_005</v>
      </c>
      <c r="E404" s="2">
        <v>9</v>
      </c>
      <c r="F404" s="2" t="str">
        <f t="shared" si="94"/>
        <v>CPUC - SPD (Safety Policy Division)_005_Q9</v>
      </c>
      <c r="G404" s="48" t="s">
        <v>1962</v>
      </c>
      <c r="H404" s="48" t="s">
        <v>1963</v>
      </c>
      <c r="I404" s="2" t="s">
        <v>1909</v>
      </c>
      <c r="J404" s="13">
        <v>45061</v>
      </c>
      <c r="K404" s="13">
        <v>45089</v>
      </c>
      <c r="L404" s="13">
        <v>45089</v>
      </c>
      <c r="M404" s="20" t="s">
        <v>1964</v>
      </c>
      <c r="N404" s="2">
        <v>0</v>
      </c>
      <c r="O404" s="2" t="s">
        <v>86</v>
      </c>
      <c r="P404" s="1" t="s">
        <v>1594</v>
      </c>
      <c r="Q404" s="47" t="s">
        <v>333</v>
      </c>
      <c r="R404" s="47" t="s">
        <v>1965</v>
      </c>
      <c r="S404" s="52" t="s">
        <v>86</v>
      </c>
      <c r="T404" s="16"/>
      <c r="U404" s="2" t="str">
        <f t="shared" si="90"/>
        <v>CPUC - SPD (Safety Policy Division)</v>
      </c>
      <c r="V404" s="2" t="str">
        <f t="shared" si="90"/>
        <v>005</v>
      </c>
      <c r="W404" s="2">
        <f t="shared" si="95"/>
        <v>9</v>
      </c>
      <c r="X404" s="2">
        <v>2</v>
      </c>
      <c r="Y404" s="2" t="s">
        <v>88</v>
      </c>
      <c r="Z404" s="16" t="s">
        <v>336</v>
      </c>
      <c r="AA404" s="2" t="s">
        <v>218</v>
      </c>
      <c r="AB404" s="2" t="s">
        <v>219</v>
      </c>
      <c r="AC404" s="2" t="s">
        <v>116</v>
      </c>
      <c r="AD404" s="2" t="s">
        <v>124</v>
      </c>
      <c r="AE404" s="2" t="s">
        <v>92</v>
      </c>
      <c r="AF404" s="1" t="s">
        <v>92</v>
      </c>
      <c r="AG404" s="1" t="s">
        <v>92</v>
      </c>
      <c r="AH404" s="2" t="s">
        <v>92</v>
      </c>
      <c r="AI404" s="2" t="s">
        <v>92</v>
      </c>
      <c r="AJ404" s="2" t="s">
        <v>92</v>
      </c>
      <c r="AK404" s="16" t="s">
        <v>92</v>
      </c>
      <c r="AL404" s="1" t="s">
        <v>86</v>
      </c>
      <c r="AM404" s="3">
        <f t="shared" si="96"/>
        <v>45089</v>
      </c>
      <c r="AN404" s="2"/>
      <c r="AO404" s="16"/>
      <c r="AP404" s="10"/>
      <c r="AQ404" s="16"/>
      <c r="AR404" s="16"/>
      <c r="AS404" s="16"/>
      <c r="AT404" s="16"/>
      <c r="AU404" s="16"/>
      <c r="AV404" s="16"/>
      <c r="AX404" s="16"/>
      <c r="AY404" s="16"/>
      <c r="AZ404" s="16"/>
      <c r="BA404" s="16"/>
      <c r="BB404" s="16"/>
      <c r="BC404" s="16"/>
      <c r="BD404" s="1">
        <f t="shared" si="97"/>
        <v>9</v>
      </c>
      <c r="BE404" s="2" t="str">
        <f t="shared" si="91"/>
        <v>Jon Eric Thalman</v>
      </c>
      <c r="BF404" s="2" t="str">
        <f t="shared" si="91"/>
        <v>Paul McGregor</v>
      </c>
      <c r="BG404" s="2" t="str">
        <f t="shared" si="92"/>
        <v>Kim Sackett</v>
      </c>
      <c r="BH404" s="2" t="str">
        <f t="shared" si="92"/>
        <v>Mandy Knockaert</v>
      </c>
      <c r="BI404" s="2" t="str">
        <f t="shared" si="98"/>
        <v>Joel Crane</v>
      </c>
      <c r="BJ404" s="1">
        <f t="shared" si="99"/>
        <v>2</v>
      </c>
      <c r="BL404" s="20" t="s">
        <v>94</v>
      </c>
      <c r="BM404" s="2" t="s">
        <v>1966</v>
      </c>
      <c r="BN404" s="2"/>
      <c r="BO404" s="21" t="str">
        <f t="shared" si="100"/>
        <v>completed</v>
      </c>
      <c r="BP404" s="21">
        <f t="shared" si="101"/>
        <v>0</v>
      </c>
      <c r="BQ404" s="21">
        <f t="shared" si="102"/>
        <v>0</v>
      </c>
      <c r="BR404" s="21">
        <f t="shared" si="103"/>
        <v>0</v>
      </c>
      <c r="BS404" s="21">
        <f t="shared" si="104"/>
        <v>0</v>
      </c>
      <c r="BT404" s="16"/>
      <c r="BU404" s="57"/>
    </row>
    <row r="405" spans="1:73" ht="242.25" x14ac:dyDescent="0.25">
      <c r="A405" s="2">
        <v>381</v>
      </c>
      <c r="B405" s="2" t="s">
        <v>1884</v>
      </c>
      <c r="C405" s="6" t="s">
        <v>1984</v>
      </c>
      <c r="D405" s="2" t="str">
        <f t="shared" si="93"/>
        <v>CPUC - SPD (Safety Policy Division)_006</v>
      </c>
      <c r="E405" s="2">
        <v>1</v>
      </c>
      <c r="F405" s="2" t="str">
        <f t="shared" si="94"/>
        <v>CPUC - SPD (Safety Policy Division)_006_Q1</v>
      </c>
      <c r="G405" s="48" t="s">
        <v>1989</v>
      </c>
      <c r="H405" s="48" t="s">
        <v>1990</v>
      </c>
      <c r="I405" s="2" t="s">
        <v>1909</v>
      </c>
      <c r="J405" s="13">
        <v>45063</v>
      </c>
      <c r="K405" s="13">
        <v>45068</v>
      </c>
      <c r="L405" s="13">
        <v>45068</v>
      </c>
      <c r="M405" s="20" t="s">
        <v>1987</v>
      </c>
      <c r="N405" s="2">
        <v>0</v>
      </c>
      <c r="O405" s="2" t="s">
        <v>86</v>
      </c>
      <c r="P405" s="2" t="s">
        <v>535</v>
      </c>
      <c r="Q405" s="47" t="s">
        <v>510</v>
      </c>
      <c r="R405" s="47" t="s">
        <v>665</v>
      </c>
      <c r="S405" s="95" t="s">
        <v>86</v>
      </c>
      <c r="T405" s="16"/>
      <c r="U405" s="2" t="str">
        <f t="shared" si="90"/>
        <v>CPUC - SPD (Safety Policy Division)</v>
      </c>
      <c r="V405" s="2" t="str">
        <f t="shared" si="90"/>
        <v>006</v>
      </c>
      <c r="W405" s="2">
        <f t="shared" si="95"/>
        <v>1</v>
      </c>
      <c r="X405" s="2">
        <v>1</v>
      </c>
      <c r="Y405" s="2" t="s">
        <v>1159</v>
      </c>
      <c r="Z405" s="2" t="s">
        <v>156</v>
      </c>
      <c r="AA405" s="2" t="s">
        <v>450</v>
      </c>
      <c r="AB405" s="2" t="s">
        <v>1227</v>
      </c>
      <c r="AC405" s="2" t="s">
        <v>116</v>
      </c>
      <c r="AD405" s="2" t="s">
        <v>124</v>
      </c>
      <c r="AE405" s="2" t="s">
        <v>92</v>
      </c>
      <c r="AF405" s="1" t="s">
        <v>92</v>
      </c>
      <c r="AG405" s="1" t="s">
        <v>92</v>
      </c>
      <c r="AH405" s="2" t="s">
        <v>92</v>
      </c>
      <c r="AI405" s="2" t="s">
        <v>92</v>
      </c>
      <c r="AJ405" s="2" t="s">
        <v>92</v>
      </c>
      <c r="AK405" s="2" t="s">
        <v>92</v>
      </c>
      <c r="AL405" s="1" t="s">
        <v>86</v>
      </c>
      <c r="AM405" s="3">
        <f t="shared" si="96"/>
        <v>45068</v>
      </c>
      <c r="AN405" s="2"/>
      <c r="AO405" s="16"/>
      <c r="AP405" s="10"/>
      <c r="AQ405" s="16"/>
      <c r="AR405" s="16"/>
      <c r="AS405" s="16"/>
      <c r="AT405" s="16"/>
      <c r="AU405" s="16"/>
      <c r="AV405" s="16"/>
      <c r="AX405" s="16"/>
      <c r="AY405" s="16"/>
      <c r="AZ405" s="16"/>
      <c r="BA405" s="16"/>
      <c r="BB405" s="16"/>
      <c r="BC405" s="16"/>
      <c r="BD405" s="1">
        <f t="shared" si="97"/>
        <v>1</v>
      </c>
      <c r="BE405" s="2" t="str">
        <f t="shared" si="91"/>
        <v>Benson Wong</v>
      </c>
      <c r="BF405" s="2" t="str">
        <f t="shared" si="91"/>
        <v>Paul McGregor
Matt Pender</v>
      </c>
      <c r="BG405" s="2" t="str">
        <f t="shared" si="92"/>
        <v>Mona Hedin</v>
      </c>
      <c r="BH405" s="2" t="str">
        <f t="shared" si="92"/>
        <v>Carmen Fewless</v>
      </c>
      <c r="BI405" s="2" t="str">
        <f t="shared" si="98"/>
        <v>Joel Crane</v>
      </c>
      <c r="BJ405" s="1">
        <f t="shared" si="99"/>
        <v>1</v>
      </c>
      <c r="BL405" s="20" t="s">
        <v>94</v>
      </c>
      <c r="BM405" s="2" t="s">
        <v>1988</v>
      </c>
      <c r="BN405" s="2"/>
      <c r="BO405" s="21" t="str">
        <f t="shared" si="100"/>
        <v>completed</v>
      </c>
      <c r="BP405" s="21">
        <f t="shared" si="101"/>
        <v>0</v>
      </c>
      <c r="BQ405" s="21">
        <f t="shared" si="102"/>
        <v>0</v>
      </c>
      <c r="BR405" s="21">
        <f t="shared" si="103"/>
        <v>0</v>
      </c>
      <c r="BS405" s="21">
        <f t="shared" si="104"/>
        <v>0</v>
      </c>
      <c r="BT405" s="16"/>
      <c r="BU405" s="65"/>
    </row>
    <row r="406" spans="1:73" ht="395.25" x14ac:dyDescent="0.25">
      <c r="A406" s="2">
        <v>382</v>
      </c>
      <c r="B406" s="2" t="s">
        <v>1884</v>
      </c>
      <c r="C406" s="6" t="s">
        <v>1984</v>
      </c>
      <c r="D406" s="2" t="str">
        <f t="shared" si="93"/>
        <v>CPUC - SPD (Safety Policy Division)_006</v>
      </c>
      <c r="E406" s="2">
        <v>2</v>
      </c>
      <c r="F406" s="2" t="str">
        <f t="shared" si="94"/>
        <v>CPUC - SPD (Safety Policy Division)_006_Q2</v>
      </c>
      <c r="G406" s="48" t="s">
        <v>1985</v>
      </c>
      <c r="H406" s="48" t="s">
        <v>1986</v>
      </c>
      <c r="I406" s="2" t="s">
        <v>1909</v>
      </c>
      <c r="J406" s="13">
        <v>45063</v>
      </c>
      <c r="K406" s="13">
        <v>45068</v>
      </c>
      <c r="L406" s="13">
        <v>45068</v>
      </c>
      <c r="M406" s="20" t="s">
        <v>1987</v>
      </c>
      <c r="N406" s="2">
        <v>0</v>
      </c>
      <c r="O406" s="2" t="s">
        <v>86</v>
      </c>
      <c r="P406" s="2" t="s">
        <v>242</v>
      </c>
      <c r="Q406" s="47" t="s">
        <v>154</v>
      </c>
      <c r="R406" s="47" t="s">
        <v>243</v>
      </c>
      <c r="S406" s="52" t="s">
        <v>86</v>
      </c>
      <c r="T406" s="16"/>
      <c r="U406" s="2" t="str">
        <f t="shared" si="90"/>
        <v>CPUC - SPD (Safety Policy Division)</v>
      </c>
      <c r="V406" s="2" t="str">
        <f t="shared" si="90"/>
        <v>006</v>
      </c>
      <c r="W406" s="2">
        <f t="shared" si="95"/>
        <v>2</v>
      </c>
      <c r="X406" s="2">
        <v>2</v>
      </c>
      <c r="Y406" s="2" t="s">
        <v>1159</v>
      </c>
      <c r="Z406" s="2" t="s">
        <v>156</v>
      </c>
      <c r="AA406" s="2" t="s">
        <v>450</v>
      </c>
      <c r="AB406" s="2" t="s">
        <v>1227</v>
      </c>
      <c r="AC406" s="2" t="s">
        <v>116</v>
      </c>
      <c r="AD406" s="2" t="s">
        <v>124</v>
      </c>
      <c r="AE406" s="2" t="s">
        <v>92</v>
      </c>
      <c r="AF406" s="1" t="s">
        <v>92</v>
      </c>
      <c r="AG406" s="1" t="s">
        <v>92</v>
      </c>
      <c r="AH406" s="2" t="s">
        <v>92</v>
      </c>
      <c r="AI406" s="2" t="s">
        <v>92</v>
      </c>
      <c r="AJ406" s="2" t="s">
        <v>92</v>
      </c>
      <c r="AK406" s="2" t="s">
        <v>92</v>
      </c>
      <c r="AL406" s="1" t="s">
        <v>86</v>
      </c>
      <c r="AM406" s="3">
        <f t="shared" si="96"/>
        <v>45068</v>
      </c>
      <c r="AN406" s="2"/>
      <c r="AO406" s="16"/>
      <c r="AP406" s="10"/>
      <c r="AQ406" s="16"/>
      <c r="AR406" s="16"/>
      <c r="AS406" s="16"/>
      <c r="AT406" s="16"/>
      <c r="AU406" s="16"/>
      <c r="AV406" s="16"/>
      <c r="AX406" s="16"/>
      <c r="AY406" s="16"/>
      <c r="AZ406" s="16"/>
      <c r="BA406" s="16"/>
      <c r="BB406" s="16"/>
      <c r="BC406" s="16"/>
      <c r="BD406" s="1">
        <f t="shared" si="97"/>
        <v>2</v>
      </c>
      <c r="BE406" s="2" t="str">
        <f t="shared" si="91"/>
        <v>Benson Wong</v>
      </c>
      <c r="BF406" s="2" t="str">
        <f t="shared" si="91"/>
        <v>Paul McGregor
Matt Pender</v>
      </c>
      <c r="BG406" s="2" t="str">
        <f t="shared" si="92"/>
        <v>Mona Hedin</v>
      </c>
      <c r="BH406" s="2" t="str">
        <f t="shared" si="92"/>
        <v>Carmen Fewless</v>
      </c>
      <c r="BI406" s="2" t="str">
        <f t="shared" si="98"/>
        <v>Joel Crane</v>
      </c>
      <c r="BJ406" s="1">
        <f t="shared" si="99"/>
        <v>2</v>
      </c>
      <c r="BL406" s="20" t="s">
        <v>94</v>
      </c>
      <c r="BM406" s="2" t="s">
        <v>1988</v>
      </c>
      <c r="BN406" s="2"/>
      <c r="BO406" s="21" t="str">
        <f t="shared" si="100"/>
        <v>completed</v>
      </c>
      <c r="BP406" s="21">
        <f t="shared" si="101"/>
        <v>0</v>
      </c>
      <c r="BQ406" s="21">
        <f t="shared" si="102"/>
        <v>0</v>
      </c>
      <c r="BR406" s="21">
        <f t="shared" si="103"/>
        <v>0</v>
      </c>
      <c r="BS406" s="21">
        <f t="shared" si="104"/>
        <v>0</v>
      </c>
      <c r="BT406" s="16"/>
      <c r="BU406" s="65"/>
    </row>
    <row r="407" spans="1:73" ht="204" x14ac:dyDescent="0.25">
      <c r="A407" s="1">
        <v>383</v>
      </c>
      <c r="B407" s="1" t="s">
        <v>1884</v>
      </c>
      <c r="C407" s="6" t="s">
        <v>1991</v>
      </c>
      <c r="D407" s="2" t="str">
        <f t="shared" si="93"/>
        <v>CPUC - SPD (Safety Policy Division)_007</v>
      </c>
      <c r="E407" s="1">
        <v>1</v>
      </c>
      <c r="F407" s="2" t="str">
        <f t="shared" si="94"/>
        <v>CPUC - SPD (Safety Policy Division)_007_Q1</v>
      </c>
      <c r="G407" s="48" t="s">
        <v>1992</v>
      </c>
      <c r="H407" s="48" t="s">
        <v>1993</v>
      </c>
      <c r="I407" s="1" t="s">
        <v>1940</v>
      </c>
      <c r="J407" s="3">
        <v>45063</v>
      </c>
      <c r="K407" s="3">
        <v>45064</v>
      </c>
      <c r="L407" s="3">
        <v>45064</v>
      </c>
      <c r="M407" s="20" t="s">
        <v>1994</v>
      </c>
      <c r="N407" s="1">
        <v>3</v>
      </c>
      <c r="O407" s="1" t="s">
        <v>86</v>
      </c>
      <c r="P407" s="1" t="s">
        <v>1098</v>
      </c>
      <c r="Q407" s="47" t="s">
        <v>154</v>
      </c>
      <c r="R407" s="47" t="s">
        <v>1925</v>
      </c>
      <c r="S407" s="52" t="s">
        <v>86</v>
      </c>
      <c r="U407" s="2" t="str">
        <f t="shared" si="90"/>
        <v>CPUC - SPD (Safety Policy Division)</v>
      </c>
      <c r="V407" s="2" t="str">
        <f t="shared" si="90"/>
        <v>007</v>
      </c>
      <c r="W407" s="2">
        <f t="shared" si="95"/>
        <v>1</v>
      </c>
      <c r="X407" s="1">
        <v>0</v>
      </c>
      <c r="Y407" s="1" t="s">
        <v>1166</v>
      </c>
      <c r="Z407" s="12" t="s">
        <v>86</v>
      </c>
      <c r="AA407" s="2" t="s">
        <v>1625</v>
      </c>
      <c r="AB407" s="2" t="s">
        <v>874</v>
      </c>
      <c r="AC407" s="2" t="s">
        <v>116</v>
      </c>
      <c r="AD407" s="2" t="s">
        <v>791</v>
      </c>
      <c r="AE407" s="1" t="s">
        <v>92</v>
      </c>
      <c r="AF407" s="1" t="s">
        <v>92</v>
      </c>
      <c r="AG407" s="1" t="s">
        <v>92</v>
      </c>
      <c r="AH407" s="2" t="s">
        <v>92</v>
      </c>
      <c r="AI407" s="2" t="s">
        <v>92</v>
      </c>
      <c r="AJ407" s="2" t="s">
        <v>92</v>
      </c>
      <c r="AK407" s="2" t="s">
        <v>92</v>
      </c>
      <c r="AL407" s="1" t="s">
        <v>86</v>
      </c>
      <c r="AM407" s="3">
        <f t="shared" si="96"/>
        <v>45064</v>
      </c>
      <c r="BD407" s="1">
        <f t="shared" si="97"/>
        <v>1</v>
      </c>
      <c r="BE407" s="2" t="str">
        <f t="shared" si="91"/>
        <v xml:space="preserve">Brad Koelling
</v>
      </c>
      <c r="BF407" s="2" t="str">
        <f t="shared" si="91"/>
        <v>Jim Gill
Matt Pender</v>
      </c>
      <c r="BG407" s="2" t="str">
        <f t="shared" si="92"/>
        <v>Eric Travale</v>
      </c>
      <c r="BH407" s="2" t="str">
        <f t="shared" si="92"/>
        <v>N/A</v>
      </c>
      <c r="BI407" s="2" t="str">
        <f t="shared" si="98"/>
        <v>Joel Crane</v>
      </c>
      <c r="BJ407" s="1">
        <f t="shared" si="99"/>
        <v>0</v>
      </c>
      <c r="BL407" s="20" t="s">
        <v>94</v>
      </c>
      <c r="BM407" s="1" t="s">
        <v>1995</v>
      </c>
      <c r="BO407" s="21" t="str">
        <f t="shared" si="100"/>
        <v>completed</v>
      </c>
      <c r="BP407" s="21">
        <f t="shared" si="101"/>
        <v>0</v>
      </c>
      <c r="BQ407" s="21">
        <f t="shared" si="102"/>
        <v>0</v>
      </c>
      <c r="BR407" s="21">
        <f t="shared" si="103"/>
        <v>0</v>
      </c>
      <c r="BS407" s="21">
        <f t="shared" si="104"/>
        <v>0</v>
      </c>
      <c r="BU407" s="65"/>
    </row>
    <row r="408" spans="1:73" ht="409.5" x14ac:dyDescent="0.25">
      <c r="A408" s="1">
        <v>384</v>
      </c>
      <c r="B408" s="1" t="s">
        <v>1802</v>
      </c>
      <c r="C408" s="6" t="s">
        <v>1984</v>
      </c>
      <c r="D408" s="2" t="str">
        <f t="shared" si="93"/>
        <v>OEIS_006</v>
      </c>
      <c r="E408" s="1">
        <v>1</v>
      </c>
      <c r="F408" s="2" t="str">
        <f t="shared" si="94"/>
        <v>OEIS_006_Q1</v>
      </c>
      <c r="G408" s="48" t="s">
        <v>2695</v>
      </c>
      <c r="H408" s="48" t="s">
        <v>2696</v>
      </c>
      <c r="I408" s="1" t="s">
        <v>2691</v>
      </c>
      <c r="J408" s="3">
        <v>45064</v>
      </c>
      <c r="K408" s="3">
        <v>45069</v>
      </c>
      <c r="L408" s="3">
        <v>45071</v>
      </c>
      <c r="M408" s="20" t="s">
        <v>2692</v>
      </c>
      <c r="N408" s="1">
        <v>8</v>
      </c>
      <c r="O408" s="1" t="s">
        <v>86</v>
      </c>
      <c r="P408" s="1" t="s">
        <v>1328</v>
      </c>
      <c r="Q408" s="47" t="s">
        <v>420</v>
      </c>
      <c r="R408" s="47" t="s">
        <v>86</v>
      </c>
      <c r="S408" s="52" t="s">
        <v>86</v>
      </c>
      <c r="U408" s="2" t="str">
        <f t="shared" si="90"/>
        <v>OEIS</v>
      </c>
      <c r="V408" s="2" t="str">
        <f t="shared" si="90"/>
        <v>006</v>
      </c>
      <c r="W408" s="2">
        <f t="shared" si="95"/>
        <v>1</v>
      </c>
      <c r="X408" s="1">
        <v>7</v>
      </c>
      <c r="Y408" s="1" t="s">
        <v>1166</v>
      </c>
      <c r="Z408" s="2" t="s">
        <v>520</v>
      </c>
      <c r="AA408" s="2" t="s">
        <v>2697</v>
      </c>
      <c r="AB408" s="2" t="s">
        <v>2698</v>
      </c>
      <c r="AC408" s="2" t="s">
        <v>91</v>
      </c>
      <c r="AD408" s="2" t="s">
        <v>166</v>
      </c>
      <c r="AE408" s="1" t="s">
        <v>92</v>
      </c>
      <c r="AF408" s="1" t="s">
        <v>92</v>
      </c>
      <c r="AG408" s="1" t="s">
        <v>92</v>
      </c>
      <c r="AH408" s="1" t="s">
        <v>92</v>
      </c>
      <c r="AI408" s="1" t="s">
        <v>92</v>
      </c>
      <c r="AJ408" s="1" t="s">
        <v>92</v>
      </c>
      <c r="AK408" s="1" t="s">
        <v>92</v>
      </c>
      <c r="AL408" s="1" t="s">
        <v>86</v>
      </c>
      <c r="AM408" s="3">
        <f t="shared" si="96"/>
        <v>45069</v>
      </c>
      <c r="BD408" s="1">
        <f t="shared" si="97"/>
        <v>1</v>
      </c>
      <c r="BE408" s="2" t="str">
        <f t="shared" si="91"/>
        <v>Jenny Beach
Matt Horowitz
Justin Flores
Mina Amir
Keith Herrmann (1f)
Meagan Nolan (1g)</v>
      </c>
      <c r="BF408" s="2" t="str">
        <f t="shared" si="91"/>
        <v>Bryon Winget
Ryan Blake
Arvind Simhadri</v>
      </c>
      <c r="BG408" s="2" t="str">
        <f t="shared" si="92"/>
        <v>Eric Travale</v>
      </c>
      <c r="BH408" s="2" t="str">
        <f t="shared" si="92"/>
        <v>Nelson Lau</v>
      </c>
      <c r="BI408" s="2" t="str">
        <f t="shared" si="98"/>
        <v>Aaron Shapiro</v>
      </c>
      <c r="BJ408" s="1">
        <f t="shared" si="99"/>
        <v>7</v>
      </c>
      <c r="BL408" s="49" t="s">
        <v>94</v>
      </c>
      <c r="BM408" s="1" t="s">
        <v>2694</v>
      </c>
      <c r="BO408" s="21" t="str">
        <f t="shared" si="100"/>
        <v>completed</v>
      </c>
      <c r="BP408" s="21">
        <f t="shared" si="101"/>
        <v>0</v>
      </c>
      <c r="BQ408" s="21">
        <f t="shared" si="102"/>
        <v>0</v>
      </c>
      <c r="BR408" s="21">
        <f t="shared" si="103"/>
        <v>0</v>
      </c>
      <c r="BS408" s="21">
        <f t="shared" si="104"/>
        <v>0</v>
      </c>
      <c r="BU408" s="57"/>
    </row>
    <row r="409" spans="1:73" ht="153" x14ac:dyDescent="0.25">
      <c r="A409" s="1">
        <v>385</v>
      </c>
      <c r="B409" s="1" t="s">
        <v>1802</v>
      </c>
      <c r="C409" s="6" t="s">
        <v>1984</v>
      </c>
      <c r="D409" s="2" t="str">
        <f t="shared" si="93"/>
        <v>OEIS_006</v>
      </c>
      <c r="E409" s="1">
        <v>2</v>
      </c>
      <c r="F409" s="2" t="str">
        <f t="shared" si="94"/>
        <v>OEIS_006_Q2</v>
      </c>
      <c r="G409" s="48" t="s">
        <v>2699</v>
      </c>
      <c r="H409" s="48" t="s">
        <v>2700</v>
      </c>
      <c r="I409" s="1" t="s">
        <v>2691</v>
      </c>
      <c r="J409" s="3">
        <v>45064</v>
      </c>
      <c r="K409" s="3">
        <v>45069</v>
      </c>
      <c r="L409" s="3">
        <v>45069</v>
      </c>
      <c r="M409" s="20" t="s">
        <v>2692</v>
      </c>
      <c r="N409" s="1">
        <v>2</v>
      </c>
      <c r="O409" s="1" t="s">
        <v>86</v>
      </c>
      <c r="P409" s="1" t="s">
        <v>86</v>
      </c>
      <c r="Q409" s="47" t="s">
        <v>86</v>
      </c>
      <c r="R409" s="47" t="s">
        <v>86</v>
      </c>
      <c r="S409" s="52" t="s">
        <v>86</v>
      </c>
      <c r="U409" s="2" t="str">
        <f t="shared" ref="U409:V472" si="105">B409</f>
        <v>OEIS</v>
      </c>
      <c r="V409" s="2" t="str">
        <f t="shared" si="105"/>
        <v>006</v>
      </c>
      <c r="W409" s="2">
        <f t="shared" si="95"/>
        <v>2</v>
      </c>
      <c r="X409" s="1">
        <v>2</v>
      </c>
      <c r="Y409" s="1" t="s">
        <v>1166</v>
      </c>
      <c r="Z409" s="1" t="s">
        <v>86</v>
      </c>
      <c r="AA409" s="1" t="s">
        <v>86</v>
      </c>
      <c r="AB409" s="1" t="s">
        <v>86</v>
      </c>
      <c r="AC409" s="1" t="s">
        <v>86</v>
      </c>
      <c r="AD409" s="1" t="s">
        <v>86</v>
      </c>
      <c r="AE409" s="1" t="s">
        <v>92</v>
      </c>
      <c r="AF409" s="1" t="s">
        <v>92</v>
      </c>
      <c r="AG409" s="1" t="s">
        <v>92</v>
      </c>
      <c r="AH409" s="1" t="s">
        <v>92</v>
      </c>
      <c r="AI409" s="1" t="s">
        <v>92</v>
      </c>
      <c r="AJ409" s="1" t="s">
        <v>92</v>
      </c>
      <c r="AK409" s="1" t="s">
        <v>92</v>
      </c>
      <c r="AL409" s="1" t="s">
        <v>86</v>
      </c>
      <c r="AM409" s="3">
        <f t="shared" si="96"/>
        <v>45069</v>
      </c>
      <c r="BD409" s="1">
        <f t="shared" si="97"/>
        <v>2</v>
      </c>
      <c r="BE409" s="2" t="str">
        <f t="shared" ref="BE409:BF472" si="106">AA409</f>
        <v>N/A</v>
      </c>
      <c r="BF409" s="2" t="str">
        <f t="shared" si="106"/>
        <v>N/A</v>
      </c>
      <c r="BG409" s="2" t="str">
        <f t="shared" ref="BG409:BH472" si="107">Y409</f>
        <v>Eric Travale</v>
      </c>
      <c r="BH409" s="2" t="str">
        <f t="shared" si="107"/>
        <v>N/A</v>
      </c>
      <c r="BI409" s="2" t="str">
        <f t="shared" si="98"/>
        <v>N/A</v>
      </c>
      <c r="BJ409" s="1">
        <f t="shared" si="99"/>
        <v>2</v>
      </c>
      <c r="BL409" s="49" t="s">
        <v>94</v>
      </c>
      <c r="BM409" s="1" t="s">
        <v>2694</v>
      </c>
      <c r="BO409" s="21" t="str">
        <f t="shared" si="100"/>
        <v>completed</v>
      </c>
      <c r="BP409" s="21">
        <f t="shared" si="101"/>
        <v>0</v>
      </c>
      <c r="BQ409" s="21">
        <f t="shared" si="102"/>
        <v>0</v>
      </c>
      <c r="BR409" s="21">
        <f t="shared" si="103"/>
        <v>0</v>
      </c>
      <c r="BS409" s="21">
        <f t="shared" si="104"/>
        <v>0</v>
      </c>
      <c r="BU409" s="57"/>
    </row>
    <row r="410" spans="1:73" ht="153" x14ac:dyDescent="0.25">
      <c r="A410" s="1">
        <v>386</v>
      </c>
      <c r="B410" s="1" t="s">
        <v>1802</v>
      </c>
      <c r="C410" s="6" t="s">
        <v>1984</v>
      </c>
      <c r="D410" s="2" t="str">
        <f t="shared" si="93"/>
        <v>OEIS_006</v>
      </c>
      <c r="E410" s="1">
        <v>3</v>
      </c>
      <c r="F410" s="2" t="str">
        <f t="shared" si="94"/>
        <v>OEIS_006_Q3</v>
      </c>
      <c r="G410" s="48" t="s">
        <v>2689</v>
      </c>
      <c r="H410" s="48" t="s">
        <v>2690</v>
      </c>
      <c r="I410" s="1" t="s">
        <v>2691</v>
      </c>
      <c r="J410" s="3">
        <v>45064</v>
      </c>
      <c r="K410" s="3">
        <v>45069</v>
      </c>
      <c r="L410" s="3">
        <v>45069</v>
      </c>
      <c r="M410" s="20" t="s">
        <v>2692</v>
      </c>
      <c r="N410" s="1">
        <v>1</v>
      </c>
      <c r="O410" s="1" t="s">
        <v>86</v>
      </c>
      <c r="P410" s="2" t="s">
        <v>242</v>
      </c>
      <c r="Q410" s="47" t="s">
        <v>154</v>
      </c>
      <c r="R410" s="47" t="s">
        <v>243</v>
      </c>
      <c r="S410" s="52" t="s">
        <v>86</v>
      </c>
      <c r="U410" s="2" t="str">
        <f t="shared" si="105"/>
        <v>OEIS</v>
      </c>
      <c r="V410" s="2" t="str">
        <f t="shared" si="105"/>
        <v>006</v>
      </c>
      <c r="W410" s="2">
        <f t="shared" si="95"/>
        <v>3</v>
      </c>
      <c r="X410" s="1">
        <v>0</v>
      </c>
      <c r="Y410" s="1" t="s">
        <v>1166</v>
      </c>
      <c r="Z410" s="2" t="s">
        <v>156</v>
      </c>
      <c r="AA410" s="2" t="s">
        <v>931</v>
      </c>
      <c r="AB410" s="2" t="s">
        <v>450</v>
      </c>
      <c r="AC410" s="2" t="s">
        <v>116</v>
      </c>
      <c r="AD410" s="2" t="s">
        <v>922</v>
      </c>
      <c r="AE410" s="1" t="s">
        <v>92</v>
      </c>
      <c r="AF410" s="1" t="s">
        <v>92</v>
      </c>
      <c r="AG410" s="1" t="s">
        <v>92</v>
      </c>
      <c r="AH410" s="1" t="s">
        <v>92</v>
      </c>
      <c r="AI410" s="1" t="s">
        <v>92</v>
      </c>
      <c r="AJ410" s="1" t="s">
        <v>92</v>
      </c>
      <c r="AK410" s="1" t="s">
        <v>92</v>
      </c>
      <c r="AL410" s="1" t="s">
        <v>86</v>
      </c>
      <c r="AM410" s="3">
        <f t="shared" si="96"/>
        <v>45069</v>
      </c>
      <c r="AP410" s="9" t="s">
        <v>2693</v>
      </c>
      <c r="BD410" s="1">
        <f t="shared" si="97"/>
        <v>3</v>
      </c>
      <c r="BE410" s="2" t="str">
        <f t="shared" si="106"/>
        <v>Julie Cerio
UG Team
Brad Koelling
Benson Wong</v>
      </c>
      <c r="BF410" s="2" t="str">
        <f t="shared" si="106"/>
        <v>Benson Wong</v>
      </c>
      <c r="BG410" s="2" t="str">
        <f t="shared" si="107"/>
        <v>Eric Travale</v>
      </c>
      <c r="BH410" s="2" t="str">
        <f t="shared" si="107"/>
        <v>Carmen Fewless</v>
      </c>
      <c r="BI410" s="2" t="str">
        <f t="shared" si="98"/>
        <v>Joel Crane</v>
      </c>
      <c r="BJ410" s="1">
        <f t="shared" si="99"/>
        <v>0</v>
      </c>
      <c r="BL410" s="49" t="s">
        <v>94</v>
      </c>
      <c r="BM410" s="1" t="s">
        <v>2694</v>
      </c>
      <c r="BO410" s="21" t="str">
        <f t="shared" si="100"/>
        <v>completed</v>
      </c>
      <c r="BP410" s="21">
        <f t="shared" si="101"/>
        <v>0</v>
      </c>
      <c r="BQ410" s="21">
        <f t="shared" si="102"/>
        <v>0</v>
      </c>
      <c r="BR410" s="21">
        <f t="shared" si="103"/>
        <v>0</v>
      </c>
      <c r="BS410" s="21">
        <f t="shared" si="104"/>
        <v>0</v>
      </c>
      <c r="BU410" s="57"/>
    </row>
    <row r="411" spans="1:73" ht="409.5" x14ac:dyDescent="0.25">
      <c r="A411" s="1">
        <v>387</v>
      </c>
      <c r="B411" s="1" t="s">
        <v>1802</v>
      </c>
      <c r="C411" s="6" t="s">
        <v>1991</v>
      </c>
      <c r="D411" s="2" t="str">
        <f t="shared" si="93"/>
        <v>OEIS_007</v>
      </c>
      <c r="E411" s="1">
        <v>1</v>
      </c>
      <c r="F411" s="2" t="str">
        <f t="shared" si="94"/>
        <v>OEIS_007_Q1</v>
      </c>
      <c r="G411" s="48" t="s">
        <v>2701</v>
      </c>
      <c r="H411" s="48" t="s">
        <v>2702</v>
      </c>
      <c r="I411" s="1" t="s">
        <v>2703</v>
      </c>
      <c r="J411" s="3">
        <v>45070</v>
      </c>
      <c r="K411" s="3">
        <v>45076</v>
      </c>
      <c r="L411" s="3">
        <v>45076</v>
      </c>
      <c r="M411" s="20" t="s">
        <v>2704</v>
      </c>
      <c r="N411" s="1">
        <v>0</v>
      </c>
      <c r="O411" s="1" t="s">
        <v>86</v>
      </c>
      <c r="P411" s="2" t="s">
        <v>2556</v>
      </c>
      <c r="Q411" s="47" t="s">
        <v>788</v>
      </c>
      <c r="R411" s="47" t="s">
        <v>2557</v>
      </c>
      <c r="S411" s="85" t="s">
        <v>86</v>
      </c>
      <c r="U411" s="2" t="str">
        <f t="shared" si="105"/>
        <v>OEIS</v>
      </c>
      <c r="V411" s="2" t="str">
        <f t="shared" si="105"/>
        <v>007</v>
      </c>
      <c r="W411" s="2">
        <f t="shared" si="95"/>
        <v>1</v>
      </c>
      <c r="X411" s="1">
        <v>5</v>
      </c>
      <c r="Y411" s="12" t="s">
        <v>88</v>
      </c>
      <c r="Z411" s="1" t="s">
        <v>2021</v>
      </c>
      <c r="AA411" s="2" t="s">
        <v>2705</v>
      </c>
      <c r="AB411" s="2" t="s">
        <v>2706</v>
      </c>
      <c r="AC411" s="2" t="s">
        <v>321</v>
      </c>
      <c r="AD411" s="2" t="s">
        <v>1153</v>
      </c>
      <c r="AE411" s="1" t="s">
        <v>92</v>
      </c>
      <c r="AF411" s="1" t="s">
        <v>92</v>
      </c>
      <c r="AG411" s="1" t="s">
        <v>92</v>
      </c>
      <c r="AH411" s="2" t="s">
        <v>92</v>
      </c>
      <c r="AI411" s="2" t="s">
        <v>92</v>
      </c>
      <c r="AJ411" s="2" t="s">
        <v>92</v>
      </c>
      <c r="AK411" s="2" t="s">
        <v>92</v>
      </c>
      <c r="AL411" s="1" t="s">
        <v>86</v>
      </c>
      <c r="AM411" s="3">
        <f t="shared" si="96"/>
        <v>45076</v>
      </c>
      <c r="BD411" s="1">
        <f t="shared" si="97"/>
        <v>1</v>
      </c>
      <c r="BE411" s="2" t="str">
        <f t="shared" si="106"/>
        <v xml:space="preserve">Jenn Howard/Gracie Navarro/Tommy Van/Kevin Oram/Tom Smith </v>
      </c>
      <c r="BF411" s="2" t="str">
        <f t="shared" si="106"/>
        <v>Chris Bober/Shawn Holder</v>
      </c>
      <c r="BG411" s="2" t="str">
        <f t="shared" si="107"/>
        <v>Kim Sackett</v>
      </c>
      <c r="BH411" s="2" t="str">
        <f t="shared" si="107"/>
        <v>Paige Light</v>
      </c>
      <c r="BI411" s="2" t="str">
        <f t="shared" si="98"/>
        <v>Kenny Lee</v>
      </c>
      <c r="BJ411" s="1">
        <f t="shared" si="99"/>
        <v>5</v>
      </c>
      <c r="BL411" s="49" t="s">
        <v>94</v>
      </c>
      <c r="BM411" s="1" t="s">
        <v>2707</v>
      </c>
      <c r="BO411" s="21" t="str">
        <f t="shared" si="100"/>
        <v>completed</v>
      </c>
      <c r="BP411" s="21">
        <f t="shared" si="101"/>
        <v>0</v>
      </c>
      <c r="BQ411" s="21">
        <f t="shared" si="102"/>
        <v>0</v>
      </c>
      <c r="BR411" s="21">
        <f t="shared" si="103"/>
        <v>0</v>
      </c>
      <c r="BS411" s="21">
        <f t="shared" si="104"/>
        <v>0</v>
      </c>
      <c r="BU411" s="57"/>
    </row>
    <row r="412" spans="1:73" ht="90" x14ac:dyDescent="0.25">
      <c r="A412" s="1">
        <v>262</v>
      </c>
      <c r="B412" s="1" t="s">
        <v>80</v>
      </c>
      <c r="C412" s="6" t="s">
        <v>954</v>
      </c>
      <c r="D412" s="2" t="str">
        <f t="shared" si="93"/>
        <v>CalPA_Set WMP-19</v>
      </c>
      <c r="E412" s="1">
        <v>4</v>
      </c>
      <c r="F412" s="2" t="str">
        <f t="shared" si="94"/>
        <v>CalPA_Set WMP-19_Q4</v>
      </c>
      <c r="G412" s="48" t="s">
        <v>982</v>
      </c>
      <c r="H412" s="48" t="s">
        <v>983</v>
      </c>
      <c r="I412" s="1" t="s">
        <v>84</v>
      </c>
      <c r="J412" s="3">
        <v>45041</v>
      </c>
      <c r="K412" s="3">
        <v>45044</v>
      </c>
      <c r="L412" s="3">
        <v>45044</v>
      </c>
      <c r="M412" s="20" t="s">
        <v>957</v>
      </c>
      <c r="N412" s="1">
        <v>0</v>
      </c>
      <c r="O412" s="1" t="s">
        <v>86</v>
      </c>
      <c r="P412" s="2">
        <v>8.1999999999999993</v>
      </c>
      <c r="Q412" s="47" t="s">
        <v>266</v>
      </c>
      <c r="R412" s="47" t="s">
        <v>86</v>
      </c>
      <c r="S412" s="95" t="s">
        <v>86</v>
      </c>
      <c r="U412" s="2" t="str">
        <f t="shared" si="105"/>
        <v>CalPA</v>
      </c>
      <c r="V412" s="2" t="str">
        <f t="shared" si="105"/>
        <v>Set WMP-19</v>
      </c>
      <c r="W412" s="2">
        <f t="shared" si="95"/>
        <v>4</v>
      </c>
      <c r="X412" s="1">
        <v>2</v>
      </c>
      <c r="Y412" s="2" t="s">
        <v>335</v>
      </c>
      <c r="Z412" s="2" t="s">
        <v>348</v>
      </c>
      <c r="AA412" s="2" t="s">
        <v>349</v>
      </c>
      <c r="AB412" s="41" t="s">
        <v>984</v>
      </c>
      <c r="AC412" s="2" t="s">
        <v>351</v>
      </c>
      <c r="AD412" s="2" t="s">
        <v>352</v>
      </c>
      <c r="AE412" s="1" t="s">
        <v>92</v>
      </c>
      <c r="AF412" s="1" t="s">
        <v>92</v>
      </c>
      <c r="AG412" s="1" t="s">
        <v>92</v>
      </c>
      <c r="AH412" s="2" t="s">
        <v>92</v>
      </c>
      <c r="AI412" s="2" t="s">
        <v>92</v>
      </c>
      <c r="AJ412" s="1" t="s">
        <v>92</v>
      </c>
      <c r="AK412" s="1" t="s">
        <v>92</v>
      </c>
      <c r="AL412" s="1" t="s">
        <v>86</v>
      </c>
      <c r="AM412" s="3">
        <f t="shared" si="96"/>
        <v>45044</v>
      </c>
      <c r="BD412" s="1">
        <f t="shared" si="97"/>
        <v>4</v>
      </c>
      <c r="BE412" s="2" t="str">
        <f t="shared" si="106"/>
        <v>VM Data Requests
April Schneider</v>
      </c>
      <c r="BF412" s="2" t="str">
        <f t="shared" si="106"/>
        <v>Sarah Carlson/Melina Madgrigal/Kamran Rasheed</v>
      </c>
      <c r="BG412" s="2" t="str">
        <f t="shared" si="107"/>
        <v>Kim Sackett
Eric Travale</v>
      </c>
      <c r="BH412" s="2" t="str">
        <f t="shared" si="107"/>
        <v>Andrew Trombley</v>
      </c>
      <c r="BI412" s="2" t="str">
        <f t="shared" si="98"/>
        <v>Jessica  Basilio</v>
      </c>
      <c r="BJ412" s="1">
        <f t="shared" si="99"/>
        <v>2</v>
      </c>
      <c r="BL412" s="20" t="s">
        <v>94</v>
      </c>
      <c r="BM412" s="1" t="s">
        <v>960</v>
      </c>
      <c r="BO412" s="21" t="str">
        <f t="shared" si="100"/>
        <v>completed</v>
      </c>
      <c r="BP412" s="21">
        <f t="shared" si="101"/>
        <v>0</v>
      </c>
      <c r="BQ412" s="21">
        <f t="shared" si="102"/>
        <v>0</v>
      </c>
      <c r="BR412" s="21">
        <f t="shared" si="103"/>
        <v>0</v>
      </c>
      <c r="BS412" s="21">
        <f t="shared" si="104"/>
        <v>0</v>
      </c>
      <c r="BU412" s="57"/>
    </row>
    <row r="413" spans="1:73" ht="409.5" x14ac:dyDescent="0.25">
      <c r="A413" s="1">
        <v>389</v>
      </c>
      <c r="B413" s="1" t="s">
        <v>1802</v>
      </c>
      <c r="C413" s="6" t="s">
        <v>1996</v>
      </c>
      <c r="D413" s="2" t="str">
        <f t="shared" si="93"/>
        <v>OEIS_008</v>
      </c>
      <c r="E413" s="1">
        <v>2</v>
      </c>
      <c r="F413" s="2" t="str">
        <f t="shared" si="94"/>
        <v>OEIS_008_Q2</v>
      </c>
      <c r="G413" s="48" t="s">
        <v>2713</v>
      </c>
      <c r="H413" s="48" t="s">
        <v>2714</v>
      </c>
      <c r="I413" s="1" t="s">
        <v>2691</v>
      </c>
      <c r="J413" s="3">
        <v>45071</v>
      </c>
      <c r="K413" s="3">
        <v>45077</v>
      </c>
      <c r="L413" s="3">
        <v>45077</v>
      </c>
      <c r="M413" s="20" t="s">
        <v>2710</v>
      </c>
      <c r="N413" s="1">
        <v>1</v>
      </c>
      <c r="O413" s="1" t="s">
        <v>86</v>
      </c>
      <c r="P413" s="2" t="s">
        <v>795</v>
      </c>
      <c r="Q413" s="47" t="s">
        <v>154</v>
      </c>
      <c r="R413" s="47" t="s">
        <v>905</v>
      </c>
      <c r="S413" s="95" t="s">
        <v>86</v>
      </c>
      <c r="U413" s="2" t="str">
        <f t="shared" si="105"/>
        <v>OEIS</v>
      </c>
      <c r="V413" s="2" t="str">
        <f t="shared" si="105"/>
        <v>008</v>
      </c>
      <c r="W413" s="2">
        <f t="shared" si="95"/>
        <v>2</v>
      </c>
      <c r="X413" s="1">
        <v>2</v>
      </c>
      <c r="Y413" s="1" t="s">
        <v>1159</v>
      </c>
      <c r="Z413" s="2" t="s">
        <v>520</v>
      </c>
      <c r="AA413" s="2" t="s">
        <v>2715</v>
      </c>
      <c r="AB413" s="2" t="s">
        <v>236</v>
      </c>
      <c r="AC413" s="2" t="s">
        <v>91</v>
      </c>
      <c r="AD413" s="2" t="s">
        <v>2716</v>
      </c>
      <c r="AE413" s="1" t="s">
        <v>92</v>
      </c>
      <c r="AF413" s="1" t="s">
        <v>92</v>
      </c>
      <c r="AG413" s="1" t="s">
        <v>92</v>
      </c>
      <c r="AH413" s="2" t="s">
        <v>92</v>
      </c>
      <c r="AI413" s="2" t="s">
        <v>92</v>
      </c>
      <c r="AJ413" s="2" t="s">
        <v>92</v>
      </c>
      <c r="AK413" s="1" t="s">
        <v>92</v>
      </c>
      <c r="AL413" s="1" t="s">
        <v>86</v>
      </c>
      <c r="AM413" s="3">
        <f t="shared" si="96"/>
        <v>45077</v>
      </c>
      <c r="BD413" s="1">
        <f t="shared" si="97"/>
        <v>2</v>
      </c>
      <c r="BE413" s="2" t="str">
        <f t="shared" si="106"/>
        <v>UG Team/Benson Wong</v>
      </c>
      <c r="BF413" s="2" t="str">
        <f t="shared" si="106"/>
        <v>Jim Gill</v>
      </c>
      <c r="BG413" s="2" t="str">
        <f t="shared" si="107"/>
        <v>Mona Hedin</v>
      </c>
      <c r="BH413" s="2" t="str">
        <f t="shared" si="107"/>
        <v>Nelson Lau</v>
      </c>
      <c r="BI413" s="2" t="str">
        <f t="shared" si="98"/>
        <v>Aaron Shapiro</v>
      </c>
      <c r="BJ413" s="1">
        <f t="shared" si="99"/>
        <v>2</v>
      </c>
      <c r="BL413" s="49" t="s">
        <v>94</v>
      </c>
      <c r="BM413" s="1" t="s">
        <v>2712</v>
      </c>
      <c r="BO413" s="21" t="str">
        <f t="shared" si="100"/>
        <v>completed</v>
      </c>
      <c r="BP413" s="21">
        <f t="shared" si="101"/>
        <v>0</v>
      </c>
      <c r="BQ413" s="21">
        <f t="shared" si="102"/>
        <v>0</v>
      </c>
      <c r="BR413" s="21">
        <f t="shared" si="103"/>
        <v>0</v>
      </c>
      <c r="BS413" s="21">
        <f t="shared" si="104"/>
        <v>0</v>
      </c>
      <c r="BU413" s="57"/>
    </row>
    <row r="414" spans="1:73" ht="409.5" x14ac:dyDescent="0.25">
      <c r="A414" s="1">
        <v>390</v>
      </c>
      <c r="B414" s="1" t="s">
        <v>1802</v>
      </c>
      <c r="C414" s="6" t="s">
        <v>1996</v>
      </c>
      <c r="D414" s="2" t="str">
        <f t="shared" si="93"/>
        <v>OEIS_008</v>
      </c>
      <c r="E414" s="1">
        <v>3</v>
      </c>
      <c r="F414" s="2" t="str">
        <f t="shared" si="94"/>
        <v>OEIS_008_Q3</v>
      </c>
      <c r="G414" s="48" t="s">
        <v>2717</v>
      </c>
      <c r="H414" s="48" t="s">
        <v>2718</v>
      </c>
      <c r="I414" s="1" t="s">
        <v>2691</v>
      </c>
      <c r="J414" s="3">
        <v>45071</v>
      </c>
      <c r="K414" s="3">
        <v>45082</v>
      </c>
      <c r="L414" s="3">
        <v>45082</v>
      </c>
      <c r="M414" s="20" t="s">
        <v>2710</v>
      </c>
      <c r="N414" s="1">
        <v>0</v>
      </c>
      <c r="O414" s="1" t="s">
        <v>86</v>
      </c>
      <c r="P414" s="2" t="s">
        <v>2719</v>
      </c>
      <c r="Q414" s="47" t="s">
        <v>129</v>
      </c>
      <c r="R414" s="47" t="s">
        <v>2720</v>
      </c>
      <c r="S414" s="52" t="s">
        <v>86</v>
      </c>
      <c r="U414" s="2" t="str">
        <f t="shared" si="105"/>
        <v>OEIS</v>
      </c>
      <c r="V414" s="2" t="str">
        <f t="shared" si="105"/>
        <v>008</v>
      </c>
      <c r="W414" s="2">
        <f t="shared" si="95"/>
        <v>3</v>
      </c>
      <c r="X414" s="1">
        <v>0</v>
      </c>
      <c r="Y414" s="1" t="s">
        <v>1159</v>
      </c>
      <c r="Z414" s="1" t="s">
        <v>520</v>
      </c>
      <c r="AA414" s="2" t="s">
        <v>2721</v>
      </c>
      <c r="AB414" s="2" t="s">
        <v>236</v>
      </c>
      <c r="AC414" s="2" t="s">
        <v>91</v>
      </c>
      <c r="AD414" s="2" t="s">
        <v>791</v>
      </c>
      <c r="AE414" s="1" t="s">
        <v>92</v>
      </c>
      <c r="AF414" s="1" t="s">
        <v>92</v>
      </c>
      <c r="AG414" s="1" t="s">
        <v>92</v>
      </c>
      <c r="AH414" s="2" t="s">
        <v>92</v>
      </c>
      <c r="AI414" s="2" t="s">
        <v>92</v>
      </c>
      <c r="AJ414" s="1" t="s">
        <v>92</v>
      </c>
      <c r="AK414" s="1" t="s">
        <v>92</v>
      </c>
      <c r="AL414" s="1" t="s">
        <v>86</v>
      </c>
      <c r="AM414" s="3">
        <f t="shared" si="96"/>
        <v>45082</v>
      </c>
      <c r="AO414" s="12" t="s">
        <v>2722</v>
      </c>
      <c r="AP414" s="12" t="s">
        <v>2722</v>
      </c>
      <c r="BD414" s="1">
        <f t="shared" si="97"/>
        <v>3</v>
      </c>
      <c r="BE414" s="2" t="str">
        <f t="shared" si="106"/>
        <v>Joanna Sturges</v>
      </c>
      <c r="BF414" s="2" t="str">
        <f t="shared" si="106"/>
        <v>Jim Gill</v>
      </c>
      <c r="BG414" s="2" t="str">
        <f t="shared" si="107"/>
        <v>Mona Hedin</v>
      </c>
      <c r="BH414" s="2" t="str">
        <f t="shared" si="107"/>
        <v>Nelson Lau</v>
      </c>
      <c r="BI414" s="2" t="str">
        <f t="shared" si="98"/>
        <v>Aaron Shapiro</v>
      </c>
      <c r="BJ414" s="1">
        <f t="shared" si="99"/>
        <v>0</v>
      </c>
      <c r="BL414" s="49" t="s">
        <v>94</v>
      </c>
      <c r="BM414" s="1" t="s">
        <v>2712</v>
      </c>
      <c r="BO414" s="21" t="str">
        <f t="shared" si="100"/>
        <v>completed</v>
      </c>
      <c r="BP414" s="21">
        <f t="shared" si="101"/>
        <v>0</v>
      </c>
      <c r="BQ414" s="21">
        <f t="shared" si="102"/>
        <v>0</v>
      </c>
      <c r="BR414" s="21">
        <f t="shared" si="103"/>
        <v>0</v>
      </c>
      <c r="BS414" s="21">
        <f t="shared" si="104"/>
        <v>0</v>
      </c>
      <c r="BU414" s="57"/>
    </row>
    <row r="415" spans="1:73" ht="357" x14ac:dyDescent="0.25">
      <c r="A415" s="1">
        <v>391</v>
      </c>
      <c r="B415" s="1" t="s">
        <v>1802</v>
      </c>
      <c r="C415" s="6" t="s">
        <v>1996</v>
      </c>
      <c r="D415" s="2" t="str">
        <f t="shared" si="93"/>
        <v>OEIS_008</v>
      </c>
      <c r="E415" s="1">
        <v>4</v>
      </c>
      <c r="F415" s="2" t="str">
        <f t="shared" si="94"/>
        <v>OEIS_008_Q4</v>
      </c>
      <c r="G415" s="48" t="s">
        <v>2723</v>
      </c>
      <c r="H415" s="48" t="s">
        <v>2724</v>
      </c>
      <c r="I415" s="1" t="s">
        <v>2691</v>
      </c>
      <c r="J415" s="3">
        <v>45071</v>
      </c>
      <c r="K415" s="3">
        <v>45077</v>
      </c>
      <c r="L415" s="3">
        <v>45077</v>
      </c>
      <c r="M415" s="20" t="s">
        <v>2710</v>
      </c>
      <c r="N415" s="1">
        <v>1</v>
      </c>
      <c r="O415" s="1" t="s">
        <v>86</v>
      </c>
      <c r="P415" s="2" t="s">
        <v>482</v>
      </c>
      <c r="Q415" s="47" t="s">
        <v>483</v>
      </c>
      <c r="R415" s="47" t="s">
        <v>484</v>
      </c>
      <c r="S415" s="52" t="s">
        <v>86</v>
      </c>
      <c r="U415" s="2" t="str">
        <f t="shared" si="105"/>
        <v>OEIS</v>
      </c>
      <c r="V415" s="2" t="str">
        <f t="shared" si="105"/>
        <v>008</v>
      </c>
      <c r="W415" s="2">
        <f t="shared" si="95"/>
        <v>4</v>
      </c>
      <c r="X415" s="1">
        <v>2</v>
      </c>
      <c r="Y415" s="1" t="s">
        <v>1159</v>
      </c>
      <c r="Z415" s="2" t="s">
        <v>336</v>
      </c>
      <c r="AA415" s="2" t="s">
        <v>2725</v>
      </c>
      <c r="AB415" s="2" t="s">
        <v>2726</v>
      </c>
      <c r="AC415" s="2" t="s">
        <v>116</v>
      </c>
      <c r="AD415" s="2" t="s">
        <v>124</v>
      </c>
      <c r="AE415" s="1" t="s">
        <v>92</v>
      </c>
      <c r="AF415" s="1" t="s">
        <v>92</v>
      </c>
      <c r="AG415" s="1" t="s">
        <v>92</v>
      </c>
      <c r="AH415" s="2" t="s">
        <v>92</v>
      </c>
      <c r="AI415" s="2" t="s">
        <v>92</v>
      </c>
      <c r="AJ415" s="2" t="s">
        <v>92</v>
      </c>
      <c r="AK415" s="1" t="s">
        <v>92</v>
      </c>
      <c r="AL415" s="1" t="s">
        <v>86</v>
      </c>
      <c r="AM415" s="3">
        <f t="shared" si="96"/>
        <v>45077</v>
      </c>
      <c r="BD415" s="1">
        <f t="shared" si="97"/>
        <v>4</v>
      </c>
      <c r="BE415" s="2" t="str">
        <f t="shared" si="106"/>
        <v>Benson Wong
Jon Eric Thalman
Brad Koelling
JP Dolphin/Carolyn Meldgin/Connie Taylor</v>
      </c>
      <c r="BF415" s="2" t="str">
        <f t="shared" si="106"/>
        <v>Paul McGregor 
Jim Gill</v>
      </c>
      <c r="BG415" s="2" t="str">
        <f t="shared" si="107"/>
        <v>Mona Hedin</v>
      </c>
      <c r="BH415" s="2" t="str">
        <f t="shared" si="107"/>
        <v>Mandy Knockaert</v>
      </c>
      <c r="BI415" s="2" t="str">
        <f t="shared" si="98"/>
        <v>Joel Crane</v>
      </c>
      <c r="BJ415" s="1">
        <f t="shared" si="99"/>
        <v>2</v>
      </c>
      <c r="BL415" s="49" t="s">
        <v>94</v>
      </c>
      <c r="BM415" s="1" t="s">
        <v>2712</v>
      </c>
      <c r="BO415" s="21" t="str">
        <f t="shared" si="100"/>
        <v>completed</v>
      </c>
      <c r="BP415" s="21">
        <f t="shared" si="101"/>
        <v>0</v>
      </c>
      <c r="BQ415" s="21">
        <f t="shared" si="102"/>
        <v>0</v>
      </c>
      <c r="BR415" s="21">
        <f t="shared" si="103"/>
        <v>0</v>
      </c>
      <c r="BS415" s="21">
        <f t="shared" si="104"/>
        <v>0</v>
      </c>
      <c r="BU415" s="57"/>
    </row>
    <row r="416" spans="1:73" ht="76.5" x14ac:dyDescent="0.25">
      <c r="A416" s="1">
        <v>392</v>
      </c>
      <c r="B416" s="1" t="s">
        <v>1884</v>
      </c>
      <c r="C416" s="6" t="s">
        <v>1996</v>
      </c>
      <c r="D416" s="2" t="str">
        <f t="shared" si="93"/>
        <v>CPUC - SPD (Safety Policy Division)_008</v>
      </c>
      <c r="E416" s="1" t="s">
        <v>1813</v>
      </c>
      <c r="F416" s="2" t="str">
        <f t="shared" si="94"/>
        <v>CPUC - SPD (Safety Policy Division)_008_Q1(a)</v>
      </c>
      <c r="G416" s="48" t="s">
        <v>1997</v>
      </c>
      <c r="H416" s="48" t="s">
        <v>1998</v>
      </c>
      <c r="I416" s="1" t="s">
        <v>1909</v>
      </c>
      <c r="J416" s="3">
        <v>45072</v>
      </c>
      <c r="K416" s="3">
        <v>45077</v>
      </c>
      <c r="L416" s="3">
        <v>45077</v>
      </c>
      <c r="M416" s="20" t="s">
        <v>1999</v>
      </c>
      <c r="N416" s="1">
        <v>1</v>
      </c>
      <c r="O416" s="1" t="s">
        <v>86</v>
      </c>
      <c r="P416" s="2" t="s">
        <v>482</v>
      </c>
      <c r="Q416" s="47" t="s">
        <v>483</v>
      </c>
      <c r="R416" s="47" t="s">
        <v>808</v>
      </c>
      <c r="S416" s="52" t="s">
        <v>86</v>
      </c>
      <c r="U416" s="2" t="str">
        <f t="shared" si="105"/>
        <v>CPUC - SPD (Safety Policy Division)</v>
      </c>
      <c r="V416" s="2" t="str">
        <f t="shared" si="105"/>
        <v>008</v>
      </c>
      <c r="W416" s="2" t="str">
        <f t="shared" si="95"/>
        <v>1(a)</v>
      </c>
      <c r="X416" s="1">
        <v>0</v>
      </c>
      <c r="Y416" s="2" t="s">
        <v>1166</v>
      </c>
      <c r="Z416" s="2" t="s">
        <v>520</v>
      </c>
      <c r="AA416" s="2" t="s">
        <v>1942</v>
      </c>
      <c r="AB416" s="2" t="s">
        <v>124</v>
      </c>
      <c r="AC416" s="2" t="s">
        <v>116</v>
      </c>
      <c r="AD416" s="2" t="s">
        <v>124</v>
      </c>
      <c r="AE416" s="1" t="s">
        <v>92</v>
      </c>
      <c r="AF416" s="1" t="s">
        <v>92</v>
      </c>
      <c r="AG416" s="1" t="s">
        <v>92</v>
      </c>
      <c r="AH416" s="2" t="s">
        <v>92</v>
      </c>
      <c r="AI416" s="2" t="s">
        <v>92</v>
      </c>
      <c r="AJ416" s="1" t="s">
        <v>92</v>
      </c>
      <c r="AK416" s="2" t="s">
        <v>92</v>
      </c>
      <c r="AL416" s="1" t="s">
        <v>86</v>
      </c>
      <c r="AM416" s="3">
        <f t="shared" si="96"/>
        <v>45077</v>
      </c>
      <c r="BD416" s="1" t="str">
        <f t="shared" si="97"/>
        <v>1(a)</v>
      </c>
      <c r="BE416" s="2" t="str">
        <f t="shared" si="106"/>
        <v xml:space="preserve">Nick Babb
Krista Benson
</v>
      </c>
      <c r="BF416" s="2" t="str">
        <f t="shared" si="106"/>
        <v>Andy Abranches</v>
      </c>
      <c r="BG416" s="2" t="str">
        <f t="shared" si="107"/>
        <v>Eric Travale</v>
      </c>
      <c r="BH416" s="2" t="str">
        <f t="shared" si="107"/>
        <v>Nelson Lau</v>
      </c>
      <c r="BI416" s="2" t="str">
        <f t="shared" si="98"/>
        <v>Joel Crane</v>
      </c>
      <c r="BJ416" s="1">
        <f t="shared" si="99"/>
        <v>0</v>
      </c>
      <c r="BL416" s="20" t="s">
        <v>94</v>
      </c>
      <c r="BM416" s="1" t="s">
        <v>2000</v>
      </c>
      <c r="BO416" s="21" t="str">
        <f t="shared" si="100"/>
        <v>completed</v>
      </c>
      <c r="BP416" s="21">
        <f t="shared" si="101"/>
        <v>0</v>
      </c>
      <c r="BQ416" s="21">
        <f t="shared" si="102"/>
        <v>0</v>
      </c>
      <c r="BR416" s="21">
        <f t="shared" si="103"/>
        <v>0</v>
      </c>
      <c r="BS416" s="21">
        <f t="shared" si="104"/>
        <v>0</v>
      </c>
      <c r="BT416" s="2" t="s">
        <v>477</v>
      </c>
      <c r="BU416" s="65"/>
    </row>
    <row r="417" spans="1:73" ht="153" x14ac:dyDescent="0.25">
      <c r="A417" s="1">
        <v>393</v>
      </c>
      <c r="B417" s="1" t="s">
        <v>1802</v>
      </c>
      <c r="C417" s="6" t="s">
        <v>2001</v>
      </c>
      <c r="D417" s="2" t="str">
        <f t="shared" si="93"/>
        <v>OEIS_009</v>
      </c>
      <c r="E417" s="1">
        <v>1</v>
      </c>
      <c r="F417" s="2" t="str">
        <f t="shared" si="94"/>
        <v>OEIS_009_Q1</v>
      </c>
      <c r="G417" s="48" t="s">
        <v>2727</v>
      </c>
      <c r="H417" s="48" t="s">
        <v>2728</v>
      </c>
      <c r="I417" s="1" t="s">
        <v>2691</v>
      </c>
      <c r="J417" s="3">
        <v>45078</v>
      </c>
      <c r="K417" s="3">
        <v>45083</v>
      </c>
      <c r="L417" s="3">
        <v>45083</v>
      </c>
      <c r="M417" s="20" t="s">
        <v>2729</v>
      </c>
      <c r="N417" s="1">
        <v>0</v>
      </c>
      <c r="O417" s="1" t="s">
        <v>86</v>
      </c>
      <c r="P417" s="2" t="s">
        <v>153</v>
      </c>
      <c r="Q417" s="47" t="s">
        <v>154</v>
      </c>
      <c r="R417" s="47" t="s">
        <v>243</v>
      </c>
      <c r="S417" s="95" t="s">
        <v>86</v>
      </c>
      <c r="U417" s="2" t="str">
        <f t="shared" si="105"/>
        <v>OEIS</v>
      </c>
      <c r="V417" s="2" t="str">
        <f t="shared" si="105"/>
        <v>009</v>
      </c>
      <c r="W417" s="2">
        <f t="shared" si="95"/>
        <v>1</v>
      </c>
      <c r="X417" s="1">
        <v>2</v>
      </c>
      <c r="Y417" s="12" t="s">
        <v>1166</v>
      </c>
      <c r="Z417" s="2" t="s">
        <v>156</v>
      </c>
      <c r="AA417" s="2" t="s">
        <v>2730</v>
      </c>
      <c r="AB417" s="2" t="s">
        <v>2731</v>
      </c>
      <c r="AC417" s="2" t="s">
        <v>116</v>
      </c>
      <c r="AD417" s="2" t="s">
        <v>2732</v>
      </c>
      <c r="AE417" s="1" t="s">
        <v>92</v>
      </c>
      <c r="AF417" s="1" t="s">
        <v>92</v>
      </c>
      <c r="AG417" s="1" t="s">
        <v>92</v>
      </c>
      <c r="AH417" s="2" t="s">
        <v>92</v>
      </c>
      <c r="AI417" s="2" t="s">
        <v>92</v>
      </c>
      <c r="AJ417" s="1" t="s">
        <v>92</v>
      </c>
      <c r="AK417" s="1" t="s">
        <v>92</v>
      </c>
      <c r="AL417" s="1" t="s">
        <v>86</v>
      </c>
      <c r="AM417" s="3">
        <f t="shared" si="96"/>
        <v>45083</v>
      </c>
      <c r="BD417" s="1">
        <f t="shared" si="97"/>
        <v>1</v>
      </c>
      <c r="BE417" s="2" t="str">
        <f t="shared" si="106"/>
        <v xml:space="preserve">Undergrounding Data Request Mailbox /
Julie Cerio </v>
      </c>
      <c r="BF417" s="2" t="str">
        <f t="shared" si="106"/>
        <v>Megan Ardell 
Matt Pender</v>
      </c>
      <c r="BG417" s="2" t="str">
        <f t="shared" si="107"/>
        <v>Eric Travale</v>
      </c>
      <c r="BH417" s="2" t="str">
        <f t="shared" si="107"/>
        <v>Carmen Fewless</v>
      </c>
      <c r="BI417" s="2" t="str">
        <f t="shared" si="98"/>
        <v>Joel Crane</v>
      </c>
      <c r="BJ417" s="1">
        <f t="shared" si="99"/>
        <v>2</v>
      </c>
      <c r="BL417" s="49" t="s">
        <v>94</v>
      </c>
      <c r="BM417" s="1" t="s">
        <v>2733</v>
      </c>
      <c r="BO417" s="21" t="str">
        <f t="shared" si="100"/>
        <v>completed</v>
      </c>
      <c r="BP417" s="21">
        <f t="shared" si="101"/>
        <v>0</v>
      </c>
      <c r="BQ417" s="21">
        <f t="shared" si="102"/>
        <v>0</v>
      </c>
      <c r="BR417" s="21">
        <f t="shared" si="103"/>
        <v>0</v>
      </c>
      <c r="BS417" s="21">
        <f t="shared" si="104"/>
        <v>0</v>
      </c>
      <c r="BU417" s="57"/>
    </row>
    <row r="418" spans="1:73" ht="409.5" x14ac:dyDescent="0.25">
      <c r="A418" s="1">
        <v>394</v>
      </c>
      <c r="B418" s="1" t="s">
        <v>1884</v>
      </c>
      <c r="C418" s="6" t="s">
        <v>2001</v>
      </c>
      <c r="D418" s="2" t="str">
        <f t="shared" si="93"/>
        <v>CPUC - SPD (Safety Policy Division)_009</v>
      </c>
      <c r="E418" s="1">
        <v>1</v>
      </c>
      <c r="F418" s="2" t="str">
        <f t="shared" si="94"/>
        <v>CPUC - SPD (Safety Policy Division)_009_Q1</v>
      </c>
      <c r="G418" s="48" t="s">
        <v>2002</v>
      </c>
      <c r="H418" s="48" t="s">
        <v>2003</v>
      </c>
      <c r="I418" s="1" t="s">
        <v>1909</v>
      </c>
      <c r="J418" s="3">
        <v>45079</v>
      </c>
      <c r="K418" s="3">
        <v>45085</v>
      </c>
      <c r="L418" s="3">
        <v>45084</v>
      </c>
      <c r="M418" s="20" t="s">
        <v>2004</v>
      </c>
      <c r="N418" s="1">
        <v>1</v>
      </c>
      <c r="O418" s="1" t="s">
        <v>86</v>
      </c>
      <c r="P418" s="2" t="s">
        <v>153</v>
      </c>
      <c r="Q418" s="47" t="s">
        <v>154</v>
      </c>
      <c r="R418" s="47" t="s">
        <v>243</v>
      </c>
      <c r="S418" s="95" t="s">
        <v>86</v>
      </c>
      <c r="U418" s="2" t="str">
        <f t="shared" si="105"/>
        <v>CPUC - SPD (Safety Policy Division)</v>
      </c>
      <c r="V418" s="2" t="str">
        <f t="shared" si="105"/>
        <v>009</v>
      </c>
      <c r="W418" s="2">
        <f t="shared" si="95"/>
        <v>1</v>
      </c>
      <c r="X418" s="1">
        <v>5</v>
      </c>
      <c r="Y418" s="1" t="s">
        <v>1166</v>
      </c>
      <c r="Z418" s="2" t="s">
        <v>156</v>
      </c>
      <c r="AA418" s="2" t="s">
        <v>2005</v>
      </c>
      <c r="AB418" s="2" t="s">
        <v>2006</v>
      </c>
      <c r="AC418" s="2" t="s">
        <v>116</v>
      </c>
      <c r="AD418" s="2" t="s">
        <v>2007</v>
      </c>
      <c r="AE418" s="1" t="s">
        <v>92</v>
      </c>
      <c r="AF418" s="1" t="s">
        <v>92</v>
      </c>
      <c r="AG418" s="1" t="s">
        <v>92</v>
      </c>
      <c r="AH418" s="2" t="s">
        <v>92</v>
      </c>
      <c r="AI418" s="2" t="s">
        <v>92</v>
      </c>
      <c r="AJ418" s="1" t="s">
        <v>92</v>
      </c>
      <c r="AK418" s="1" t="s">
        <v>92</v>
      </c>
      <c r="AL418" s="1" t="s">
        <v>86</v>
      </c>
      <c r="AM418" s="3">
        <f t="shared" si="96"/>
        <v>45085</v>
      </c>
      <c r="BD418" s="1">
        <f t="shared" si="97"/>
        <v>1</v>
      </c>
      <c r="BE418" s="2" t="str">
        <f t="shared" si="106"/>
        <v>Undergrounding Data Request Mailbox /
Julie Cerio / Benson Wong/Brad Koelling</v>
      </c>
      <c r="BF418" s="2" t="str">
        <f t="shared" si="106"/>
        <v>Matt Pender / Paul McGregor</v>
      </c>
      <c r="BG418" s="2" t="str">
        <f t="shared" si="107"/>
        <v>Eric Travale</v>
      </c>
      <c r="BH418" s="2" t="str">
        <f t="shared" si="107"/>
        <v>Carmen Fewless</v>
      </c>
      <c r="BI418" s="2" t="str">
        <f t="shared" si="98"/>
        <v>Joel Crane</v>
      </c>
      <c r="BJ418" s="1">
        <f t="shared" si="99"/>
        <v>5</v>
      </c>
      <c r="BL418" s="20" t="s">
        <v>94</v>
      </c>
      <c r="BM418" s="1" t="s">
        <v>2008</v>
      </c>
      <c r="BO418" s="21" t="str">
        <f t="shared" si="100"/>
        <v>completed</v>
      </c>
      <c r="BP418" s="21">
        <f t="shared" si="101"/>
        <v>0</v>
      </c>
      <c r="BQ418" s="21">
        <f t="shared" si="102"/>
        <v>0</v>
      </c>
      <c r="BR418" s="21">
        <f t="shared" si="103"/>
        <v>0</v>
      </c>
      <c r="BS418" s="21">
        <f t="shared" si="104"/>
        <v>0</v>
      </c>
      <c r="BU418" s="57"/>
    </row>
    <row r="419" spans="1:73" ht="409.5" x14ac:dyDescent="0.25">
      <c r="A419" s="1">
        <v>395</v>
      </c>
      <c r="B419" s="1" t="s">
        <v>1884</v>
      </c>
      <c r="C419" s="6" t="s">
        <v>2001</v>
      </c>
      <c r="D419" s="2" t="str">
        <f t="shared" si="93"/>
        <v>CPUC - SPD (Safety Policy Division)_009</v>
      </c>
      <c r="E419" s="1">
        <v>2</v>
      </c>
      <c r="F419" s="2" t="str">
        <f t="shared" si="94"/>
        <v>CPUC - SPD (Safety Policy Division)_009_Q2</v>
      </c>
      <c r="G419" s="48" t="s">
        <v>2009</v>
      </c>
      <c r="H419" s="48" t="s">
        <v>2010</v>
      </c>
      <c r="I419" s="1" t="s">
        <v>1909</v>
      </c>
      <c r="J419" s="3">
        <v>45079</v>
      </c>
      <c r="K419" s="3">
        <v>45085</v>
      </c>
      <c r="L419" s="3">
        <v>45084</v>
      </c>
      <c r="M419" s="20" t="s">
        <v>2004</v>
      </c>
      <c r="N419" s="1">
        <v>0</v>
      </c>
      <c r="O419" s="1" t="s">
        <v>86</v>
      </c>
      <c r="P419" s="42" t="s">
        <v>621</v>
      </c>
      <c r="Q419" s="47" t="s">
        <v>622</v>
      </c>
      <c r="R419" s="47" t="s">
        <v>623</v>
      </c>
      <c r="S419" s="52" t="s">
        <v>86</v>
      </c>
      <c r="U419" s="2" t="str">
        <f t="shared" si="105"/>
        <v>CPUC - SPD (Safety Policy Division)</v>
      </c>
      <c r="V419" s="2" t="str">
        <f t="shared" si="105"/>
        <v>009</v>
      </c>
      <c r="W419" s="2">
        <f t="shared" si="95"/>
        <v>2</v>
      </c>
      <c r="X419" s="1">
        <v>2</v>
      </c>
      <c r="Y419" s="1" t="s">
        <v>1166</v>
      </c>
      <c r="Z419" s="1" t="s">
        <v>538</v>
      </c>
      <c r="AA419" s="2" t="s">
        <v>2011</v>
      </c>
      <c r="AB419" s="2" t="s">
        <v>320</v>
      </c>
      <c r="AC419" s="2" t="s">
        <v>321</v>
      </c>
      <c r="AD419" s="2" t="s">
        <v>320</v>
      </c>
      <c r="AE419" s="1" t="s">
        <v>92</v>
      </c>
      <c r="AF419" s="1" t="s">
        <v>92</v>
      </c>
      <c r="AG419" s="1" t="s">
        <v>92</v>
      </c>
      <c r="AH419" s="2" t="s">
        <v>92</v>
      </c>
      <c r="AI419" s="2" t="s">
        <v>92</v>
      </c>
      <c r="AJ419" s="1" t="s">
        <v>92</v>
      </c>
      <c r="AK419" s="1" t="s">
        <v>92</v>
      </c>
      <c r="AL419" s="1" t="s">
        <v>86</v>
      </c>
      <c r="AM419" s="3">
        <f t="shared" si="96"/>
        <v>45085</v>
      </c>
      <c r="BD419" s="1">
        <f t="shared" si="97"/>
        <v>2</v>
      </c>
      <c r="BE419" s="2" t="str">
        <f t="shared" si="106"/>
        <v>PSPS PMO</v>
      </c>
      <c r="BF419" s="2" t="str">
        <f t="shared" si="106"/>
        <v>Shawn Holder</v>
      </c>
      <c r="BG419" s="2" t="str">
        <f t="shared" si="107"/>
        <v>Eric Travale</v>
      </c>
      <c r="BH419" s="2" t="str">
        <f t="shared" si="107"/>
        <v>Hitesh Bhatt</v>
      </c>
      <c r="BI419" s="2" t="str">
        <f t="shared" si="98"/>
        <v>Kenny Lee</v>
      </c>
      <c r="BJ419" s="1">
        <f t="shared" si="99"/>
        <v>2</v>
      </c>
      <c r="BL419" s="20" t="s">
        <v>94</v>
      </c>
      <c r="BM419" s="1" t="s">
        <v>2008</v>
      </c>
      <c r="BO419" s="21" t="str">
        <f t="shared" si="100"/>
        <v>completed</v>
      </c>
      <c r="BP419" s="21">
        <f t="shared" si="101"/>
        <v>0</v>
      </c>
      <c r="BQ419" s="21">
        <f t="shared" si="102"/>
        <v>0</v>
      </c>
      <c r="BR419" s="21">
        <f t="shared" si="103"/>
        <v>0</v>
      </c>
      <c r="BS419" s="21">
        <f t="shared" si="104"/>
        <v>0</v>
      </c>
      <c r="BU419" s="57"/>
    </row>
    <row r="420" spans="1:73" ht="76.5" x14ac:dyDescent="0.25">
      <c r="A420" s="1">
        <v>396</v>
      </c>
      <c r="B420" s="1" t="s">
        <v>1884</v>
      </c>
      <c r="C420" s="6" t="s">
        <v>2001</v>
      </c>
      <c r="D420" s="2" t="str">
        <f t="shared" si="93"/>
        <v>CPUC - SPD (Safety Policy Division)_009</v>
      </c>
      <c r="E420" s="1">
        <v>3</v>
      </c>
      <c r="F420" s="2" t="str">
        <f t="shared" si="94"/>
        <v>CPUC - SPD (Safety Policy Division)_009_Q3</v>
      </c>
      <c r="G420" s="48" t="s">
        <v>2012</v>
      </c>
      <c r="H420" s="48" t="s">
        <v>2013</v>
      </c>
      <c r="I420" s="1" t="s">
        <v>1909</v>
      </c>
      <c r="J420" s="3">
        <v>45079</v>
      </c>
      <c r="K420" s="3">
        <v>45085</v>
      </c>
      <c r="L420" s="3">
        <v>45084</v>
      </c>
      <c r="M420" s="20" t="s">
        <v>2004</v>
      </c>
      <c r="N420" s="1">
        <v>0</v>
      </c>
      <c r="O420" s="1" t="s">
        <v>86</v>
      </c>
      <c r="P420" s="2" t="s">
        <v>2014</v>
      </c>
      <c r="Q420" s="47" t="s">
        <v>536</v>
      </c>
      <c r="R420" s="47" t="s">
        <v>2015</v>
      </c>
      <c r="S420" s="52" t="s">
        <v>86</v>
      </c>
      <c r="U420" s="2" t="str">
        <f t="shared" si="105"/>
        <v>CPUC - SPD (Safety Policy Division)</v>
      </c>
      <c r="V420" s="2" t="str">
        <f t="shared" si="105"/>
        <v>009</v>
      </c>
      <c r="W420" s="2">
        <f t="shared" si="95"/>
        <v>3</v>
      </c>
      <c r="X420" s="1">
        <v>0</v>
      </c>
      <c r="Y420" s="1" t="s">
        <v>1166</v>
      </c>
      <c r="Z420" s="1" t="s">
        <v>538</v>
      </c>
      <c r="AA420" s="2" t="s">
        <v>2016</v>
      </c>
      <c r="AB420" s="2" t="s">
        <v>2016</v>
      </c>
      <c r="AC420" s="2" t="s">
        <v>321</v>
      </c>
      <c r="AD420" s="2" t="s">
        <v>445</v>
      </c>
      <c r="AE420" s="1" t="s">
        <v>92</v>
      </c>
      <c r="AF420" s="1" t="s">
        <v>92</v>
      </c>
      <c r="AG420" s="1" t="s">
        <v>92</v>
      </c>
      <c r="AH420" s="2" t="s">
        <v>92</v>
      </c>
      <c r="AI420" s="2" t="s">
        <v>92</v>
      </c>
      <c r="AJ420" s="1" t="s">
        <v>92</v>
      </c>
      <c r="AK420" s="1" t="s">
        <v>92</v>
      </c>
      <c r="AL420" s="1" t="s">
        <v>86</v>
      </c>
      <c r="AM420" s="3">
        <f t="shared" si="96"/>
        <v>45085</v>
      </c>
      <c r="BD420" s="1">
        <f t="shared" si="97"/>
        <v>3</v>
      </c>
      <c r="BE420" s="2" t="str">
        <f t="shared" si="106"/>
        <v>Tracey Vardas</v>
      </c>
      <c r="BF420" s="2" t="str">
        <f t="shared" si="106"/>
        <v>Tracey Vardas</v>
      </c>
      <c r="BG420" s="2" t="str">
        <f t="shared" si="107"/>
        <v>Eric Travale</v>
      </c>
      <c r="BH420" s="2" t="str">
        <f t="shared" si="107"/>
        <v>Hitesh Bhatt</v>
      </c>
      <c r="BI420" s="2" t="str">
        <f t="shared" si="98"/>
        <v>Kenny Lee</v>
      </c>
      <c r="BJ420" s="1">
        <f t="shared" si="99"/>
        <v>0</v>
      </c>
      <c r="BL420" s="20" t="s">
        <v>94</v>
      </c>
      <c r="BM420" s="1" t="s">
        <v>2008</v>
      </c>
      <c r="BO420" s="21" t="str">
        <f t="shared" si="100"/>
        <v>completed</v>
      </c>
      <c r="BP420" s="21">
        <f t="shared" si="101"/>
        <v>0</v>
      </c>
      <c r="BQ420" s="21">
        <f t="shared" si="102"/>
        <v>0</v>
      </c>
      <c r="BR420" s="21">
        <f t="shared" si="103"/>
        <v>0</v>
      </c>
      <c r="BS420" s="21">
        <f t="shared" si="104"/>
        <v>0</v>
      </c>
      <c r="BU420" s="57"/>
    </row>
    <row r="421" spans="1:73" ht="331.5" x14ac:dyDescent="0.25">
      <c r="A421" s="1">
        <v>397</v>
      </c>
      <c r="B421" s="1" t="s">
        <v>1884</v>
      </c>
      <c r="C421" s="6" t="s">
        <v>2001</v>
      </c>
      <c r="D421" s="2" t="str">
        <f t="shared" si="93"/>
        <v>CPUC - SPD (Safety Policy Division)_009</v>
      </c>
      <c r="E421" s="1">
        <v>4</v>
      </c>
      <c r="F421" s="2" t="str">
        <f t="shared" si="94"/>
        <v>CPUC - SPD (Safety Policy Division)_009_Q4</v>
      </c>
      <c r="G421" s="48" t="s">
        <v>2017</v>
      </c>
      <c r="H421" s="48" t="s">
        <v>2018</v>
      </c>
      <c r="I421" s="1" t="s">
        <v>1909</v>
      </c>
      <c r="J421" s="3">
        <v>45079</v>
      </c>
      <c r="K421" s="3">
        <v>45085</v>
      </c>
      <c r="L421" s="3">
        <v>45084</v>
      </c>
      <c r="M421" s="20" t="s">
        <v>2004</v>
      </c>
      <c r="N421" s="1">
        <v>0</v>
      </c>
      <c r="O421" s="1" t="s">
        <v>86</v>
      </c>
      <c r="P421" s="2" t="s">
        <v>2019</v>
      </c>
      <c r="Q421" s="47" t="s">
        <v>788</v>
      </c>
      <c r="R421" s="47" t="s">
        <v>2020</v>
      </c>
      <c r="S421" s="52" t="s">
        <v>86</v>
      </c>
      <c r="U421" s="2" t="str">
        <f t="shared" si="105"/>
        <v>CPUC - SPD (Safety Policy Division)</v>
      </c>
      <c r="V421" s="2" t="str">
        <f t="shared" si="105"/>
        <v>009</v>
      </c>
      <c r="W421" s="2">
        <f t="shared" si="95"/>
        <v>4</v>
      </c>
      <c r="X421" s="1">
        <v>0</v>
      </c>
      <c r="Y421" s="1" t="s">
        <v>1166</v>
      </c>
      <c r="Z421" s="43" t="s">
        <v>2021</v>
      </c>
      <c r="AA421" s="44" t="s">
        <v>2022</v>
      </c>
      <c r="AB421" s="45" t="s">
        <v>2023</v>
      </c>
      <c r="AC421" s="45" t="s">
        <v>91</v>
      </c>
      <c r="AD421" s="45" t="s">
        <v>2024</v>
      </c>
      <c r="AE421" s="1" t="s">
        <v>92</v>
      </c>
      <c r="AF421" s="1" t="s">
        <v>92</v>
      </c>
      <c r="AG421" s="1" t="s">
        <v>92</v>
      </c>
      <c r="AH421" s="2" t="s">
        <v>92</v>
      </c>
      <c r="AI421" s="2" t="s">
        <v>92</v>
      </c>
      <c r="AJ421" s="1" t="s">
        <v>92</v>
      </c>
      <c r="AK421" s="1" t="s">
        <v>92</v>
      </c>
      <c r="AL421" s="1" t="s">
        <v>86</v>
      </c>
      <c r="AM421" s="3">
        <f t="shared" si="96"/>
        <v>45085</v>
      </c>
      <c r="BD421" s="1">
        <f t="shared" si="97"/>
        <v>4</v>
      </c>
      <c r="BE421" s="2" t="str">
        <f t="shared" si="106"/>
        <v>Vanessa Bryan, Kristen Inman, Darin Cline, John Costa, Erica Cabrera, Reno Franklin, Andrew Ace</v>
      </c>
      <c r="BF421" s="2" t="str">
        <f t="shared" si="106"/>
        <v>Jake Zigelman / Chris Patterson / Chris Bober / Tracy Maratukulam</v>
      </c>
      <c r="BG421" s="2" t="str">
        <f t="shared" si="107"/>
        <v>Eric Travale</v>
      </c>
      <c r="BH421" s="2" t="str">
        <f t="shared" si="107"/>
        <v>Paige Light</v>
      </c>
      <c r="BI421" s="2" t="str">
        <f t="shared" si="98"/>
        <v>Aaron Shapiro</v>
      </c>
      <c r="BJ421" s="1">
        <f t="shared" si="99"/>
        <v>0</v>
      </c>
      <c r="BL421" s="20" t="s">
        <v>94</v>
      </c>
      <c r="BM421" s="1" t="s">
        <v>2008</v>
      </c>
      <c r="BO421" s="21" t="str">
        <f t="shared" si="100"/>
        <v>completed</v>
      </c>
      <c r="BP421" s="21">
        <f t="shared" si="101"/>
        <v>0</v>
      </c>
      <c r="BQ421" s="21">
        <f t="shared" si="102"/>
        <v>0</v>
      </c>
      <c r="BR421" s="21">
        <f t="shared" si="103"/>
        <v>0</v>
      </c>
      <c r="BS421" s="21">
        <f t="shared" si="104"/>
        <v>0</v>
      </c>
      <c r="BU421" s="57"/>
    </row>
    <row r="422" spans="1:73" ht="293.25" x14ac:dyDescent="0.25">
      <c r="A422" s="1">
        <v>398</v>
      </c>
      <c r="B422" s="1" t="s">
        <v>1884</v>
      </c>
      <c r="C422" s="6" t="s">
        <v>2001</v>
      </c>
      <c r="D422" s="2" t="str">
        <f t="shared" si="93"/>
        <v>CPUC - SPD (Safety Policy Division)_009</v>
      </c>
      <c r="E422" s="1">
        <v>5</v>
      </c>
      <c r="F422" s="2" t="str">
        <f t="shared" si="94"/>
        <v>CPUC - SPD (Safety Policy Division)_009_Q5</v>
      </c>
      <c r="G422" s="48" t="s">
        <v>2025</v>
      </c>
      <c r="H422" s="48" t="s">
        <v>2026</v>
      </c>
      <c r="I422" s="1" t="s">
        <v>1909</v>
      </c>
      <c r="J422" s="3">
        <v>45079</v>
      </c>
      <c r="K422" s="3">
        <v>45085</v>
      </c>
      <c r="L422" s="3">
        <v>45084</v>
      </c>
      <c r="M422" s="20" t="s">
        <v>2004</v>
      </c>
      <c r="N422" s="1">
        <v>0</v>
      </c>
      <c r="O422" s="1" t="s">
        <v>86</v>
      </c>
      <c r="P422" s="11" t="s">
        <v>1149</v>
      </c>
      <c r="Q422" s="47" t="s">
        <v>1150</v>
      </c>
      <c r="R422" s="47" t="s">
        <v>2027</v>
      </c>
      <c r="S422" s="52" t="s">
        <v>86</v>
      </c>
      <c r="U422" s="2" t="str">
        <f t="shared" si="105"/>
        <v>CPUC - SPD (Safety Policy Division)</v>
      </c>
      <c r="V422" s="2" t="str">
        <f t="shared" si="105"/>
        <v>009</v>
      </c>
      <c r="W422" s="2">
        <f t="shared" si="95"/>
        <v>5</v>
      </c>
      <c r="X422" s="1">
        <v>1</v>
      </c>
      <c r="Y422" s="1" t="s">
        <v>1166</v>
      </c>
      <c r="Z422" s="2" t="s">
        <v>538</v>
      </c>
      <c r="AA422" s="2" t="s">
        <v>2028</v>
      </c>
      <c r="AB422" s="2" t="s">
        <v>2029</v>
      </c>
      <c r="AC422" s="2" t="s">
        <v>321</v>
      </c>
      <c r="AD422" s="2" t="s">
        <v>1154</v>
      </c>
      <c r="AE422" s="1" t="s">
        <v>92</v>
      </c>
      <c r="AF422" s="1" t="s">
        <v>92</v>
      </c>
      <c r="AG422" s="1" t="s">
        <v>92</v>
      </c>
      <c r="AH422" s="2" t="s">
        <v>92</v>
      </c>
      <c r="AI422" s="2" t="s">
        <v>92</v>
      </c>
      <c r="AJ422" s="1" t="s">
        <v>92</v>
      </c>
      <c r="AK422" s="1" t="s">
        <v>92</v>
      </c>
      <c r="AL422" s="1" t="s">
        <v>86</v>
      </c>
      <c r="AM422" s="3">
        <f t="shared" si="96"/>
        <v>45085</v>
      </c>
      <c r="BD422" s="1">
        <f t="shared" si="97"/>
        <v>5</v>
      </c>
      <c r="BE422" s="2" t="str">
        <f t="shared" si="106"/>
        <v>David Meier
Tom Smith</v>
      </c>
      <c r="BF422" s="2" t="str">
        <f t="shared" si="106"/>
        <v>Christopher Bober</v>
      </c>
      <c r="BG422" s="2" t="str">
        <f t="shared" si="107"/>
        <v>Eric Travale</v>
      </c>
      <c r="BH422" s="2" t="str">
        <f t="shared" si="107"/>
        <v>Hitesh Bhatt</v>
      </c>
      <c r="BI422" s="2" t="str">
        <f t="shared" si="98"/>
        <v>Kenny Lee</v>
      </c>
      <c r="BJ422" s="1">
        <f t="shared" si="99"/>
        <v>1</v>
      </c>
      <c r="BL422" s="20" t="s">
        <v>94</v>
      </c>
      <c r="BM422" s="1" t="s">
        <v>2008</v>
      </c>
      <c r="BO422" s="21" t="str">
        <f t="shared" si="100"/>
        <v>completed</v>
      </c>
      <c r="BP422" s="21">
        <f t="shared" si="101"/>
        <v>0</v>
      </c>
      <c r="BQ422" s="21">
        <f t="shared" si="102"/>
        <v>0</v>
      </c>
      <c r="BR422" s="21">
        <f t="shared" si="103"/>
        <v>0</v>
      </c>
      <c r="BS422" s="21">
        <f t="shared" si="104"/>
        <v>0</v>
      </c>
      <c r="BU422" s="57"/>
    </row>
    <row r="423" spans="1:73" ht="242.25" x14ac:dyDescent="0.25">
      <c r="A423" s="1">
        <v>399</v>
      </c>
      <c r="B423" s="1" t="s">
        <v>1884</v>
      </c>
      <c r="C423" s="6" t="s">
        <v>2001</v>
      </c>
      <c r="D423" s="2" t="str">
        <f t="shared" si="93"/>
        <v>CPUC - SPD (Safety Policy Division)_009</v>
      </c>
      <c r="E423" s="1">
        <v>6</v>
      </c>
      <c r="F423" s="2" t="str">
        <f t="shared" si="94"/>
        <v>CPUC - SPD (Safety Policy Division)_009_Q6</v>
      </c>
      <c r="G423" s="48" t="s">
        <v>2030</v>
      </c>
      <c r="H423" s="48" t="s">
        <v>2031</v>
      </c>
      <c r="I423" s="1" t="s">
        <v>1909</v>
      </c>
      <c r="J423" s="3">
        <v>45079</v>
      </c>
      <c r="K423" s="3">
        <v>45085</v>
      </c>
      <c r="L423" s="3">
        <v>45084</v>
      </c>
      <c r="M423" s="20" t="s">
        <v>2004</v>
      </c>
      <c r="N423" s="1">
        <v>0</v>
      </c>
      <c r="O423" s="1" t="s">
        <v>86</v>
      </c>
      <c r="P423" s="11" t="s">
        <v>1149</v>
      </c>
      <c r="Q423" s="47" t="s">
        <v>1150</v>
      </c>
      <c r="R423" s="47" t="s">
        <v>2027</v>
      </c>
      <c r="S423" s="52" t="s">
        <v>86</v>
      </c>
      <c r="U423" s="2" t="str">
        <f t="shared" si="105"/>
        <v>CPUC - SPD (Safety Policy Division)</v>
      </c>
      <c r="V423" s="2" t="str">
        <f t="shared" si="105"/>
        <v>009</v>
      </c>
      <c r="W423" s="2">
        <f t="shared" si="95"/>
        <v>6</v>
      </c>
      <c r="X423" s="1">
        <v>0</v>
      </c>
      <c r="Y423" s="1" t="s">
        <v>1166</v>
      </c>
      <c r="Z423" s="2" t="s">
        <v>538</v>
      </c>
      <c r="AA423" s="2" t="s">
        <v>2028</v>
      </c>
      <c r="AB423" s="2" t="s">
        <v>2029</v>
      </c>
      <c r="AC423" s="2" t="s">
        <v>321</v>
      </c>
      <c r="AD423" s="2" t="s">
        <v>1154</v>
      </c>
      <c r="AE423" s="1" t="s">
        <v>92</v>
      </c>
      <c r="AF423" s="1" t="s">
        <v>92</v>
      </c>
      <c r="AG423" s="1" t="s">
        <v>92</v>
      </c>
      <c r="AH423" s="2" t="s">
        <v>92</v>
      </c>
      <c r="AI423" s="2" t="s">
        <v>92</v>
      </c>
      <c r="AJ423" s="1" t="s">
        <v>92</v>
      </c>
      <c r="AK423" s="1" t="s">
        <v>92</v>
      </c>
      <c r="AL423" s="1" t="s">
        <v>86</v>
      </c>
      <c r="AM423" s="3">
        <f t="shared" si="96"/>
        <v>45085</v>
      </c>
      <c r="BD423" s="1">
        <f t="shared" si="97"/>
        <v>6</v>
      </c>
      <c r="BE423" s="2" t="str">
        <f t="shared" si="106"/>
        <v>David Meier
Tom Smith</v>
      </c>
      <c r="BF423" s="2" t="str">
        <f t="shared" si="106"/>
        <v>Christopher Bober</v>
      </c>
      <c r="BG423" s="2" t="str">
        <f t="shared" si="107"/>
        <v>Eric Travale</v>
      </c>
      <c r="BH423" s="2" t="str">
        <f t="shared" si="107"/>
        <v>Hitesh Bhatt</v>
      </c>
      <c r="BI423" s="2" t="str">
        <f t="shared" si="98"/>
        <v>Kenny Lee</v>
      </c>
      <c r="BJ423" s="1">
        <f t="shared" si="99"/>
        <v>0</v>
      </c>
      <c r="BL423" s="20" t="s">
        <v>94</v>
      </c>
      <c r="BM423" s="1" t="s">
        <v>2008</v>
      </c>
      <c r="BO423" s="21" t="str">
        <f t="shared" si="100"/>
        <v>completed</v>
      </c>
      <c r="BP423" s="21">
        <f t="shared" si="101"/>
        <v>0</v>
      </c>
      <c r="BQ423" s="21">
        <f t="shared" si="102"/>
        <v>0</v>
      </c>
      <c r="BR423" s="21">
        <f t="shared" si="103"/>
        <v>0</v>
      </c>
      <c r="BS423" s="21">
        <f t="shared" si="104"/>
        <v>0</v>
      </c>
      <c r="BU423" s="57"/>
    </row>
    <row r="424" spans="1:73" ht="178.5" x14ac:dyDescent="0.25">
      <c r="A424" s="1">
        <v>400</v>
      </c>
      <c r="B424" s="1" t="s">
        <v>1884</v>
      </c>
      <c r="C424" s="6" t="s">
        <v>2001</v>
      </c>
      <c r="D424" s="2" t="str">
        <f t="shared" si="93"/>
        <v>CPUC - SPD (Safety Policy Division)_009</v>
      </c>
      <c r="E424" s="1">
        <v>7</v>
      </c>
      <c r="F424" s="2" t="str">
        <f t="shared" si="94"/>
        <v>CPUC - SPD (Safety Policy Division)_009_Q7</v>
      </c>
      <c r="G424" s="48" t="s">
        <v>2032</v>
      </c>
      <c r="H424" s="48" t="s">
        <v>2033</v>
      </c>
      <c r="I424" s="1" t="s">
        <v>1909</v>
      </c>
      <c r="J424" s="3">
        <v>45079</v>
      </c>
      <c r="K424" s="3">
        <v>45085</v>
      </c>
      <c r="L424" s="3">
        <v>45084</v>
      </c>
      <c r="M424" s="20" t="s">
        <v>2004</v>
      </c>
      <c r="N424" s="1">
        <v>0</v>
      </c>
      <c r="O424" s="1" t="s">
        <v>86</v>
      </c>
      <c r="P424" s="11" t="s">
        <v>1149</v>
      </c>
      <c r="Q424" s="47" t="s">
        <v>1150</v>
      </c>
      <c r="R424" s="47" t="s">
        <v>2027</v>
      </c>
      <c r="S424" s="52" t="s">
        <v>86</v>
      </c>
      <c r="U424" s="2" t="str">
        <f t="shared" si="105"/>
        <v>CPUC - SPD (Safety Policy Division)</v>
      </c>
      <c r="V424" s="2" t="str">
        <f t="shared" si="105"/>
        <v>009</v>
      </c>
      <c r="W424" s="2">
        <f t="shared" si="95"/>
        <v>7</v>
      </c>
      <c r="X424" s="1">
        <v>0</v>
      </c>
      <c r="Y424" s="1" t="s">
        <v>1166</v>
      </c>
      <c r="Z424" s="2" t="s">
        <v>538</v>
      </c>
      <c r="AA424" s="2" t="s">
        <v>2028</v>
      </c>
      <c r="AB424" s="2" t="s">
        <v>2029</v>
      </c>
      <c r="AC424" s="2" t="s">
        <v>321</v>
      </c>
      <c r="AD424" s="2" t="s">
        <v>1154</v>
      </c>
      <c r="AE424" s="1" t="s">
        <v>92</v>
      </c>
      <c r="AF424" s="1" t="s">
        <v>92</v>
      </c>
      <c r="AG424" s="1" t="s">
        <v>92</v>
      </c>
      <c r="AH424" s="2" t="s">
        <v>92</v>
      </c>
      <c r="AI424" s="2" t="s">
        <v>92</v>
      </c>
      <c r="AJ424" s="1" t="s">
        <v>92</v>
      </c>
      <c r="AK424" s="1" t="s">
        <v>92</v>
      </c>
      <c r="AL424" s="1" t="s">
        <v>86</v>
      </c>
      <c r="AM424" s="3">
        <f t="shared" si="96"/>
        <v>45085</v>
      </c>
      <c r="BD424" s="1">
        <f t="shared" si="97"/>
        <v>7</v>
      </c>
      <c r="BE424" s="2" t="str">
        <f t="shared" si="106"/>
        <v>David Meier
Tom Smith</v>
      </c>
      <c r="BF424" s="2" t="str">
        <f t="shared" si="106"/>
        <v>Christopher Bober</v>
      </c>
      <c r="BG424" s="2" t="str">
        <f t="shared" si="107"/>
        <v>Eric Travale</v>
      </c>
      <c r="BH424" s="2" t="str">
        <f t="shared" si="107"/>
        <v>Hitesh Bhatt</v>
      </c>
      <c r="BI424" s="2" t="str">
        <f t="shared" si="98"/>
        <v>Kenny Lee</v>
      </c>
      <c r="BJ424" s="1">
        <f t="shared" si="99"/>
        <v>0</v>
      </c>
      <c r="BL424" s="20" t="s">
        <v>94</v>
      </c>
      <c r="BM424" s="1" t="s">
        <v>2008</v>
      </c>
      <c r="BO424" s="21" t="str">
        <f t="shared" si="100"/>
        <v>completed</v>
      </c>
      <c r="BP424" s="21">
        <f t="shared" si="101"/>
        <v>0</v>
      </c>
      <c r="BQ424" s="21">
        <f t="shared" si="102"/>
        <v>0</v>
      </c>
      <c r="BR424" s="21">
        <f t="shared" si="103"/>
        <v>0</v>
      </c>
      <c r="BS424" s="21">
        <f t="shared" si="104"/>
        <v>0</v>
      </c>
      <c r="BU424" s="57"/>
    </row>
    <row r="425" spans="1:73" ht="409.5" x14ac:dyDescent="0.25">
      <c r="A425" s="1">
        <v>401</v>
      </c>
      <c r="B425" s="1" t="s">
        <v>1802</v>
      </c>
      <c r="C425" s="6" t="s">
        <v>2034</v>
      </c>
      <c r="D425" s="2" t="str">
        <f t="shared" si="93"/>
        <v>OEIS_010</v>
      </c>
      <c r="E425" s="1">
        <v>1</v>
      </c>
      <c r="F425" s="2" t="str">
        <f t="shared" si="94"/>
        <v>OEIS_010_Q1</v>
      </c>
      <c r="G425" s="48" t="s">
        <v>2734</v>
      </c>
      <c r="H425" s="48" t="s">
        <v>2735</v>
      </c>
      <c r="I425" s="1" t="s">
        <v>2691</v>
      </c>
      <c r="J425" s="3">
        <v>45127</v>
      </c>
      <c r="K425" s="3">
        <v>45141</v>
      </c>
      <c r="L425" s="3">
        <v>45141</v>
      </c>
      <c r="M425" s="20" t="s">
        <v>86</v>
      </c>
      <c r="N425" s="1">
        <v>1</v>
      </c>
      <c r="O425" s="1" t="s">
        <v>92</v>
      </c>
      <c r="P425" s="1" t="s">
        <v>682</v>
      </c>
      <c r="Q425" s="47" t="s">
        <v>440</v>
      </c>
      <c r="R425" s="47" t="s">
        <v>683</v>
      </c>
      <c r="S425" s="95" t="s">
        <v>86</v>
      </c>
      <c r="U425" s="2" t="str">
        <f t="shared" si="105"/>
        <v>OEIS</v>
      </c>
      <c r="V425" s="2" t="str">
        <f t="shared" si="105"/>
        <v>010</v>
      </c>
      <c r="W425" s="2">
        <f t="shared" si="95"/>
        <v>1</v>
      </c>
      <c r="X425" s="1">
        <v>4</v>
      </c>
      <c r="Y425" s="1" t="s">
        <v>1166</v>
      </c>
      <c r="Z425" s="2" t="s">
        <v>156</v>
      </c>
      <c r="AA425" s="2" t="s">
        <v>2736</v>
      </c>
      <c r="AB425" s="2" t="s">
        <v>901</v>
      </c>
      <c r="AC425" s="2" t="s">
        <v>116</v>
      </c>
      <c r="AD425" s="2" t="s">
        <v>2737</v>
      </c>
      <c r="AE425" s="1" t="s">
        <v>92</v>
      </c>
      <c r="AF425" s="1" t="s">
        <v>92</v>
      </c>
      <c r="AG425" s="1" t="s">
        <v>92</v>
      </c>
      <c r="AH425" s="1" t="s">
        <v>92</v>
      </c>
      <c r="AI425" s="1" t="s">
        <v>92</v>
      </c>
      <c r="AJ425" s="1" t="s">
        <v>92</v>
      </c>
      <c r="AK425" s="1" t="s">
        <v>92</v>
      </c>
      <c r="AL425" s="1" t="s">
        <v>86</v>
      </c>
      <c r="AM425" s="3">
        <f t="shared" si="96"/>
        <v>45141</v>
      </c>
      <c r="AN425" s="1" t="s">
        <v>3469</v>
      </c>
      <c r="AP425" s="9" t="s">
        <v>3463</v>
      </c>
      <c r="BD425" s="1">
        <f t="shared" si="97"/>
        <v>1</v>
      </c>
      <c r="BE425" s="2" t="str">
        <f t="shared" si="106"/>
        <v>Connie Taylor
Tom Huyen
Kassim Visram</v>
      </c>
      <c r="BF425" s="2" t="str">
        <f t="shared" si="106"/>
        <v>Jim Gill
Satvir Nagra</v>
      </c>
      <c r="BG425" s="2" t="str">
        <f t="shared" si="107"/>
        <v>Eric Travale</v>
      </c>
      <c r="BH425" s="2" t="str">
        <f t="shared" si="107"/>
        <v>Carmen Fewless</v>
      </c>
      <c r="BI425" s="2" t="str">
        <f t="shared" si="98"/>
        <v>Joel Crane</v>
      </c>
      <c r="BJ425" s="1">
        <f t="shared" si="99"/>
        <v>4</v>
      </c>
      <c r="BL425" s="49" t="s">
        <v>94</v>
      </c>
      <c r="BM425" s="1" t="s">
        <v>2738</v>
      </c>
      <c r="BO425" s="21" t="str">
        <f t="shared" si="100"/>
        <v>completed</v>
      </c>
      <c r="BP425" s="21">
        <f t="shared" si="101"/>
        <v>0</v>
      </c>
      <c r="BQ425" s="21">
        <f t="shared" si="102"/>
        <v>0</v>
      </c>
      <c r="BR425" s="21">
        <f t="shared" si="103"/>
        <v>0</v>
      </c>
      <c r="BS425" s="21">
        <f t="shared" si="104"/>
        <v>0</v>
      </c>
      <c r="BU425" s="57"/>
    </row>
    <row r="426" spans="1:73" ht="99.95" customHeight="1" x14ac:dyDescent="0.25">
      <c r="A426" s="1">
        <v>402</v>
      </c>
      <c r="B426" s="1" t="s">
        <v>1802</v>
      </c>
      <c r="C426" s="6" t="s">
        <v>2034</v>
      </c>
      <c r="D426" s="2" t="str">
        <f t="shared" si="93"/>
        <v>OEIS_010</v>
      </c>
      <c r="E426" s="1">
        <v>2</v>
      </c>
      <c r="F426" s="2" t="str">
        <f t="shared" si="94"/>
        <v>OEIS_010_Q2</v>
      </c>
      <c r="G426" s="48" t="s">
        <v>2739</v>
      </c>
      <c r="H426" s="48" t="s">
        <v>2740</v>
      </c>
      <c r="I426" s="1" t="s">
        <v>2691</v>
      </c>
      <c r="J426" s="3">
        <v>45127</v>
      </c>
      <c r="K426" s="3">
        <v>45141</v>
      </c>
      <c r="L426" s="3">
        <v>45141</v>
      </c>
      <c r="M426" s="20" t="s">
        <v>86</v>
      </c>
      <c r="N426" s="1">
        <v>41</v>
      </c>
      <c r="O426" s="1" t="s">
        <v>92</v>
      </c>
      <c r="P426" s="1" t="s">
        <v>682</v>
      </c>
      <c r="Q426" s="47" t="s">
        <v>440</v>
      </c>
      <c r="R426" s="47" t="s">
        <v>683</v>
      </c>
      <c r="S426" s="95" t="s">
        <v>86</v>
      </c>
      <c r="U426" s="2" t="str">
        <f t="shared" si="105"/>
        <v>OEIS</v>
      </c>
      <c r="V426" s="2" t="str">
        <f t="shared" si="105"/>
        <v>010</v>
      </c>
      <c r="W426" s="2">
        <f t="shared" si="95"/>
        <v>2</v>
      </c>
      <c r="X426" s="1">
        <v>2</v>
      </c>
      <c r="Y426" s="1" t="s">
        <v>1166</v>
      </c>
      <c r="Z426" s="2" t="s">
        <v>156</v>
      </c>
      <c r="AA426" s="2" t="s">
        <v>2741</v>
      </c>
      <c r="AB426" s="2" t="s">
        <v>2742</v>
      </c>
      <c r="AC426" s="2" t="s">
        <v>116</v>
      </c>
      <c r="AD426" s="2" t="s">
        <v>2737</v>
      </c>
      <c r="AE426" s="1" t="s">
        <v>92</v>
      </c>
      <c r="AF426" s="1" t="s">
        <v>92</v>
      </c>
      <c r="AG426" s="1" t="s">
        <v>92</v>
      </c>
      <c r="AH426" s="1" t="s">
        <v>92</v>
      </c>
      <c r="AI426" s="1" t="s">
        <v>92</v>
      </c>
      <c r="AJ426" s="1" t="s">
        <v>92</v>
      </c>
      <c r="AK426" s="1" t="s">
        <v>92</v>
      </c>
      <c r="AL426" s="1" t="s">
        <v>86</v>
      </c>
      <c r="AM426" s="3">
        <f t="shared" si="96"/>
        <v>45141</v>
      </c>
      <c r="AN426" s="1" t="s">
        <v>3469</v>
      </c>
      <c r="AP426" s="9" t="s">
        <v>3463</v>
      </c>
      <c r="BD426" s="1">
        <f t="shared" si="97"/>
        <v>2</v>
      </c>
      <c r="BE426" s="2" t="str">
        <f t="shared" si="106"/>
        <v xml:space="preserve">
Leah Hughes
Nick Babb / Krista Benson</v>
      </c>
      <c r="BF426" s="2" t="str">
        <f t="shared" si="106"/>
        <v>Jay Leyno
Sean Mackay</v>
      </c>
      <c r="BG426" s="2" t="str">
        <f t="shared" si="107"/>
        <v>Eric Travale</v>
      </c>
      <c r="BH426" s="2" t="str">
        <f t="shared" si="107"/>
        <v>Carmen Fewless</v>
      </c>
      <c r="BI426" s="2" t="str">
        <f t="shared" si="98"/>
        <v>Joel Crane</v>
      </c>
      <c r="BJ426" s="1">
        <f t="shared" si="99"/>
        <v>2</v>
      </c>
      <c r="BL426" s="49" t="s">
        <v>94</v>
      </c>
      <c r="BM426" s="1" t="s">
        <v>2738</v>
      </c>
      <c r="BO426" s="21" t="str">
        <f t="shared" si="100"/>
        <v>completed</v>
      </c>
      <c r="BP426" s="21">
        <f t="shared" si="101"/>
        <v>0</v>
      </c>
      <c r="BQ426" s="21">
        <f t="shared" si="102"/>
        <v>0</v>
      </c>
      <c r="BR426" s="21">
        <f t="shared" si="103"/>
        <v>0</v>
      </c>
      <c r="BS426" s="21">
        <f t="shared" si="104"/>
        <v>0</v>
      </c>
      <c r="BU426" s="57"/>
    </row>
    <row r="427" spans="1:73" ht="267.75" x14ac:dyDescent="0.25">
      <c r="A427" s="1">
        <v>403</v>
      </c>
      <c r="B427" s="1" t="s">
        <v>1802</v>
      </c>
      <c r="C427" s="6" t="s">
        <v>2034</v>
      </c>
      <c r="D427" s="2" t="str">
        <f t="shared" si="93"/>
        <v>OEIS_010</v>
      </c>
      <c r="E427" s="1">
        <v>3</v>
      </c>
      <c r="F427" s="2" t="str">
        <f t="shared" si="94"/>
        <v>OEIS_010_Q3</v>
      </c>
      <c r="G427" s="48" t="s">
        <v>2743</v>
      </c>
      <c r="H427" s="48" t="s">
        <v>2744</v>
      </c>
      <c r="I427" s="1" t="s">
        <v>2691</v>
      </c>
      <c r="J427" s="3">
        <v>45127</v>
      </c>
      <c r="K427" s="3">
        <v>45141</v>
      </c>
      <c r="L427" s="3">
        <v>45141</v>
      </c>
      <c r="M427" s="20" t="s">
        <v>86</v>
      </c>
      <c r="N427" s="1">
        <v>0</v>
      </c>
      <c r="O427" s="1" t="s">
        <v>92</v>
      </c>
      <c r="P427" s="1" t="s">
        <v>682</v>
      </c>
      <c r="Q427" s="47" t="s">
        <v>440</v>
      </c>
      <c r="R427" s="47" t="s">
        <v>683</v>
      </c>
      <c r="S427" s="95" t="s">
        <v>86</v>
      </c>
      <c r="U427" s="2" t="str">
        <f t="shared" si="105"/>
        <v>OEIS</v>
      </c>
      <c r="V427" s="2" t="str">
        <f t="shared" si="105"/>
        <v>010</v>
      </c>
      <c r="W427" s="2">
        <f t="shared" si="95"/>
        <v>3</v>
      </c>
      <c r="X427" s="1">
        <v>0</v>
      </c>
      <c r="Y427" s="1" t="s">
        <v>1166</v>
      </c>
      <c r="Z427" s="2" t="s">
        <v>156</v>
      </c>
      <c r="AA427" s="2" t="s">
        <v>2745</v>
      </c>
      <c r="AB427" s="2" t="s">
        <v>158</v>
      </c>
      <c r="AC427" s="2" t="s">
        <v>116</v>
      </c>
      <c r="AD427" s="2" t="s">
        <v>2737</v>
      </c>
      <c r="AE427" s="1" t="s">
        <v>92</v>
      </c>
      <c r="AF427" s="1" t="s">
        <v>92</v>
      </c>
      <c r="AG427" s="1" t="s">
        <v>92</v>
      </c>
      <c r="AH427" s="1" t="s">
        <v>92</v>
      </c>
      <c r="AI427" s="1" t="s">
        <v>92</v>
      </c>
      <c r="AJ427" s="1" t="s">
        <v>92</v>
      </c>
      <c r="AK427" s="1" t="s">
        <v>92</v>
      </c>
      <c r="AL427" s="1" t="s">
        <v>86</v>
      </c>
      <c r="AM427" s="3">
        <f t="shared" si="96"/>
        <v>45141</v>
      </c>
      <c r="AN427" s="1" t="s">
        <v>3469</v>
      </c>
      <c r="AP427" s="9" t="s">
        <v>3463</v>
      </c>
      <c r="BD427" s="1">
        <f t="shared" si="97"/>
        <v>3</v>
      </c>
      <c r="BE427" s="2" t="str">
        <f t="shared" si="106"/>
        <v>Benson Wong
Brad Koelling</v>
      </c>
      <c r="BF427" s="2" t="str">
        <f t="shared" si="106"/>
        <v>Matt Pender</v>
      </c>
      <c r="BG427" s="2" t="str">
        <f t="shared" si="107"/>
        <v>Eric Travale</v>
      </c>
      <c r="BH427" s="2" t="str">
        <f t="shared" si="107"/>
        <v>Carmen Fewless</v>
      </c>
      <c r="BI427" s="2" t="str">
        <f t="shared" si="98"/>
        <v>Joel Crane</v>
      </c>
      <c r="BJ427" s="1">
        <f t="shared" si="99"/>
        <v>0</v>
      </c>
      <c r="BL427" s="49" t="s">
        <v>94</v>
      </c>
      <c r="BM427" s="1" t="s">
        <v>2738</v>
      </c>
      <c r="BO427" s="21" t="str">
        <f t="shared" si="100"/>
        <v>completed</v>
      </c>
      <c r="BP427" s="21">
        <f t="shared" si="101"/>
        <v>0</v>
      </c>
      <c r="BQ427" s="21">
        <f t="shared" si="102"/>
        <v>0</v>
      </c>
      <c r="BR427" s="21">
        <f t="shared" si="103"/>
        <v>0</v>
      </c>
      <c r="BS427" s="21">
        <f t="shared" si="104"/>
        <v>0</v>
      </c>
      <c r="BU427" s="57"/>
    </row>
    <row r="428" spans="1:73" ht="409.5" x14ac:dyDescent="0.25">
      <c r="A428" s="1">
        <v>404</v>
      </c>
      <c r="B428" s="1" t="s">
        <v>1802</v>
      </c>
      <c r="C428" s="6" t="s">
        <v>2034</v>
      </c>
      <c r="D428" s="2" t="str">
        <f t="shared" si="93"/>
        <v>OEIS_010</v>
      </c>
      <c r="E428" s="1">
        <v>4</v>
      </c>
      <c r="F428" s="2" t="str">
        <f t="shared" si="94"/>
        <v>OEIS_010_Q4</v>
      </c>
      <c r="G428" s="48" t="s">
        <v>2746</v>
      </c>
      <c r="H428" s="48" t="s">
        <v>2747</v>
      </c>
      <c r="I428" s="1" t="s">
        <v>2691</v>
      </c>
      <c r="J428" s="3">
        <v>45127</v>
      </c>
      <c r="K428" s="3">
        <v>45141</v>
      </c>
      <c r="L428" s="3">
        <v>45141</v>
      </c>
      <c r="M428" s="20" t="s">
        <v>86</v>
      </c>
      <c r="N428" s="1">
        <v>0</v>
      </c>
      <c r="O428" s="1" t="s">
        <v>92</v>
      </c>
      <c r="P428" s="1" t="s">
        <v>682</v>
      </c>
      <c r="Q428" s="47" t="s">
        <v>440</v>
      </c>
      <c r="R428" s="47" t="s">
        <v>683</v>
      </c>
      <c r="S428" s="95" t="s">
        <v>86</v>
      </c>
      <c r="U428" s="2" t="str">
        <f t="shared" si="105"/>
        <v>OEIS</v>
      </c>
      <c r="V428" s="2" t="str">
        <f t="shared" si="105"/>
        <v>010</v>
      </c>
      <c r="W428" s="2">
        <f t="shared" si="95"/>
        <v>4</v>
      </c>
      <c r="X428" s="1">
        <v>2</v>
      </c>
      <c r="Y428" s="1" t="s">
        <v>1166</v>
      </c>
      <c r="Z428" s="2" t="s">
        <v>156</v>
      </c>
      <c r="AA428" s="2" t="s">
        <v>2748</v>
      </c>
      <c r="AB428" s="2" t="s">
        <v>2749</v>
      </c>
      <c r="AC428" s="2" t="s">
        <v>116</v>
      </c>
      <c r="AD428" s="2" t="s">
        <v>159</v>
      </c>
      <c r="AE428" s="1" t="s">
        <v>92</v>
      </c>
      <c r="AF428" s="1" t="s">
        <v>92</v>
      </c>
      <c r="AG428" s="1" t="s">
        <v>92</v>
      </c>
      <c r="AH428" s="1" t="s">
        <v>92</v>
      </c>
      <c r="AI428" s="1" t="s">
        <v>92</v>
      </c>
      <c r="AJ428" s="1" t="s">
        <v>92</v>
      </c>
      <c r="AK428" s="1" t="s">
        <v>92</v>
      </c>
      <c r="AL428" s="1" t="s">
        <v>86</v>
      </c>
      <c r="AM428" s="3">
        <f t="shared" si="96"/>
        <v>45141</v>
      </c>
      <c r="AN428" s="1" t="s">
        <v>3469</v>
      </c>
      <c r="AP428" s="9" t="s">
        <v>3463</v>
      </c>
      <c r="BD428" s="1">
        <f t="shared" si="97"/>
        <v>4</v>
      </c>
      <c r="BE428" s="2" t="str">
        <f t="shared" si="106"/>
        <v>Connie Taylor
Nick Babb / Krista Benson</v>
      </c>
      <c r="BF428" s="2" t="str">
        <f t="shared" si="106"/>
        <v>Jim Gill
Jay Leyno</v>
      </c>
      <c r="BG428" s="2" t="str">
        <f t="shared" si="107"/>
        <v>Eric Travale</v>
      </c>
      <c r="BH428" s="2" t="str">
        <f t="shared" si="107"/>
        <v>Carmen Fewless</v>
      </c>
      <c r="BI428" s="2" t="str">
        <f t="shared" si="98"/>
        <v>Joel Crane</v>
      </c>
      <c r="BJ428" s="1">
        <f t="shared" si="99"/>
        <v>2</v>
      </c>
      <c r="BL428" s="49" t="s">
        <v>94</v>
      </c>
      <c r="BM428" s="1" t="s">
        <v>2738</v>
      </c>
      <c r="BO428" s="21" t="str">
        <f t="shared" si="100"/>
        <v>completed</v>
      </c>
      <c r="BP428" s="21">
        <f t="shared" si="101"/>
        <v>0</v>
      </c>
      <c r="BQ428" s="21">
        <f t="shared" si="102"/>
        <v>0</v>
      </c>
      <c r="BR428" s="21">
        <f t="shared" si="103"/>
        <v>0</v>
      </c>
      <c r="BS428" s="21">
        <f t="shared" si="104"/>
        <v>0</v>
      </c>
      <c r="BU428" s="57"/>
    </row>
    <row r="429" spans="1:73" ht="90" x14ac:dyDescent="0.25">
      <c r="A429" s="1">
        <v>405</v>
      </c>
      <c r="B429" s="1" t="s">
        <v>80</v>
      </c>
      <c r="C429" s="6" t="s">
        <v>1169</v>
      </c>
      <c r="D429" s="2" t="str">
        <f t="shared" si="93"/>
        <v>CalPA_Set WMP-26</v>
      </c>
      <c r="E429" s="1">
        <v>1</v>
      </c>
      <c r="F429" s="2" t="str">
        <f t="shared" si="94"/>
        <v>CalPA_Set WMP-26_Q1</v>
      </c>
      <c r="G429" s="48" t="s">
        <v>1170</v>
      </c>
      <c r="H429" s="48" t="s">
        <v>1171</v>
      </c>
      <c r="I429" s="1" t="s">
        <v>84</v>
      </c>
      <c r="J429" s="3">
        <v>45134</v>
      </c>
      <c r="K429" s="3">
        <v>45148</v>
      </c>
      <c r="L429" s="3">
        <v>45148</v>
      </c>
      <c r="M429" s="20" t="s">
        <v>1172</v>
      </c>
      <c r="N429" s="1">
        <v>2</v>
      </c>
      <c r="O429" s="1" t="s">
        <v>86</v>
      </c>
      <c r="P429" s="1" t="s">
        <v>242</v>
      </c>
      <c r="Q429" s="47" t="s">
        <v>154</v>
      </c>
      <c r="R429" s="47" t="s">
        <v>243</v>
      </c>
      <c r="S429" s="52" t="s">
        <v>86</v>
      </c>
      <c r="U429" s="2" t="str">
        <f t="shared" si="105"/>
        <v>CalPA</v>
      </c>
      <c r="V429" s="2" t="str">
        <f t="shared" si="105"/>
        <v>Set WMP-26</v>
      </c>
      <c r="W429" s="2">
        <f t="shared" si="95"/>
        <v>1</v>
      </c>
      <c r="X429" s="1">
        <v>4</v>
      </c>
      <c r="Y429" s="2" t="s">
        <v>88</v>
      </c>
      <c r="Z429" s="2" t="s">
        <v>156</v>
      </c>
      <c r="AA429" s="2" t="s">
        <v>1173</v>
      </c>
      <c r="AB429" s="2" t="s">
        <v>529</v>
      </c>
      <c r="AC429" s="2" t="s">
        <v>116</v>
      </c>
      <c r="AD429" s="2" t="s">
        <v>791</v>
      </c>
      <c r="AE429" s="1" t="s">
        <v>92</v>
      </c>
      <c r="AF429" s="1" t="s">
        <v>92</v>
      </c>
      <c r="AG429" s="1" t="s">
        <v>92</v>
      </c>
      <c r="AH429" s="1" t="s">
        <v>92</v>
      </c>
      <c r="AI429" s="1" t="s">
        <v>92</v>
      </c>
      <c r="AJ429" s="1" t="s">
        <v>92</v>
      </c>
      <c r="AK429" s="1" t="s">
        <v>92</v>
      </c>
      <c r="AL429" s="1" t="s">
        <v>86</v>
      </c>
      <c r="AM429" s="3">
        <f t="shared" si="96"/>
        <v>45148</v>
      </c>
      <c r="BD429" s="1">
        <f t="shared" si="97"/>
        <v>1</v>
      </c>
      <c r="BE429" s="2" t="str">
        <f t="shared" si="106"/>
        <v>Jennifer Goncalves</v>
      </c>
      <c r="BF429" s="2" t="str">
        <f t="shared" si="106"/>
        <v>Satvir Nagra</v>
      </c>
      <c r="BG429" s="2" t="str">
        <f t="shared" si="107"/>
        <v>Kim Sackett</v>
      </c>
      <c r="BH429" s="2" t="str">
        <f t="shared" si="107"/>
        <v>Carmen Fewless</v>
      </c>
      <c r="BI429" s="2" t="str">
        <f t="shared" si="98"/>
        <v>Joel Crane</v>
      </c>
      <c r="BJ429" s="1">
        <f t="shared" si="99"/>
        <v>4</v>
      </c>
      <c r="BL429" s="49" t="s">
        <v>94</v>
      </c>
      <c r="BM429" s="1" t="s">
        <v>1174</v>
      </c>
      <c r="BO429" s="21" t="str">
        <f t="shared" si="100"/>
        <v>completed</v>
      </c>
      <c r="BP429" s="21">
        <f t="shared" si="101"/>
        <v>0</v>
      </c>
      <c r="BQ429" s="21">
        <f t="shared" si="102"/>
        <v>0</v>
      </c>
      <c r="BR429" s="21">
        <f t="shared" si="103"/>
        <v>0</v>
      </c>
      <c r="BS429" s="21">
        <f t="shared" si="104"/>
        <v>0</v>
      </c>
      <c r="BU429" s="63"/>
    </row>
    <row r="430" spans="1:73" ht="127.5" x14ac:dyDescent="0.25">
      <c r="A430" s="1">
        <v>406</v>
      </c>
      <c r="B430" s="1" t="s">
        <v>80</v>
      </c>
      <c r="C430" s="6" t="s">
        <v>1169</v>
      </c>
      <c r="D430" s="2" t="str">
        <f t="shared" si="93"/>
        <v>CalPA_Set WMP-26</v>
      </c>
      <c r="E430" s="1">
        <v>2</v>
      </c>
      <c r="F430" s="2" t="str">
        <f t="shared" si="94"/>
        <v>CalPA_Set WMP-26_Q2</v>
      </c>
      <c r="G430" s="48" t="s">
        <v>1175</v>
      </c>
      <c r="H430" s="48" t="s">
        <v>1176</v>
      </c>
      <c r="I430" s="1" t="s">
        <v>84</v>
      </c>
      <c r="J430" s="3">
        <v>45134</v>
      </c>
      <c r="K430" s="3">
        <v>45148</v>
      </c>
      <c r="L430" s="3">
        <v>45148</v>
      </c>
      <c r="M430" s="20" t="s">
        <v>1172</v>
      </c>
      <c r="N430" s="1">
        <v>0</v>
      </c>
      <c r="O430" s="1" t="s">
        <v>86</v>
      </c>
      <c r="P430" s="1" t="s">
        <v>242</v>
      </c>
      <c r="Q430" s="47" t="s">
        <v>154</v>
      </c>
      <c r="R430" s="47" t="s">
        <v>243</v>
      </c>
      <c r="S430" s="52" t="s">
        <v>86</v>
      </c>
      <c r="U430" s="2" t="str">
        <f t="shared" si="105"/>
        <v>CalPA</v>
      </c>
      <c r="V430" s="2" t="str">
        <f t="shared" si="105"/>
        <v>Set WMP-26</v>
      </c>
      <c r="W430" s="2">
        <f t="shared" si="95"/>
        <v>2</v>
      </c>
      <c r="X430" s="1">
        <v>3</v>
      </c>
      <c r="Y430" s="2" t="s">
        <v>88</v>
      </c>
      <c r="Z430" s="2" t="s">
        <v>156</v>
      </c>
      <c r="AA430" s="2" t="s">
        <v>1177</v>
      </c>
      <c r="AB430" s="2" t="s">
        <v>1178</v>
      </c>
      <c r="AC430" s="2" t="s">
        <v>116</v>
      </c>
      <c r="AD430" s="2" t="s">
        <v>159</v>
      </c>
      <c r="AE430" s="1" t="s">
        <v>92</v>
      </c>
      <c r="AF430" s="1" t="s">
        <v>92</v>
      </c>
      <c r="AG430" s="1" t="s">
        <v>92</v>
      </c>
      <c r="AH430" s="1" t="s">
        <v>92</v>
      </c>
      <c r="AI430" s="1" t="s">
        <v>92</v>
      </c>
      <c r="AJ430" s="1" t="s">
        <v>92</v>
      </c>
      <c r="AK430" s="1" t="s">
        <v>92</v>
      </c>
      <c r="AL430" s="1" t="s">
        <v>86</v>
      </c>
      <c r="AM430" s="3">
        <f t="shared" si="96"/>
        <v>45148</v>
      </c>
      <c r="BD430" s="1">
        <f t="shared" si="97"/>
        <v>2</v>
      </c>
      <c r="BE430" s="2" t="str">
        <f t="shared" si="106"/>
        <v>Jennifer Goncalves
UG Team
Julie Cerio
Jerry Santos
Brad Koelling</v>
      </c>
      <c r="BF430" s="2" t="str">
        <f t="shared" si="106"/>
        <v>Satvir Nagra
Matt Pender</v>
      </c>
      <c r="BG430" s="2" t="str">
        <f t="shared" si="107"/>
        <v>Kim Sackett</v>
      </c>
      <c r="BH430" s="2" t="str">
        <f t="shared" si="107"/>
        <v>Carmen Fewless</v>
      </c>
      <c r="BI430" s="2" t="str">
        <f t="shared" si="98"/>
        <v>Joel Crane</v>
      </c>
      <c r="BJ430" s="1">
        <f t="shared" si="99"/>
        <v>3</v>
      </c>
      <c r="BL430" s="49" t="s">
        <v>94</v>
      </c>
      <c r="BM430" s="1" t="s">
        <v>1174</v>
      </c>
      <c r="BO430" s="21" t="str">
        <f t="shared" si="100"/>
        <v>completed</v>
      </c>
      <c r="BP430" s="21">
        <f t="shared" si="101"/>
        <v>0</v>
      </c>
      <c r="BQ430" s="21">
        <f t="shared" si="102"/>
        <v>0</v>
      </c>
      <c r="BR430" s="21">
        <f t="shared" si="103"/>
        <v>0</v>
      </c>
      <c r="BS430" s="21">
        <f t="shared" si="104"/>
        <v>0</v>
      </c>
      <c r="BU430" s="57"/>
    </row>
    <row r="431" spans="1:73" ht="191.25" x14ac:dyDescent="0.25">
      <c r="A431" s="1">
        <v>407</v>
      </c>
      <c r="B431" s="1" t="s">
        <v>80</v>
      </c>
      <c r="C431" s="6" t="s">
        <v>1169</v>
      </c>
      <c r="D431" s="2" t="str">
        <f t="shared" si="93"/>
        <v>CalPA_Set WMP-26</v>
      </c>
      <c r="E431" s="1">
        <v>3</v>
      </c>
      <c r="F431" s="2" t="str">
        <f t="shared" si="94"/>
        <v>CalPA_Set WMP-26_Q3</v>
      </c>
      <c r="G431" s="48" t="s">
        <v>1179</v>
      </c>
      <c r="H431" s="48" t="s">
        <v>1180</v>
      </c>
      <c r="I431" s="1" t="s">
        <v>84</v>
      </c>
      <c r="J431" s="3">
        <v>45134</v>
      </c>
      <c r="K431" s="3">
        <v>45148</v>
      </c>
      <c r="L431" s="3">
        <v>45148</v>
      </c>
      <c r="M431" s="20" t="s">
        <v>1172</v>
      </c>
      <c r="N431" s="1">
        <v>0</v>
      </c>
      <c r="O431" s="1" t="s">
        <v>86</v>
      </c>
      <c r="P431" s="1" t="s">
        <v>242</v>
      </c>
      <c r="Q431" s="47" t="s">
        <v>154</v>
      </c>
      <c r="R431" s="47" t="s">
        <v>243</v>
      </c>
      <c r="S431" s="52" t="s">
        <v>86</v>
      </c>
      <c r="U431" s="2" t="str">
        <f t="shared" si="105"/>
        <v>CalPA</v>
      </c>
      <c r="V431" s="2" t="str">
        <f t="shared" si="105"/>
        <v>Set WMP-26</v>
      </c>
      <c r="W431" s="2">
        <f t="shared" si="95"/>
        <v>3</v>
      </c>
      <c r="X431" s="1">
        <v>3</v>
      </c>
      <c r="Y431" s="2" t="s">
        <v>88</v>
      </c>
      <c r="Z431" s="2" t="s">
        <v>156</v>
      </c>
      <c r="AA431" s="2" t="s">
        <v>1177</v>
      </c>
      <c r="AB431" s="2" t="s">
        <v>1178</v>
      </c>
      <c r="AC431" s="2" t="s">
        <v>116</v>
      </c>
      <c r="AD431" s="2" t="s">
        <v>159</v>
      </c>
      <c r="AE431" s="1" t="s">
        <v>92</v>
      </c>
      <c r="AF431" s="1" t="s">
        <v>92</v>
      </c>
      <c r="AG431" s="1" t="s">
        <v>92</v>
      </c>
      <c r="AH431" s="1" t="s">
        <v>92</v>
      </c>
      <c r="AI431" s="1" t="s">
        <v>92</v>
      </c>
      <c r="AJ431" s="1" t="s">
        <v>92</v>
      </c>
      <c r="AK431" s="1" t="s">
        <v>92</v>
      </c>
      <c r="AL431" s="1" t="s">
        <v>86</v>
      </c>
      <c r="AM431" s="3">
        <f t="shared" si="96"/>
        <v>45148</v>
      </c>
      <c r="BD431" s="1">
        <f t="shared" si="97"/>
        <v>3</v>
      </c>
      <c r="BE431" s="2" t="str">
        <f t="shared" si="106"/>
        <v>Jennifer Goncalves
UG Team
Julie Cerio
Jerry Santos
Brad Koelling</v>
      </c>
      <c r="BF431" s="2" t="str">
        <f t="shared" si="106"/>
        <v>Satvir Nagra
Matt Pender</v>
      </c>
      <c r="BG431" s="2" t="str">
        <f t="shared" si="107"/>
        <v>Kim Sackett</v>
      </c>
      <c r="BH431" s="2" t="str">
        <f t="shared" si="107"/>
        <v>Carmen Fewless</v>
      </c>
      <c r="BI431" s="2" t="str">
        <f t="shared" si="98"/>
        <v>Joel Crane</v>
      </c>
      <c r="BJ431" s="1">
        <f t="shared" si="99"/>
        <v>3</v>
      </c>
      <c r="BL431" s="49" t="s">
        <v>94</v>
      </c>
      <c r="BM431" s="1" t="s">
        <v>1174</v>
      </c>
      <c r="BO431" s="21" t="str">
        <f t="shared" si="100"/>
        <v>completed</v>
      </c>
      <c r="BP431" s="21">
        <f t="shared" si="101"/>
        <v>0</v>
      </c>
      <c r="BQ431" s="21">
        <f t="shared" si="102"/>
        <v>0</v>
      </c>
      <c r="BR431" s="21">
        <f t="shared" si="103"/>
        <v>0</v>
      </c>
      <c r="BS431" s="21">
        <f t="shared" si="104"/>
        <v>0</v>
      </c>
      <c r="BU431" s="57"/>
    </row>
    <row r="432" spans="1:73" ht="409.5" x14ac:dyDescent="0.25">
      <c r="A432" s="1">
        <v>408</v>
      </c>
      <c r="B432" s="1" t="s">
        <v>80</v>
      </c>
      <c r="C432" s="6" t="s">
        <v>1169</v>
      </c>
      <c r="D432" s="2" t="str">
        <f t="shared" si="93"/>
        <v>CalPA_Set WMP-26</v>
      </c>
      <c r="E432" s="1">
        <v>4</v>
      </c>
      <c r="F432" s="2" t="str">
        <f t="shared" si="94"/>
        <v>CalPA_Set WMP-26_Q4</v>
      </c>
      <c r="G432" s="48" t="s">
        <v>1181</v>
      </c>
      <c r="H432" s="48" t="s">
        <v>1182</v>
      </c>
      <c r="I432" s="1" t="s">
        <v>84</v>
      </c>
      <c r="J432" s="3">
        <v>45134</v>
      </c>
      <c r="K432" s="3">
        <v>45148</v>
      </c>
      <c r="L432" s="3">
        <v>45148</v>
      </c>
      <c r="M432" s="20" t="s">
        <v>1172</v>
      </c>
      <c r="N432" s="1">
        <v>0</v>
      </c>
      <c r="O432" s="1" t="s">
        <v>86</v>
      </c>
      <c r="P432" s="1" t="s">
        <v>242</v>
      </c>
      <c r="Q432" s="47" t="s">
        <v>154</v>
      </c>
      <c r="R432" s="47" t="s">
        <v>243</v>
      </c>
      <c r="S432" s="52" t="s">
        <v>86</v>
      </c>
      <c r="U432" s="2" t="str">
        <f t="shared" si="105"/>
        <v>CalPA</v>
      </c>
      <c r="V432" s="2" t="str">
        <f t="shared" si="105"/>
        <v>Set WMP-26</v>
      </c>
      <c r="W432" s="2">
        <f t="shared" si="95"/>
        <v>4</v>
      </c>
      <c r="X432" s="1">
        <v>2</v>
      </c>
      <c r="Y432" s="2" t="s">
        <v>88</v>
      </c>
      <c r="Z432" s="2" t="s">
        <v>156</v>
      </c>
      <c r="AA432" s="2" t="s">
        <v>1177</v>
      </c>
      <c r="AB432" s="2" t="s">
        <v>1178</v>
      </c>
      <c r="AC432" s="2" t="s">
        <v>116</v>
      </c>
      <c r="AD432" s="2" t="s">
        <v>159</v>
      </c>
      <c r="AE432" s="1" t="s">
        <v>92</v>
      </c>
      <c r="AF432" s="1" t="s">
        <v>92</v>
      </c>
      <c r="AG432" s="1" t="s">
        <v>92</v>
      </c>
      <c r="AH432" s="1" t="s">
        <v>92</v>
      </c>
      <c r="AI432" s="1" t="s">
        <v>92</v>
      </c>
      <c r="AJ432" s="1" t="s">
        <v>92</v>
      </c>
      <c r="AK432" s="1" t="s">
        <v>92</v>
      </c>
      <c r="AL432" s="1" t="s">
        <v>86</v>
      </c>
      <c r="AM432" s="3">
        <f t="shared" si="96"/>
        <v>45148</v>
      </c>
      <c r="BD432" s="1">
        <f t="shared" si="97"/>
        <v>4</v>
      </c>
      <c r="BE432" s="2" t="str">
        <f t="shared" si="106"/>
        <v>Jennifer Goncalves
UG Team
Julie Cerio
Jerry Santos
Brad Koelling</v>
      </c>
      <c r="BF432" s="2" t="str">
        <f t="shared" si="106"/>
        <v>Satvir Nagra
Matt Pender</v>
      </c>
      <c r="BG432" s="2" t="str">
        <f t="shared" si="107"/>
        <v>Kim Sackett</v>
      </c>
      <c r="BH432" s="2" t="str">
        <f t="shared" si="107"/>
        <v>Carmen Fewless</v>
      </c>
      <c r="BI432" s="2" t="str">
        <f t="shared" si="98"/>
        <v>Joel Crane</v>
      </c>
      <c r="BJ432" s="1">
        <f t="shared" si="99"/>
        <v>2</v>
      </c>
      <c r="BL432" s="49" t="s">
        <v>94</v>
      </c>
      <c r="BM432" s="1" t="s">
        <v>1174</v>
      </c>
      <c r="BO432" s="21" t="str">
        <f t="shared" si="100"/>
        <v>completed</v>
      </c>
      <c r="BP432" s="21">
        <f t="shared" si="101"/>
        <v>0</v>
      </c>
      <c r="BQ432" s="21">
        <f t="shared" si="102"/>
        <v>0</v>
      </c>
      <c r="BR432" s="21">
        <f t="shared" si="103"/>
        <v>0</v>
      </c>
      <c r="BS432" s="21">
        <f t="shared" si="104"/>
        <v>0</v>
      </c>
      <c r="BU432" s="57"/>
    </row>
    <row r="433" spans="1:73" ht="90" x14ac:dyDescent="0.25">
      <c r="A433" s="1">
        <v>409</v>
      </c>
      <c r="B433" s="1" t="s">
        <v>80</v>
      </c>
      <c r="C433" s="6" t="s">
        <v>1169</v>
      </c>
      <c r="D433" s="2" t="str">
        <f t="shared" si="93"/>
        <v>CalPA_Set WMP-26</v>
      </c>
      <c r="E433" s="1">
        <v>5</v>
      </c>
      <c r="F433" s="2" t="str">
        <f t="shared" si="94"/>
        <v>CalPA_Set WMP-26_Q5</v>
      </c>
      <c r="G433" s="48" t="s">
        <v>1183</v>
      </c>
      <c r="H433" s="48" t="s">
        <v>1184</v>
      </c>
      <c r="I433" s="1" t="s">
        <v>84</v>
      </c>
      <c r="J433" s="3">
        <v>45134</v>
      </c>
      <c r="K433" s="3">
        <v>45148</v>
      </c>
      <c r="L433" s="3">
        <v>45148</v>
      </c>
      <c r="M433" s="20" t="s">
        <v>1172</v>
      </c>
      <c r="N433" s="1">
        <v>0</v>
      </c>
      <c r="O433" s="1" t="s">
        <v>86</v>
      </c>
      <c r="P433" s="1" t="s">
        <v>242</v>
      </c>
      <c r="Q433" s="47" t="s">
        <v>154</v>
      </c>
      <c r="R433" s="47" t="s">
        <v>243</v>
      </c>
      <c r="S433" s="52" t="s">
        <v>86</v>
      </c>
      <c r="U433" s="2" t="str">
        <f t="shared" si="105"/>
        <v>CalPA</v>
      </c>
      <c r="V433" s="2" t="str">
        <f t="shared" si="105"/>
        <v>Set WMP-26</v>
      </c>
      <c r="W433" s="2">
        <f t="shared" si="95"/>
        <v>5</v>
      </c>
      <c r="X433" s="1">
        <v>3</v>
      </c>
      <c r="Y433" s="2" t="s">
        <v>88</v>
      </c>
      <c r="Z433" s="2" t="s">
        <v>156</v>
      </c>
      <c r="AA433" s="2" t="s">
        <v>1177</v>
      </c>
      <c r="AB433" s="2" t="s">
        <v>1178</v>
      </c>
      <c r="AC433" s="2" t="s">
        <v>116</v>
      </c>
      <c r="AD433" s="2" t="s">
        <v>159</v>
      </c>
      <c r="AE433" s="1" t="s">
        <v>92</v>
      </c>
      <c r="AF433" s="1" t="s">
        <v>92</v>
      </c>
      <c r="AG433" s="1" t="s">
        <v>92</v>
      </c>
      <c r="AH433" s="1" t="s">
        <v>92</v>
      </c>
      <c r="AI433" s="1" t="s">
        <v>92</v>
      </c>
      <c r="AJ433" s="1" t="s">
        <v>92</v>
      </c>
      <c r="AK433" s="1" t="s">
        <v>92</v>
      </c>
      <c r="AL433" s="1" t="s">
        <v>86</v>
      </c>
      <c r="AM433" s="3">
        <f t="shared" si="96"/>
        <v>45148</v>
      </c>
      <c r="BD433" s="1">
        <f t="shared" si="97"/>
        <v>5</v>
      </c>
      <c r="BE433" s="2" t="str">
        <f t="shared" si="106"/>
        <v>Jennifer Goncalves
UG Team
Julie Cerio
Jerry Santos
Brad Koelling</v>
      </c>
      <c r="BF433" s="2" t="str">
        <f t="shared" si="106"/>
        <v>Satvir Nagra
Matt Pender</v>
      </c>
      <c r="BG433" s="2" t="str">
        <f t="shared" si="107"/>
        <v>Kim Sackett</v>
      </c>
      <c r="BH433" s="2" t="str">
        <f t="shared" si="107"/>
        <v>Carmen Fewless</v>
      </c>
      <c r="BI433" s="2" t="str">
        <f t="shared" si="98"/>
        <v>Joel Crane</v>
      </c>
      <c r="BJ433" s="1">
        <f t="shared" si="99"/>
        <v>3</v>
      </c>
      <c r="BL433" s="49" t="s">
        <v>94</v>
      </c>
      <c r="BM433" s="1" t="s">
        <v>1174</v>
      </c>
      <c r="BO433" s="21" t="str">
        <f t="shared" si="100"/>
        <v>completed</v>
      </c>
      <c r="BP433" s="21">
        <f t="shared" si="101"/>
        <v>0</v>
      </c>
      <c r="BQ433" s="21">
        <f t="shared" si="102"/>
        <v>0</v>
      </c>
      <c r="BR433" s="21">
        <f t="shared" si="103"/>
        <v>0</v>
      </c>
      <c r="BS433" s="21">
        <f t="shared" si="104"/>
        <v>0</v>
      </c>
      <c r="BU433" s="57"/>
    </row>
    <row r="434" spans="1:73" ht="90" x14ac:dyDescent="0.25">
      <c r="A434" s="1">
        <v>410</v>
      </c>
      <c r="B434" s="1" t="s">
        <v>80</v>
      </c>
      <c r="C434" s="6" t="s">
        <v>1169</v>
      </c>
      <c r="D434" s="2" t="str">
        <f t="shared" si="93"/>
        <v>CalPA_Set WMP-26</v>
      </c>
      <c r="E434" s="1">
        <v>6</v>
      </c>
      <c r="F434" s="2" t="str">
        <f t="shared" si="94"/>
        <v>CalPA_Set WMP-26_Q6</v>
      </c>
      <c r="G434" s="48" t="s">
        <v>1185</v>
      </c>
      <c r="H434" s="48" t="s">
        <v>1186</v>
      </c>
      <c r="I434" s="1" t="s">
        <v>84</v>
      </c>
      <c r="J434" s="3">
        <v>45134</v>
      </c>
      <c r="K434" s="3">
        <v>45148</v>
      </c>
      <c r="L434" s="3">
        <v>45148</v>
      </c>
      <c r="M434" s="20" t="s">
        <v>1172</v>
      </c>
      <c r="N434" s="1">
        <v>0</v>
      </c>
      <c r="O434" s="1" t="s">
        <v>86</v>
      </c>
      <c r="P434" s="1" t="s">
        <v>242</v>
      </c>
      <c r="Q434" s="47" t="s">
        <v>154</v>
      </c>
      <c r="R434" s="47" t="s">
        <v>243</v>
      </c>
      <c r="S434" s="95" t="s">
        <v>86</v>
      </c>
      <c r="U434" s="2" t="str">
        <f t="shared" si="105"/>
        <v>CalPA</v>
      </c>
      <c r="V434" s="2" t="str">
        <f t="shared" si="105"/>
        <v>Set WMP-26</v>
      </c>
      <c r="W434" s="2">
        <f t="shared" si="95"/>
        <v>6</v>
      </c>
      <c r="X434" s="1">
        <v>3</v>
      </c>
      <c r="Y434" s="2" t="s">
        <v>88</v>
      </c>
      <c r="Z434" s="2" t="s">
        <v>156</v>
      </c>
      <c r="AA434" s="2" t="s">
        <v>1177</v>
      </c>
      <c r="AB434" s="2" t="s">
        <v>1178</v>
      </c>
      <c r="AC434" s="2" t="s">
        <v>116</v>
      </c>
      <c r="AD434" s="2" t="s">
        <v>159</v>
      </c>
      <c r="AE434" s="1" t="s">
        <v>92</v>
      </c>
      <c r="AF434" s="1" t="s">
        <v>92</v>
      </c>
      <c r="AG434" s="1" t="s">
        <v>92</v>
      </c>
      <c r="AH434" s="1" t="s">
        <v>92</v>
      </c>
      <c r="AI434" s="1" t="s">
        <v>92</v>
      </c>
      <c r="AJ434" s="1" t="s">
        <v>92</v>
      </c>
      <c r="AK434" s="1" t="s">
        <v>92</v>
      </c>
      <c r="AL434" s="1" t="s">
        <v>86</v>
      </c>
      <c r="AM434" s="3">
        <f t="shared" si="96"/>
        <v>45148</v>
      </c>
      <c r="BD434" s="1">
        <f t="shared" si="97"/>
        <v>6</v>
      </c>
      <c r="BE434" s="2" t="str">
        <f t="shared" si="106"/>
        <v>Jennifer Goncalves
UG Team
Julie Cerio
Jerry Santos
Brad Koelling</v>
      </c>
      <c r="BF434" s="2" t="str">
        <f t="shared" si="106"/>
        <v>Satvir Nagra
Matt Pender</v>
      </c>
      <c r="BG434" s="2" t="str">
        <f t="shared" si="107"/>
        <v>Kim Sackett</v>
      </c>
      <c r="BH434" s="2" t="str">
        <f t="shared" si="107"/>
        <v>Carmen Fewless</v>
      </c>
      <c r="BI434" s="2" t="str">
        <f t="shared" si="98"/>
        <v>Joel Crane</v>
      </c>
      <c r="BJ434" s="1">
        <f t="shared" si="99"/>
        <v>3</v>
      </c>
      <c r="BL434" s="49" t="s">
        <v>94</v>
      </c>
      <c r="BM434" s="1" t="s">
        <v>1174</v>
      </c>
      <c r="BO434" s="21" t="str">
        <f t="shared" si="100"/>
        <v>completed</v>
      </c>
      <c r="BP434" s="21">
        <f t="shared" si="101"/>
        <v>0</v>
      </c>
      <c r="BQ434" s="21">
        <f t="shared" si="102"/>
        <v>0</v>
      </c>
      <c r="BR434" s="21">
        <f t="shared" si="103"/>
        <v>0</v>
      </c>
      <c r="BS434" s="21">
        <f t="shared" si="104"/>
        <v>0</v>
      </c>
      <c r="BU434" s="57"/>
    </row>
    <row r="435" spans="1:73" ht="102" x14ac:dyDescent="0.25">
      <c r="A435" s="1">
        <v>411</v>
      </c>
      <c r="B435" s="1" t="s">
        <v>80</v>
      </c>
      <c r="C435" s="6" t="s">
        <v>1169</v>
      </c>
      <c r="D435" s="2" t="str">
        <f t="shared" si="93"/>
        <v>CalPA_Set WMP-26</v>
      </c>
      <c r="E435" s="1">
        <v>7</v>
      </c>
      <c r="F435" s="2" t="str">
        <f t="shared" si="94"/>
        <v>CalPA_Set WMP-26_Q7</v>
      </c>
      <c r="G435" s="48" t="s">
        <v>1187</v>
      </c>
      <c r="H435" s="48" t="s">
        <v>1188</v>
      </c>
      <c r="I435" s="1" t="s">
        <v>84</v>
      </c>
      <c r="J435" s="3">
        <v>45134</v>
      </c>
      <c r="K435" s="3">
        <v>45148</v>
      </c>
      <c r="L435" s="3">
        <v>45148</v>
      </c>
      <c r="M435" s="20" t="s">
        <v>1172</v>
      </c>
      <c r="N435" s="1">
        <v>0</v>
      </c>
      <c r="O435" s="1" t="s">
        <v>86</v>
      </c>
      <c r="P435" s="1" t="s">
        <v>242</v>
      </c>
      <c r="Q435" s="47" t="s">
        <v>154</v>
      </c>
      <c r="R435" s="47" t="s">
        <v>243</v>
      </c>
      <c r="S435" s="52" t="s">
        <v>86</v>
      </c>
      <c r="U435" s="2" t="str">
        <f t="shared" si="105"/>
        <v>CalPA</v>
      </c>
      <c r="V435" s="2" t="str">
        <f t="shared" si="105"/>
        <v>Set WMP-26</v>
      </c>
      <c r="W435" s="2">
        <f t="shared" si="95"/>
        <v>7</v>
      </c>
      <c r="X435" s="1">
        <v>0</v>
      </c>
      <c r="Y435" s="2" t="s">
        <v>88</v>
      </c>
      <c r="Z435" s="2" t="s">
        <v>156</v>
      </c>
      <c r="AA435" s="2" t="s">
        <v>1177</v>
      </c>
      <c r="AB435" s="2" t="s">
        <v>1178</v>
      </c>
      <c r="AC435" s="2" t="s">
        <v>116</v>
      </c>
      <c r="AD435" s="2" t="s">
        <v>159</v>
      </c>
      <c r="AE435" s="1" t="s">
        <v>92</v>
      </c>
      <c r="AF435" s="1" t="s">
        <v>92</v>
      </c>
      <c r="AG435" s="1" t="s">
        <v>92</v>
      </c>
      <c r="AH435" s="1" t="s">
        <v>92</v>
      </c>
      <c r="AI435" s="1" t="s">
        <v>92</v>
      </c>
      <c r="AJ435" s="1" t="s">
        <v>92</v>
      </c>
      <c r="AK435" s="1" t="s">
        <v>92</v>
      </c>
      <c r="AL435" s="1" t="s">
        <v>86</v>
      </c>
      <c r="AM435" s="3">
        <f t="shared" si="96"/>
        <v>45148</v>
      </c>
      <c r="BD435" s="1">
        <f t="shared" si="97"/>
        <v>7</v>
      </c>
      <c r="BE435" s="2" t="str">
        <f t="shared" si="106"/>
        <v>Jennifer Goncalves
UG Team
Julie Cerio
Jerry Santos
Brad Koelling</v>
      </c>
      <c r="BF435" s="2" t="str">
        <f t="shared" si="106"/>
        <v>Satvir Nagra
Matt Pender</v>
      </c>
      <c r="BG435" s="2" t="str">
        <f t="shared" si="107"/>
        <v>Kim Sackett</v>
      </c>
      <c r="BH435" s="2" t="str">
        <f t="shared" si="107"/>
        <v>Carmen Fewless</v>
      </c>
      <c r="BI435" s="2" t="str">
        <f t="shared" si="98"/>
        <v>Joel Crane</v>
      </c>
      <c r="BJ435" s="1">
        <f t="shared" si="99"/>
        <v>0</v>
      </c>
      <c r="BL435" s="49" t="s">
        <v>94</v>
      </c>
      <c r="BM435" s="1" t="s">
        <v>1174</v>
      </c>
      <c r="BO435" s="21" t="str">
        <f t="shared" si="100"/>
        <v>completed</v>
      </c>
      <c r="BP435" s="21">
        <f t="shared" si="101"/>
        <v>0</v>
      </c>
      <c r="BQ435" s="21">
        <f t="shared" si="102"/>
        <v>0</v>
      </c>
      <c r="BR435" s="21">
        <f t="shared" si="103"/>
        <v>0</v>
      </c>
      <c r="BS435" s="21">
        <f t="shared" si="104"/>
        <v>0</v>
      </c>
      <c r="BU435" s="57"/>
    </row>
    <row r="436" spans="1:73" ht="267.75" x14ac:dyDescent="0.25">
      <c r="A436" s="1">
        <v>412</v>
      </c>
      <c r="B436" s="1" t="s">
        <v>80</v>
      </c>
      <c r="C436" s="6" t="s">
        <v>1169</v>
      </c>
      <c r="D436" s="2" t="str">
        <f t="shared" si="93"/>
        <v>CalPA_Set WMP-26</v>
      </c>
      <c r="E436" s="1">
        <v>8</v>
      </c>
      <c r="F436" s="2" t="str">
        <f t="shared" si="94"/>
        <v>CalPA_Set WMP-26_Q8</v>
      </c>
      <c r="G436" s="48" t="s">
        <v>1189</v>
      </c>
      <c r="H436" s="48" t="s">
        <v>1190</v>
      </c>
      <c r="I436" s="1" t="s">
        <v>84</v>
      </c>
      <c r="J436" s="3">
        <v>45134</v>
      </c>
      <c r="K436" s="3">
        <v>45148</v>
      </c>
      <c r="L436" s="3">
        <v>45148</v>
      </c>
      <c r="M436" s="20" t="s">
        <v>1172</v>
      </c>
      <c r="N436" s="1">
        <v>0</v>
      </c>
      <c r="O436" s="1" t="s">
        <v>86</v>
      </c>
      <c r="P436" s="1" t="s">
        <v>242</v>
      </c>
      <c r="Q436" s="47" t="s">
        <v>154</v>
      </c>
      <c r="R436" s="47" t="s">
        <v>243</v>
      </c>
      <c r="S436" s="95" t="s">
        <v>86</v>
      </c>
      <c r="U436" s="2" t="str">
        <f t="shared" si="105"/>
        <v>CalPA</v>
      </c>
      <c r="V436" s="2" t="str">
        <f t="shared" si="105"/>
        <v>Set WMP-26</v>
      </c>
      <c r="W436" s="2">
        <f t="shared" si="95"/>
        <v>8</v>
      </c>
      <c r="X436" s="1">
        <v>0</v>
      </c>
      <c r="Y436" s="2" t="s">
        <v>88</v>
      </c>
      <c r="Z436" s="2" t="s">
        <v>156</v>
      </c>
      <c r="AA436" s="2" t="s">
        <v>1177</v>
      </c>
      <c r="AB436" s="2" t="s">
        <v>1178</v>
      </c>
      <c r="AC436" s="2" t="s">
        <v>116</v>
      </c>
      <c r="AD436" s="2" t="s">
        <v>159</v>
      </c>
      <c r="AE436" s="1" t="s">
        <v>92</v>
      </c>
      <c r="AF436" s="1" t="s">
        <v>92</v>
      </c>
      <c r="AG436" s="1" t="s">
        <v>92</v>
      </c>
      <c r="AH436" s="1" t="s">
        <v>92</v>
      </c>
      <c r="AI436" s="1" t="s">
        <v>92</v>
      </c>
      <c r="AJ436" s="1" t="s">
        <v>92</v>
      </c>
      <c r="AK436" s="1" t="s">
        <v>92</v>
      </c>
      <c r="AL436" s="1" t="s">
        <v>86</v>
      </c>
      <c r="AM436" s="3">
        <f t="shared" si="96"/>
        <v>45148</v>
      </c>
      <c r="BD436" s="1">
        <f t="shared" si="97"/>
        <v>8</v>
      </c>
      <c r="BE436" s="2" t="str">
        <f t="shared" si="106"/>
        <v>Jennifer Goncalves
UG Team
Julie Cerio
Jerry Santos
Brad Koelling</v>
      </c>
      <c r="BF436" s="2" t="str">
        <f t="shared" si="106"/>
        <v>Satvir Nagra
Matt Pender</v>
      </c>
      <c r="BG436" s="2" t="str">
        <f t="shared" si="107"/>
        <v>Kim Sackett</v>
      </c>
      <c r="BH436" s="2" t="str">
        <f t="shared" si="107"/>
        <v>Carmen Fewless</v>
      </c>
      <c r="BI436" s="2" t="str">
        <f t="shared" si="98"/>
        <v>Joel Crane</v>
      </c>
      <c r="BJ436" s="1">
        <f t="shared" si="99"/>
        <v>0</v>
      </c>
      <c r="BL436" s="49" t="s">
        <v>94</v>
      </c>
      <c r="BM436" s="1" t="s">
        <v>1174</v>
      </c>
      <c r="BO436" s="21" t="str">
        <f t="shared" si="100"/>
        <v>completed</v>
      </c>
      <c r="BP436" s="21">
        <f t="shared" si="101"/>
        <v>0</v>
      </c>
      <c r="BQ436" s="21">
        <f t="shared" si="102"/>
        <v>0</v>
      </c>
      <c r="BR436" s="21">
        <f t="shared" si="103"/>
        <v>0</v>
      </c>
      <c r="BS436" s="21">
        <f t="shared" si="104"/>
        <v>0</v>
      </c>
      <c r="BU436" s="57"/>
    </row>
    <row r="437" spans="1:73" ht="255" x14ac:dyDescent="0.25">
      <c r="A437" s="1">
        <v>413</v>
      </c>
      <c r="B437" s="1" t="s">
        <v>80</v>
      </c>
      <c r="C437" s="6" t="s">
        <v>1169</v>
      </c>
      <c r="D437" s="2" t="str">
        <f t="shared" si="93"/>
        <v>CalPA_Set WMP-26</v>
      </c>
      <c r="E437" s="1">
        <v>9</v>
      </c>
      <c r="F437" s="2" t="str">
        <f t="shared" si="94"/>
        <v>CalPA_Set WMP-26_Q9</v>
      </c>
      <c r="G437" s="48" t="s">
        <v>1191</v>
      </c>
      <c r="H437" s="48" t="s">
        <v>1192</v>
      </c>
      <c r="I437" s="1" t="s">
        <v>84</v>
      </c>
      <c r="J437" s="3">
        <v>45134</v>
      </c>
      <c r="K437" s="3">
        <v>45155</v>
      </c>
      <c r="L437" s="3">
        <v>45155</v>
      </c>
      <c r="M437" s="20" t="s">
        <v>1172</v>
      </c>
      <c r="N437" s="1">
        <v>1</v>
      </c>
      <c r="O437" s="1" t="s">
        <v>86</v>
      </c>
      <c r="P437" s="1" t="s">
        <v>242</v>
      </c>
      <c r="Q437" s="47" t="s">
        <v>154</v>
      </c>
      <c r="R437" s="47" t="s">
        <v>243</v>
      </c>
      <c r="S437" s="52" t="s">
        <v>86</v>
      </c>
      <c r="U437" s="2" t="str">
        <f t="shared" si="105"/>
        <v>CalPA</v>
      </c>
      <c r="V437" s="2" t="str">
        <f t="shared" si="105"/>
        <v>Set WMP-26</v>
      </c>
      <c r="W437" s="2">
        <f t="shared" si="95"/>
        <v>9</v>
      </c>
      <c r="X437" s="1">
        <v>3</v>
      </c>
      <c r="Y437" s="2" t="s">
        <v>88</v>
      </c>
      <c r="Z437" s="2" t="s">
        <v>156</v>
      </c>
      <c r="AA437" s="2" t="s">
        <v>1193</v>
      </c>
      <c r="AB437" s="2" t="s">
        <v>529</v>
      </c>
      <c r="AC437" s="2" t="s">
        <v>116</v>
      </c>
      <c r="AD437" s="2" t="s">
        <v>791</v>
      </c>
      <c r="AE437" s="1" t="s">
        <v>92</v>
      </c>
      <c r="AF437" s="1" t="s">
        <v>92</v>
      </c>
      <c r="AG437" s="1" t="s">
        <v>92</v>
      </c>
      <c r="AH437" s="1" t="s">
        <v>92</v>
      </c>
      <c r="AI437" s="1" t="s">
        <v>92</v>
      </c>
      <c r="AJ437" s="1" t="s">
        <v>92</v>
      </c>
      <c r="AK437" s="1" t="s">
        <v>92</v>
      </c>
      <c r="AL437" s="1" t="s">
        <v>86</v>
      </c>
      <c r="AM437" s="3">
        <f t="shared" si="96"/>
        <v>45155</v>
      </c>
      <c r="AP437" s="10" t="s">
        <v>1194</v>
      </c>
      <c r="BD437" s="1">
        <f t="shared" si="97"/>
        <v>9</v>
      </c>
      <c r="BE437" s="2" t="str">
        <f t="shared" si="106"/>
        <v>Jennifer Goncalves
Brad Koelling</v>
      </c>
      <c r="BF437" s="2" t="str">
        <f t="shared" si="106"/>
        <v>Satvir Nagra</v>
      </c>
      <c r="BG437" s="2" t="str">
        <f t="shared" si="107"/>
        <v>Kim Sackett</v>
      </c>
      <c r="BH437" s="2" t="str">
        <f t="shared" si="107"/>
        <v>Carmen Fewless</v>
      </c>
      <c r="BI437" s="2" t="str">
        <f t="shared" si="98"/>
        <v>Joel Crane</v>
      </c>
      <c r="BJ437" s="1">
        <f t="shared" si="99"/>
        <v>3</v>
      </c>
      <c r="BL437" s="49" t="s">
        <v>94</v>
      </c>
      <c r="BM437" s="1" t="s">
        <v>1174</v>
      </c>
      <c r="BO437" s="21" t="str">
        <f t="shared" si="100"/>
        <v>completed</v>
      </c>
      <c r="BP437" s="21">
        <f t="shared" si="101"/>
        <v>0</v>
      </c>
      <c r="BQ437" s="21">
        <f t="shared" si="102"/>
        <v>0</v>
      </c>
      <c r="BR437" s="21">
        <f t="shared" si="103"/>
        <v>0</v>
      </c>
      <c r="BS437" s="21">
        <f t="shared" si="104"/>
        <v>0</v>
      </c>
      <c r="BU437" s="57"/>
    </row>
    <row r="438" spans="1:73" ht="395.25" x14ac:dyDescent="0.25">
      <c r="A438" s="1">
        <v>413</v>
      </c>
      <c r="B438" s="1" t="s">
        <v>80</v>
      </c>
      <c r="C438" s="6" t="s">
        <v>1169</v>
      </c>
      <c r="D438" s="2" t="str">
        <f t="shared" si="93"/>
        <v>CalPA_Set WMP-26</v>
      </c>
      <c r="E438" s="1" t="s">
        <v>1195</v>
      </c>
      <c r="F438" s="2" t="str">
        <f t="shared" si="94"/>
        <v>CalPA_Set WMP-26_Q9(s)</v>
      </c>
      <c r="G438" s="48" t="s">
        <v>1191</v>
      </c>
      <c r="H438" s="48" t="s">
        <v>1196</v>
      </c>
      <c r="I438" s="1" t="s">
        <v>84</v>
      </c>
      <c r="J438" s="3">
        <v>45134</v>
      </c>
      <c r="K438" s="3">
        <v>45162</v>
      </c>
      <c r="L438" s="3">
        <v>45162</v>
      </c>
      <c r="M438" s="20" t="s">
        <v>1172</v>
      </c>
      <c r="N438" s="1">
        <v>1</v>
      </c>
      <c r="O438" s="1" t="s">
        <v>86</v>
      </c>
      <c r="P438" s="1" t="s">
        <v>242</v>
      </c>
      <c r="Q438" s="47" t="s">
        <v>154</v>
      </c>
      <c r="R438" s="47" t="s">
        <v>243</v>
      </c>
      <c r="S438" s="52" t="s">
        <v>86</v>
      </c>
      <c r="U438" s="2" t="str">
        <f t="shared" si="105"/>
        <v>CalPA</v>
      </c>
      <c r="V438" s="2" t="str">
        <f t="shared" si="105"/>
        <v>Set WMP-26</v>
      </c>
      <c r="W438" s="2" t="str">
        <f t="shared" si="95"/>
        <v>9(s)</v>
      </c>
      <c r="X438" s="1">
        <v>3</v>
      </c>
      <c r="Y438" s="2" t="s">
        <v>88</v>
      </c>
      <c r="Z438" s="2" t="s">
        <v>156</v>
      </c>
      <c r="AA438" s="2" t="s">
        <v>1193</v>
      </c>
      <c r="AB438" s="2" t="s">
        <v>529</v>
      </c>
      <c r="AC438" s="2" t="s">
        <v>116</v>
      </c>
      <c r="AD438" s="2" t="s">
        <v>791</v>
      </c>
      <c r="AE438" s="1" t="s">
        <v>92</v>
      </c>
      <c r="AF438" s="1" t="s">
        <v>92</v>
      </c>
      <c r="AG438" s="1" t="s">
        <v>92</v>
      </c>
      <c r="AH438" s="1" t="s">
        <v>92</v>
      </c>
      <c r="AI438" s="1" t="s">
        <v>92</v>
      </c>
      <c r="AJ438" s="1" t="s">
        <v>92</v>
      </c>
      <c r="AK438" s="1" t="s">
        <v>92</v>
      </c>
      <c r="AL438" s="1" t="s">
        <v>86</v>
      </c>
      <c r="AM438" s="3">
        <f t="shared" si="96"/>
        <v>45162</v>
      </c>
      <c r="AP438" s="10"/>
      <c r="BD438" s="1" t="str">
        <f t="shared" si="97"/>
        <v>9(s)</v>
      </c>
      <c r="BE438" s="2" t="str">
        <f t="shared" si="106"/>
        <v>Jennifer Goncalves
Brad Koelling</v>
      </c>
      <c r="BF438" s="2" t="str">
        <f t="shared" si="106"/>
        <v>Satvir Nagra</v>
      </c>
      <c r="BG438" s="2" t="str">
        <f t="shared" si="107"/>
        <v>Kim Sackett</v>
      </c>
      <c r="BH438" s="2" t="str">
        <f t="shared" si="107"/>
        <v>Carmen Fewless</v>
      </c>
      <c r="BI438" s="2" t="str">
        <f t="shared" si="98"/>
        <v>Joel Crane</v>
      </c>
      <c r="BJ438" s="1">
        <f t="shared" si="99"/>
        <v>3</v>
      </c>
      <c r="BL438" s="49" t="s">
        <v>94</v>
      </c>
      <c r="BM438" s="1" t="s">
        <v>1174</v>
      </c>
      <c r="BO438" s="21" t="str">
        <f t="shared" si="100"/>
        <v>completed</v>
      </c>
      <c r="BP438" s="21">
        <f t="shared" si="101"/>
        <v>0</v>
      </c>
      <c r="BQ438" s="21">
        <f t="shared" si="102"/>
        <v>0</v>
      </c>
      <c r="BR438" s="21">
        <f t="shared" si="103"/>
        <v>0</v>
      </c>
      <c r="BS438" s="21">
        <f t="shared" si="104"/>
        <v>0</v>
      </c>
      <c r="BT438" s="16" t="s">
        <v>629</v>
      </c>
      <c r="BU438" s="57"/>
    </row>
    <row r="439" spans="1:73" ht="140.25" x14ac:dyDescent="0.25">
      <c r="A439" s="1">
        <v>414</v>
      </c>
      <c r="B439" s="1" t="s">
        <v>80</v>
      </c>
      <c r="C439" s="6" t="s">
        <v>1169</v>
      </c>
      <c r="D439" s="2" t="str">
        <f t="shared" si="93"/>
        <v>CalPA_Set WMP-26</v>
      </c>
      <c r="E439" s="1">
        <v>10</v>
      </c>
      <c r="F439" s="2" t="str">
        <f t="shared" si="94"/>
        <v>CalPA_Set WMP-26_Q10</v>
      </c>
      <c r="G439" s="48" t="s">
        <v>1197</v>
      </c>
      <c r="H439" s="48" t="s">
        <v>1198</v>
      </c>
      <c r="I439" s="1" t="s">
        <v>84</v>
      </c>
      <c r="J439" s="3">
        <v>45134</v>
      </c>
      <c r="K439" s="3">
        <v>45155</v>
      </c>
      <c r="L439" s="3">
        <v>45155</v>
      </c>
      <c r="M439" s="20" t="s">
        <v>1172</v>
      </c>
      <c r="N439" s="1">
        <v>1</v>
      </c>
      <c r="O439" s="1" t="s">
        <v>86</v>
      </c>
      <c r="P439" s="1" t="s">
        <v>242</v>
      </c>
      <c r="Q439" s="47" t="s">
        <v>154</v>
      </c>
      <c r="R439" s="47" t="s">
        <v>243</v>
      </c>
      <c r="S439" s="98" t="s">
        <v>86</v>
      </c>
      <c r="U439" s="2" t="str">
        <f t="shared" si="105"/>
        <v>CalPA</v>
      </c>
      <c r="V439" s="2" t="str">
        <f t="shared" si="105"/>
        <v>Set WMP-26</v>
      </c>
      <c r="W439" s="2">
        <f t="shared" si="95"/>
        <v>10</v>
      </c>
      <c r="X439" s="1">
        <v>3</v>
      </c>
      <c r="Y439" s="2" t="s">
        <v>88</v>
      </c>
      <c r="Z439" s="2" t="s">
        <v>156</v>
      </c>
      <c r="AA439" s="2" t="s">
        <v>1193</v>
      </c>
      <c r="AB439" s="2" t="s">
        <v>529</v>
      </c>
      <c r="AC439" s="2" t="s">
        <v>116</v>
      </c>
      <c r="AD439" s="2" t="s">
        <v>791</v>
      </c>
      <c r="AE439" s="1" t="s">
        <v>92</v>
      </c>
      <c r="AF439" s="1" t="s">
        <v>92</v>
      </c>
      <c r="AG439" s="1" t="s">
        <v>92</v>
      </c>
      <c r="AH439" s="1" t="s">
        <v>92</v>
      </c>
      <c r="AI439" s="1" t="s">
        <v>92</v>
      </c>
      <c r="AJ439" s="1" t="s">
        <v>92</v>
      </c>
      <c r="AK439" s="1" t="s">
        <v>92</v>
      </c>
      <c r="AL439" s="1" t="s">
        <v>86</v>
      </c>
      <c r="AM439" s="3">
        <f t="shared" si="96"/>
        <v>45155</v>
      </c>
      <c r="AP439" s="10" t="s">
        <v>1194</v>
      </c>
      <c r="BD439" s="1">
        <f t="shared" si="97"/>
        <v>10</v>
      </c>
      <c r="BE439" s="2" t="str">
        <f t="shared" si="106"/>
        <v>Jennifer Goncalves
Brad Koelling</v>
      </c>
      <c r="BF439" s="2" t="str">
        <f t="shared" si="106"/>
        <v>Satvir Nagra</v>
      </c>
      <c r="BG439" s="2" t="str">
        <f t="shared" si="107"/>
        <v>Kim Sackett</v>
      </c>
      <c r="BH439" s="2" t="str">
        <f t="shared" si="107"/>
        <v>Carmen Fewless</v>
      </c>
      <c r="BI439" s="2" t="str">
        <f t="shared" si="98"/>
        <v>Joel Crane</v>
      </c>
      <c r="BJ439" s="1">
        <f t="shared" si="99"/>
        <v>3</v>
      </c>
      <c r="BL439" s="49" t="s">
        <v>94</v>
      </c>
      <c r="BM439" s="1" t="s">
        <v>1174</v>
      </c>
      <c r="BO439" s="21" t="str">
        <f t="shared" si="100"/>
        <v>completed</v>
      </c>
      <c r="BP439" s="21">
        <f t="shared" si="101"/>
        <v>0</v>
      </c>
      <c r="BQ439" s="21">
        <f t="shared" si="102"/>
        <v>0</v>
      </c>
      <c r="BR439" s="21">
        <f t="shared" si="103"/>
        <v>0</v>
      </c>
      <c r="BS439" s="21">
        <f t="shared" si="104"/>
        <v>0</v>
      </c>
      <c r="BU439" s="57"/>
    </row>
    <row r="440" spans="1:73" ht="127.5" x14ac:dyDescent="0.25">
      <c r="A440" s="1">
        <v>414</v>
      </c>
      <c r="B440" s="1" t="s">
        <v>80</v>
      </c>
      <c r="C440" s="6" t="s">
        <v>1169</v>
      </c>
      <c r="D440" s="2" t="str">
        <f t="shared" si="93"/>
        <v>CalPA_Set WMP-26</v>
      </c>
      <c r="E440" s="1" t="s">
        <v>1199</v>
      </c>
      <c r="F440" s="2" t="str">
        <f t="shared" si="94"/>
        <v>CalPA_Set WMP-26_Q10(s)</v>
      </c>
      <c r="G440" s="48" t="s">
        <v>1197</v>
      </c>
      <c r="H440" s="48" t="s">
        <v>1200</v>
      </c>
      <c r="I440" s="1" t="s">
        <v>84</v>
      </c>
      <c r="J440" s="3">
        <v>45134</v>
      </c>
      <c r="K440" s="3">
        <v>45162</v>
      </c>
      <c r="L440" s="3">
        <v>45162</v>
      </c>
      <c r="M440" s="20" t="s">
        <v>1172</v>
      </c>
      <c r="N440" s="1">
        <v>1</v>
      </c>
      <c r="O440" s="1" t="s">
        <v>86</v>
      </c>
      <c r="P440" s="1" t="s">
        <v>242</v>
      </c>
      <c r="Q440" s="47" t="s">
        <v>154</v>
      </c>
      <c r="R440" s="47" t="s">
        <v>243</v>
      </c>
      <c r="S440" s="98" t="s">
        <v>86</v>
      </c>
      <c r="U440" s="2" t="str">
        <f t="shared" si="105"/>
        <v>CalPA</v>
      </c>
      <c r="V440" s="2" t="str">
        <f t="shared" si="105"/>
        <v>Set WMP-26</v>
      </c>
      <c r="W440" s="2" t="str">
        <f t="shared" si="95"/>
        <v>10(s)</v>
      </c>
      <c r="X440" s="1">
        <v>3</v>
      </c>
      <c r="Y440" s="2" t="s">
        <v>88</v>
      </c>
      <c r="Z440" s="2" t="s">
        <v>156</v>
      </c>
      <c r="AA440" s="2" t="s">
        <v>1193</v>
      </c>
      <c r="AB440" s="2" t="s">
        <v>529</v>
      </c>
      <c r="AC440" s="2" t="s">
        <v>116</v>
      </c>
      <c r="AD440" s="2" t="s">
        <v>791</v>
      </c>
      <c r="AE440" s="1" t="s">
        <v>92</v>
      </c>
      <c r="AF440" s="1" t="s">
        <v>92</v>
      </c>
      <c r="AG440" s="1" t="s">
        <v>92</v>
      </c>
      <c r="AH440" s="1" t="s">
        <v>92</v>
      </c>
      <c r="AI440" s="1" t="s">
        <v>92</v>
      </c>
      <c r="AJ440" s="1" t="s">
        <v>92</v>
      </c>
      <c r="AK440" s="1" t="s">
        <v>92</v>
      </c>
      <c r="AL440" s="1" t="s">
        <v>86</v>
      </c>
      <c r="AM440" s="3">
        <f t="shared" si="96"/>
        <v>45162</v>
      </c>
      <c r="AP440" s="10"/>
      <c r="BD440" s="1" t="str">
        <f t="shared" si="97"/>
        <v>10(s)</v>
      </c>
      <c r="BE440" s="2" t="str">
        <f t="shared" si="106"/>
        <v>Jennifer Goncalves
Brad Koelling</v>
      </c>
      <c r="BF440" s="2" t="str">
        <f t="shared" si="106"/>
        <v>Satvir Nagra</v>
      </c>
      <c r="BG440" s="2" t="str">
        <f t="shared" si="107"/>
        <v>Kim Sackett</v>
      </c>
      <c r="BH440" s="2" t="str">
        <f t="shared" si="107"/>
        <v>Carmen Fewless</v>
      </c>
      <c r="BI440" s="2" t="str">
        <f t="shared" si="98"/>
        <v>Joel Crane</v>
      </c>
      <c r="BJ440" s="1">
        <f t="shared" si="99"/>
        <v>3</v>
      </c>
      <c r="BL440" s="49" t="s">
        <v>94</v>
      </c>
      <c r="BM440" s="1" t="s">
        <v>1174</v>
      </c>
      <c r="BO440" s="21" t="str">
        <f t="shared" si="100"/>
        <v>completed</v>
      </c>
      <c r="BP440" s="21">
        <f t="shared" si="101"/>
        <v>0</v>
      </c>
      <c r="BQ440" s="21">
        <f t="shared" si="102"/>
        <v>0</v>
      </c>
      <c r="BR440" s="21">
        <f t="shared" si="103"/>
        <v>0</v>
      </c>
      <c r="BS440" s="21">
        <f t="shared" si="104"/>
        <v>0</v>
      </c>
      <c r="BT440" s="16" t="s">
        <v>629</v>
      </c>
      <c r="BU440" s="57"/>
    </row>
    <row r="441" spans="1:73" ht="90" x14ac:dyDescent="0.25">
      <c r="A441" s="1">
        <v>263</v>
      </c>
      <c r="B441" s="1" t="s">
        <v>80</v>
      </c>
      <c r="C441" s="6" t="s">
        <v>954</v>
      </c>
      <c r="D441" s="2" t="str">
        <f t="shared" si="93"/>
        <v>CalPA_Set WMP-19</v>
      </c>
      <c r="E441" s="1">
        <v>5</v>
      </c>
      <c r="F441" s="2" t="str">
        <f t="shared" si="94"/>
        <v>CalPA_Set WMP-19_Q5</v>
      </c>
      <c r="G441" s="48" t="s">
        <v>985</v>
      </c>
      <c r="H441" s="48" t="s">
        <v>986</v>
      </c>
      <c r="I441" s="1" t="s">
        <v>84</v>
      </c>
      <c r="J441" s="3">
        <v>45041</v>
      </c>
      <c r="K441" s="3">
        <v>45044</v>
      </c>
      <c r="L441" s="3">
        <v>45044</v>
      </c>
      <c r="M441" s="20" t="s">
        <v>957</v>
      </c>
      <c r="N441" s="1">
        <v>0</v>
      </c>
      <c r="O441" s="1" t="s">
        <v>86</v>
      </c>
      <c r="P441" s="2">
        <v>8.1999999999999993</v>
      </c>
      <c r="Q441" s="47" t="s">
        <v>266</v>
      </c>
      <c r="R441" s="47" t="s">
        <v>86</v>
      </c>
      <c r="S441" s="95" t="s">
        <v>86</v>
      </c>
      <c r="U441" s="2" t="str">
        <f t="shared" si="105"/>
        <v>CalPA</v>
      </c>
      <c r="V441" s="2" t="str">
        <f t="shared" si="105"/>
        <v>Set WMP-19</v>
      </c>
      <c r="W441" s="2">
        <f t="shared" si="95"/>
        <v>5</v>
      </c>
      <c r="X441" s="1">
        <v>2</v>
      </c>
      <c r="Y441" s="2" t="s">
        <v>335</v>
      </c>
      <c r="Z441" s="2" t="s">
        <v>348</v>
      </c>
      <c r="AA441" s="2" t="s">
        <v>349</v>
      </c>
      <c r="AB441" s="41" t="s">
        <v>257</v>
      </c>
      <c r="AC441" s="2" t="s">
        <v>351</v>
      </c>
      <c r="AD441" s="2" t="s">
        <v>352</v>
      </c>
      <c r="AE441" s="1" t="s">
        <v>92</v>
      </c>
      <c r="AF441" s="1" t="s">
        <v>92</v>
      </c>
      <c r="AG441" s="1" t="s">
        <v>92</v>
      </c>
      <c r="AH441" s="1" t="s">
        <v>92</v>
      </c>
      <c r="AI441" s="1" t="s">
        <v>92</v>
      </c>
      <c r="AJ441" s="1" t="s">
        <v>92</v>
      </c>
      <c r="AK441" s="1" t="s">
        <v>92</v>
      </c>
      <c r="AL441" s="1" t="s">
        <v>86</v>
      </c>
      <c r="AM441" s="3">
        <f t="shared" si="96"/>
        <v>45044</v>
      </c>
      <c r="BD441" s="1">
        <f t="shared" si="97"/>
        <v>5</v>
      </c>
      <c r="BE441" s="2" t="str">
        <f t="shared" si="106"/>
        <v>VM Data Requests
April Schneider</v>
      </c>
      <c r="BF441" s="2" t="str">
        <f t="shared" si="106"/>
        <v>Sarah Carlson</v>
      </c>
      <c r="BG441" s="2" t="str">
        <f t="shared" si="107"/>
        <v>Kim Sackett
Eric Travale</v>
      </c>
      <c r="BH441" s="2" t="str">
        <f t="shared" si="107"/>
        <v>Andrew Trombley</v>
      </c>
      <c r="BI441" s="2" t="str">
        <f t="shared" si="98"/>
        <v>Jessica  Basilio</v>
      </c>
      <c r="BJ441" s="1">
        <f t="shared" si="99"/>
        <v>2</v>
      </c>
      <c r="BL441" s="20" t="s">
        <v>94</v>
      </c>
      <c r="BM441" s="1" t="s">
        <v>960</v>
      </c>
      <c r="BO441" s="21" t="str">
        <f t="shared" si="100"/>
        <v>completed</v>
      </c>
      <c r="BP441" s="21">
        <f t="shared" si="101"/>
        <v>0</v>
      </c>
      <c r="BQ441" s="21">
        <f t="shared" si="102"/>
        <v>0</v>
      </c>
      <c r="BR441" s="21">
        <f t="shared" si="103"/>
        <v>0</v>
      </c>
      <c r="BS441" s="21">
        <f t="shared" si="104"/>
        <v>0</v>
      </c>
      <c r="BU441" s="57"/>
    </row>
    <row r="442" spans="1:73" ht="90" x14ac:dyDescent="0.25">
      <c r="A442" s="1">
        <v>264</v>
      </c>
      <c r="B442" s="1" t="s">
        <v>80</v>
      </c>
      <c r="C442" s="6" t="s">
        <v>954</v>
      </c>
      <c r="D442" s="2" t="str">
        <f t="shared" si="93"/>
        <v>CalPA_Set WMP-19</v>
      </c>
      <c r="E442" s="1">
        <v>6</v>
      </c>
      <c r="F442" s="2" t="str">
        <f t="shared" si="94"/>
        <v>CalPA_Set WMP-19_Q6</v>
      </c>
      <c r="G442" s="48" t="s">
        <v>987</v>
      </c>
      <c r="H442" s="48" t="s">
        <v>988</v>
      </c>
      <c r="I442" s="1" t="s">
        <v>84</v>
      </c>
      <c r="J442" s="3">
        <v>45041</v>
      </c>
      <c r="K442" s="3">
        <v>45044</v>
      </c>
      <c r="L442" s="3">
        <v>45044</v>
      </c>
      <c r="M442" s="20" t="s">
        <v>957</v>
      </c>
      <c r="N442" s="1">
        <v>0</v>
      </c>
      <c r="O442" s="1" t="s">
        <v>86</v>
      </c>
      <c r="P442" s="2">
        <v>8.1999999999999993</v>
      </c>
      <c r="Q442" s="47" t="s">
        <v>266</v>
      </c>
      <c r="R442" s="47" t="s">
        <v>86</v>
      </c>
      <c r="S442" s="95" t="s">
        <v>86</v>
      </c>
      <c r="U442" s="2" t="str">
        <f t="shared" si="105"/>
        <v>CalPA</v>
      </c>
      <c r="V442" s="2" t="str">
        <f t="shared" si="105"/>
        <v>Set WMP-19</v>
      </c>
      <c r="W442" s="2">
        <f t="shared" si="95"/>
        <v>6</v>
      </c>
      <c r="X442" s="1">
        <v>3</v>
      </c>
      <c r="Y442" s="2" t="s">
        <v>335</v>
      </c>
      <c r="Z442" s="2" t="s">
        <v>348</v>
      </c>
      <c r="AA442" s="2" t="s">
        <v>349</v>
      </c>
      <c r="AB442" s="41" t="s">
        <v>989</v>
      </c>
      <c r="AC442" s="2" t="s">
        <v>351</v>
      </c>
      <c r="AD442" s="2" t="s">
        <v>352</v>
      </c>
      <c r="AE442" s="1" t="s">
        <v>92</v>
      </c>
      <c r="AF442" s="1" t="s">
        <v>92</v>
      </c>
      <c r="AG442" s="1" t="s">
        <v>92</v>
      </c>
      <c r="AH442" s="2" t="s">
        <v>92</v>
      </c>
      <c r="AI442" s="2" t="s">
        <v>92</v>
      </c>
      <c r="AJ442" s="1" t="s">
        <v>92</v>
      </c>
      <c r="AK442" s="1" t="s">
        <v>92</v>
      </c>
      <c r="AL442" s="1" t="s">
        <v>86</v>
      </c>
      <c r="AM442" s="3">
        <f t="shared" si="96"/>
        <v>45044</v>
      </c>
      <c r="BD442" s="1">
        <f t="shared" si="97"/>
        <v>6</v>
      </c>
      <c r="BE442" s="2" t="str">
        <f t="shared" si="106"/>
        <v>VM Data Requests
April Schneider</v>
      </c>
      <c r="BF442" s="2" t="str">
        <f t="shared" si="106"/>
        <v>Sarah Carlson/Kevin Buteau/Kamran Rasheed</v>
      </c>
      <c r="BG442" s="2" t="str">
        <f t="shared" si="107"/>
        <v>Kim Sackett
Eric Travale</v>
      </c>
      <c r="BH442" s="2" t="str">
        <f t="shared" si="107"/>
        <v>Andrew Trombley</v>
      </c>
      <c r="BI442" s="2" t="str">
        <f t="shared" si="98"/>
        <v>Jessica  Basilio</v>
      </c>
      <c r="BJ442" s="1">
        <f t="shared" si="99"/>
        <v>3</v>
      </c>
      <c r="BL442" s="20" t="s">
        <v>94</v>
      </c>
      <c r="BM442" s="1" t="s">
        <v>960</v>
      </c>
      <c r="BO442" s="21" t="str">
        <f t="shared" si="100"/>
        <v>completed</v>
      </c>
      <c r="BP442" s="21">
        <f t="shared" si="101"/>
        <v>0</v>
      </c>
      <c r="BQ442" s="21">
        <f t="shared" si="102"/>
        <v>0</v>
      </c>
      <c r="BR442" s="21">
        <f t="shared" si="103"/>
        <v>0</v>
      </c>
      <c r="BS442" s="21">
        <f t="shared" si="104"/>
        <v>0</v>
      </c>
      <c r="BU442" s="57"/>
    </row>
    <row r="443" spans="1:73" ht="153" x14ac:dyDescent="0.25">
      <c r="A443" s="1">
        <v>290</v>
      </c>
      <c r="B443" s="1" t="s">
        <v>80</v>
      </c>
      <c r="C443" s="6" t="s">
        <v>1066</v>
      </c>
      <c r="D443" s="2" t="str">
        <f t="shared" si="93"/>
        <v>CalPA_Set WMP-21</v>
      </c>
      <c r="E443" s="1">
        <v>1</v>
      </c>
      <c r="F443" s="2" t="str">
        <f t="shared" si="94"/>
        <v>CalPA_Set WMP-21_Q1</v>
      </c>
      <c r="G443" s="48" t="s">
        <v>1077</v>
      </c>
      <c r="H443" s="48" t="s">
        <v>1078</v>
      </c>
      <c r="I443" s="1" t="s">
        <v>84</v>
      </c>
      <c r="J443" s="3">
        <v>45043</v>
      </c>
      <c r="K443" s="3">
        <v>45048</v>
      </c>
      <c r="L443" s="3">
        <v>45048</v>
      </c>
      <c r="M443" s="20" t="s">
        <v>1069</v>
      </c>
      <c r="N443" s="1">
        <v>0</v>
      </c>
      <c r="O443" s="1" t="s">
        <v>86</v>
      </c>
      <c r="P443" s="1" t="s">
        <v>364</v>
      </c>
      <c r="Q443" s="47" t="s">
        <v>266</v>
      </c>
      <c r="R443" s="47" t="s">
        <v>365</v>
      </c>
      <c r="S443" s="101" t="s">
        <v>86</v>
      </c>
      <c r="U443" s="2" t="str">
        <f t="shared" si="105"/>
        <v>CalPA</v>
      </c>
      <c r="V443" s="2" t="str">
        <f t="shared" si="105"/>
        <v>Set WMP-21</v>
      </c>
      <c r="W443" s="2">
        <f t="shared" si="95"/>
        <v>1</v>
      </c>
      <c r="X443" s="1">
        <v>0</v>
      </c>
      <c r="Y443" s="2" t="s">
        <v>1072</v>
      </c>
      <c r="Z443" s="2" t="s">
        <v>348</v>
      </c>
      <c r="AA443" s="2" t="s">
        <v>349</v>
      </c>
      <c r="AB443" s="2" t="s">
        <v>1079</v>
      </c>
      <c r="AC443" s="2" t="s">
        <v>351</v>
      </c>
      <c r="AD443" s="2" t="s">
        <v>352</v>
      </c>
      <c r="AE443" s="1" t="s">
        <v>92</v>
      </c>
      <c r="AF443" s="1" t="s">
        <v>92</v>
      </c>
      <c r="AG443" s="1" t="s">
        <v>92</v>
      </c>
      <c r="AH443" s="2" t="s">
        <v>92</v>
      </c>
      <c r="AI443" s="2" t="s">
        <v>92</v>
      </c>
      <c r="AJ443" s="1" t="s">
        <v>92</v>
      </c>
      <c r="AK443" s="2" t="s">
        <v>92</v>
      </c>
      <c r="AL443" s="1" t="s">
        <v>86</v>
      </c>
      <c r="AM443" s="3">
        <f t="shared" si="96"/>
        <v>45048</v>
      </c>
      <c r="AO443" s="12" t="s">
        <v>1075</v>
      </c>
      <c r="BD443" s="1">
        <f t="shared" si="97"/>
        <v>1</v>
      </c>
      <c r="BE443" s="2" t="str">
        <f t="shared" si="106"/>
        <v>VM Data Requests
April Schneider</v>
      </c>
      <c r="BF443" s="2" t="str">
        <f t="shared" si="106"/>
        <v>Kamran Rasheed
Sarah Carlson</v>
      </c>
      <c r="BG443" s="2" t="str">
        <f t="shared" si="107"/>
        <v>Enza Barbato</v>
      </c>
      <c r="BH443" s="2" t="str">
        <f t="shared" si="107"/>
        <v>Andrew Trombley</v>
      </c>
      <c r="BI443" s="2" t="str">
        <f t="shared" si="98"/>
        <v>Jessica  Basilio</v>
      </c>
      <c r="BJ443" s="1">
        <f t="shared" si="99"/>
        <v>0</v>
      </c>
      <c r="BL443" s="20" t="s">
        <v>94</v>
      </c>
      <c r="BM443" s="1" t="s">
        <v>1076</v>
      </c>
      <c r="BO443" s="21" t="str">
        <f t="shared" si="100"/>
        <v>completed</v>
      </c>
      <c r="BP443" s="21">
        <f t="shared" si="101"/>
        <v>0</v>
      </c>
      <c r="BQ443" s="21">
        <f t="shared" si="102"/>
        <v>0</v>
      </c>
      <c r="BR443" s="21">
        <f t="shared" si="103"/>
        <v>0</v>
      </c>
      <c r="BS443" s="21">
        <f t="shared" si="104"/>
        <v>0</v>
      </c>
      <c r="BU443" s="57"/>
    </row>
    <row r="444" spans="1:73" ht="165.75" x14ac:dyDescent="0.25">
      <c r="A444" s="1">
        <v>307</v>
      </c>
      <c r="B444" s="1" t="s">
        <v>2875</v>
      </c>
      <c r="C444" s="6" t="s">
        <v>2034</v>
      </c>
      <c r="D444" s="2" t="str">
        <f t="shared" si="93"/>
        <v>TURN_010</v>
      </c>
      <c r="E444" s="1">
        <v>6</v>
      </c>
      <c r="F444" s="2" t="str">
        <f t="shared" si="94"/>
        <v>TURN_010_Q6</v>
      </c>
      <c r="G444" s="48" t="s">
        <v>3019</v>
      </c>
      <c r="H444" s="48" t="s">
        <v>3020</v>
      </c>
      <c r="I444" s="2" t="s">
        <v>2878</v>
      </c>
      <c r="J444" s="3">
        <v>45044</v>
      </c>
      <c r="K444" s="3">
        <v>45049</v>
      </c>
      <c r="L444" s="3">
        <v>45049</v>
      </c>
      <c r="M444" s="20" t="s">
        <v>3001</v>
      </c>
      <c r="N444" s="1">
        <v>4</v>
      </c>
      <c r="O444" s="1" t="s">
        <v>86</v>
      </c>
      <c r="P444" s="2" t="s">
        <v>253</v>
      </c>
      <c r="Q444" s="47" t="s">
        <v>266</v>
      </c>
      <c r="R444" s="47" t="s">
        <v>2885</v>
      </c>
      <c r="S444" s="101" t="s">
        <v>86</v>
      </c>
      <c r="U444" s="2" t="str">
        <f t="shared" si="105"/>
        <v>TURN</v>
      </c>
      <c r="V444" s="2" t="str">
        <f t="shared" si="105"/>
        <v>010</v>
      </c>
      <c r="W444" s="2">
        <f t="shared" si="95"/>
        <v>6</v>
      </c>
      <c r="X444" s="1">
        <v>0</v>
      </c>
      <c r="Y444" s="2" t="s">
        <v>1166</v>
      </c>
      <c r="Z444" s="2" t="s">
        <v>348</v>
      </c>
      <c r="AA444" s="2" t="s">
        <v>3021</v>
      </c>
      <c r="AB444" s="2" t="s">
        <v>3022</v>
      </c>
      <c r="AC444" s="2" t="s">
        <v>258</v>
      </c>
      <c r="AD444" s="2" t="s">
        <v>352</v>
      </c>
      <c r="AE444" s="1" t="s">
        <v>92</v>
      </c>
      <c r="AF444" s="1" t="s">
        <v>92</v>
      </c>
      <c r="AG444" s="1" t="s">
        <v>92</v>
      </c>
      <c r="AH444" s="2" t="s">
        <v>92</v>
      </c>
      <c r="AI444" s="2" t="s">
        <v>92</v>
      </c>
      <c r="AJ444" s="1" t="s">
        <v>92</v>
      </c>
      <c r="AK444" s="2" t="s">
        <v>92</v>
      </c>
      <c r="AL444" s="1" t="s">
        <v>86</v>
      </c>
      <c r="AM444" s="3">
        <f t="shared" si="96"/>
        <v>45049</v>
      </c>
      <c r="BD444" s="1">
        <f t="shared" si="97"/>
        <v>6</v>
      </c>
      <c r="BE444" s="2" t="str">
        <f t="shared" si="106"/>
        <v>VM Data Request
Dave Canny
Jon Eric Thalman</v>
      </c>
      <c r="BF444" s="2" t="str">
        <f t="shared" si="106"/>
        <v xml:space="preserve">Sarah Carlson
Paul McGregor
Andy Abranches </v>
      </c>
      <c r="BG444" s="2" t="str">
        <f t="shared" si="107"/>
        <v>Eric Travale</v>
      </c>
      <c r="BH444" s="2" t="str">
        <f t="shared" si="107"/>
        <v>Andrew Trombley</v>
      </c>
      <c r="BI444" s="2" t="str">
        <f t="shared" si="98"/>
        <v>Jessica Basilio</v>
      </c>
      <c r="BJ444" s="1">
        <f t="shared" si="99"/>
        <v>0</v>
      </c>
      <c r="BL444" s="49" t="s">
        <v>94</v>
      </c>
      <c r="BM444" s="1" t="s">
        <v>3004</v>
      </c>
      <c r="BO444" s="21" t="str">
        <f t="shared" si="100"/>
        <v>completed</v>
      </c>
      <c r="BP444" s="21">
        <f t="shared" si="101"/>
        <v>0</v>
      </c>
      <c r="BQ444" s="21">
        <f t="shared" si="102"/>
        <v>0</v>
      </c>
      <c r="BR444" s="21">
        <f t="shared" si="103"/>
        <v>0</v>
      </c>
      <c r="BS444" s="21">
        <f t="shared" si="104"/>
        <v>0</v>
      </c>
      <c r="BU444" s="57"/>
    </row>
    <row r="445" spans="1:73" ht="114.75" x14ac:dyDescent="0.25">
      <c r="A445" s="1">
        <v>419</v>
      </c>
      <c r="B445" s="1" t="s">
        <v>80</v>
      </c>
      <c r="C445" s="6" t="s">
        <v>1201</v>
      </c>
      <c r="D445" s="2" t="str">
        <f t="shared" si="93"/>
        <v>CalPA_Set WMP-27</v>
      </c>
      <c r="E445" s="1">
        <v>5</v>
      </c>
      <c r="F445" s="2" t="str">
        <f t="shared" si="94"/>
        <v>CalPA_Set WMP-27_Q5</v>
      </c>
      <c r="G445" s="48" t="s">
        <v>1214</v>
      </c>
      <c r="H445" s="48" t="s">
        <v>1215</v>
      </c>
      <c r="I445" s="1" t="s">
        <v>84</v>
      </c>
      <c r="J445" s="3">
        <v>45142</v>
      </c>
      <c r="K445" s="3">
        <v>45156</v>
      </c>
      <c r="L445" s="3">
        <v>45156</v>
      </c>
      <c r="M445" s="20" t="s">
        <v>1204</v>
      </c>
      <c r="N445" s="1">
        <v>0</v>
      </c>
      <c r="O445" s="1" t="s">
        <v>86</v>
      </c>
      <c r="P445" s="1" t="s">
        <v>752</v>
      </c>
      <c r="Q445" s="47" t="s">
        <v>154</v>
      </c>
      <c r="R445" s="47" t="s">
        <v>753</v>
      </c>
      <c r="S445" s="52" t="s">
        <v>86</v>
      </c>
      <c r="U445" s="2" t="str">
        <f t="shared" si="105"/>
        <v>CalPA</v>
      </c>
      <c r="V445" s="2" t="str">
        <f t="shared" si="105"/>
        <v>Set WMP-27</v>
      </c>
      <c r="W445" s="2">
        <f t="shared" si="95"/>
        <v>5</v>
      </c>
      <c r="X445" s="1">
        <v>3</v>
      </c>
      <c r="Y445" s="2" t="s">
        <v>1166</v>
      </c>
      <c r="Z445" s="2" t="s">
        <v>512</v>
      </c>
      <c r="AA445" s="2" t="s">
        <v>754</v>
      </c>
      <c r="AB445" s="2" t="s">
        <v>165</v>
      </c>
      <c r="AC445" s="2" t="s">
        <v>116</v>
      </c>
      <c r="AD445" s="2" t="s">
        <v>166</v>
      </c>
      <c r="AE445" s="1" t="s">
        <v>92</v>
      </c>
      <c r="AF445" s="1" t="s">
        <v>92</v>
      </c>
      <c r="AG445" s="1" t="s">
        <v>92</v>
      </c>
      <c r="AH445" s="1" t="s">
        <v>92</v>
      </c>
      <c r="AI445" s="1" t="s">
        <v>92</v>
      </c>
      <c r="AJ445" s="1" t="s">
        <v>92</v>
      </c>
      <c r="AK445" s="1" t="s">
        <v>92</v>
      </c>
      <c r="AL445" s="1" t="s">
        <v>86</v>
      </c>
      <c r="AM445" s="3">
        <f t="shared" si="96"/>
        <v>45156</v>
      </c>
      <c r="BD445" s="1">
        <f t="shared" si="97"/>
        <v>5</v>
      </c>
      <c r="BE445" s="2" t="str">
        <f t="shared" si="106"/>
        <v>Daniel Waters</v>
      </c>
      <c r="BF445" s="2" t="str">
        <f t="shared" si="106"/>
        <v>Maria Ly</v>
      </c>
      <c r="BG445" s="2" t="str">
        <f t="shared" si="107"/>
        <v>Eric Travale</v>
      </c>
      <c r="BH445" s="2" t="str">
        <f t="shared" si="107"/>
        <v>Charlotte Wu</v>
      </c>
      <c r="BI445" s="2" t="str">
        <f t="shared" si="98"/>
        <v>Joel Crane</v>
      </c>
      <c r="BJ445" s="1">
        <f t="shared" si="99"/>
        <v>3</v>
      </c>
      <c r="BL445" s="49" t="s">
        <v>94</v>
      </c>
      <c r="BM445" s="1" t="s">
        <v>1207</v>
      </c>
      <c r="BO445" s="21" t="str">
        <f t="shared" si="100"/>
        <v>completed</v>
      </c>
      <c r="BP445" s="21">
        <f t="shared" si="101"/>
        <v>0</v>
      </c>
      <c r="BQ445" s="21">
        <f t="shared" si="102"/>
        <v>0</v>
      </c>
      <c r="BR445" s="21">
        <f t="shared" si="103"/>
        <v>0</v>
      </c>
      <c r="BS445" s="21">
        <f t="shared" si="104"/>
        <v>0</v>
      </c>
      <c r="BU445" s="57"/>
    </row>
    <row r="446" spans="1:73" ht="127.5" x14ac:dyDescent="0.25">
      <c r="A446" s="1">
        <v>420</v>
      </c>
      <c r="B446" s="1" t="s">
        <v>80</v>
      </c>
      <c r="C446" s="6" t="s">
        <v>1201</v>
      </c>
      <c r="D446" s="2" t="str">
        <f t="shared" si="93"/>
        <v>CalPA_Set WMP-27</v>
      </c>
      <c r="E446" s="1">
        <v>6</v>
      </c>
      <c r="F446" s="2" t="str">
        <f t="shared" si="94"/>
        <v>CalPA_Set WMP-27_Q6</v>
      </c>
      <c r="G446" s="48" t="s">
        <v>1216</v>
      </c>
      <c r="H446" s="48" t="s">
        <v>1217</v>
      </c>
      <c r="I446" s="1" t="s">
        <v>84</v>
      </c>
      <c r="J446" s="3">
        <v>45142</v>
      </c>
      <c r="K446" s="3">
        <v>45156</v>
      </c>
      <c r="L446" s="3">
        <v>45156</v>
      </c>
      <c r="M446" s="20" t="s">
        <v>1204</v>
      </c>
      <c r="N446" s="1">
        <v>0</v>
      </c>
      <c r="O446" s="1" t="s">
        <v>86</v>
      </c>
      <c r="P446" s="1" t="s">
        <v>86</v>
      </c>
      <c r="Q446" s="47" t="s">
        <v>86</v>
      </c>
      <c r="R446" s="47" t="s">
        <v>86</v>
      </c>
      <c r="S446" s="95" t="s">
        <v>86</v>
      </c>
      <c r="U446" s="2" t="str">
        <f t="shared" si="105"/>
        <v>CalPA</v>
      </c>
      <c r="V446" s="2" t="str">
        <f t="shared" si="105"/>
        <v>Set WMP-27</v>
      </c>
      <c r="W446" s="2">
        <f t="shared" si="95"/>
        <v>6</v>
      </c>
      <c r="X446" s="1">
        <v>3</v>
      </c>
      <c r="Y446" s="2" t="s">
        <v>1166</v>
      </c>
      <c r="Z446" s="2" t="s">
        <v>426</v>
      </c>
      <c r="AA446" s="2" t="s">
        <v>490</v>
      </c>
      <c r="AB446" s="2" t="s">
        <v>236</v>
      </c>
      <c r="AC446" s="2" t="s">
        <v>91</v>
      </c>
      <c r="AD446" s="2" t="s">
        <v>166</v>
      </c>
      <c r="AE446" s="1" t="s">
        <v>92</v>
      </c>
      <c r="AF446" s="1" t="s">
        <v>92</v>
      </c>
      <c r="AG446" s="1" t="s">
        <v>92</v>
      </c>
      <c r="AH446" s="1" t="s">
        <v>92</v>
      </c>
      <c r="AI446" s="1" t="s">
        <v>92</v>
      </c>
      <c r="AJ446" s="1" t="s">
        <v>92</v>
      </c>
      <c r="AK446" s="1" t="s">
        <v>92</v>
      </c>
      <c r="AL446" s="1" t="s">
        <v>86</v>
      </c>
      <c r="AM446" s="3">
        <f t="shared" si="96"/>
        <v>45156</v>
      </c>
      <c r="BD446" s="1">
        <f t="shared" si="97"/>
        <v>6</v>
      </c>
      <c r="BE446" s="2" t="str">
        <f t="shared" si="106"/>
        <v>Arvind Simhadri</v>
      </c>
      <c r="BF446" s="2" t="str">
        <f t="shared" si="106"/>
        <v>Jim Gill</v>
      </c>
      <c r="BG446" s="2" t="str">
        <f t="shared" si="107"/>
        <v>Eric Travale</v>
      </c>
      <c r="BH446" s="2" t="str">
        <f t="shared" si="107"/>
        <v>Cynthia Lorie</v>
      </c>
      <c r="BI446" s="2" t="str">
        <f t="shared" si="98"/>
        <v>Aaron Shapiro</v>
      </c>
      <c r="BJ446" s="1">
        <f t="shared" si="99"/>
        <v>3</v>
      </c>
      <c r="BL446" s="49" t="s">
        <v>94</v>
      </c>
      <c r="BM446" s="1" t="s">
        <v>1207</v>
      </c>
      <c r="BO446" s="21" t="str">
        <f t="shared" si="100"/>
        <v>completed</v>
      </c>
      <c r="BP446" s="21">
        <f t="shared" si="101"/>
        <v>0</v>
      </c>
      <c r="BQ446" s="21">
        <f t="shared" si="102"/>
        <v>0</v>
      </c>
      <c r="BR446" s="21">
        <f t="shared" si="103"/>
        <v>0</v>
      </c>
      <c r="BS446" s="21">
        <f t="shared" si="104"/>
        <v>0</v>
      </c>
      <c r="BU446" s="57"/>
    </row>
    <row r="447" spans="1:73" ht="90" x14ac:dyDescent="0.25">
      <c r="A447" s="1">
        <v>421</v>
      </c>
      <c r="B447" s="1" t="s">
        <v>80</v>
      </c>
      <c r="C447" s="6" t="s">
        <v>1201</v>
      </c>
      <c r="D447" s="2" t="str">
        <f t="shared" si="93"/>
        <v>CalPA_Set WMP-27</v>
      </c>
      <c r="E447" s="1">
        <v>7</v>
      </c>
      <c r="F447" s="2" t="str">
        <f t="shared" si="94"/>
        <v>CalPA_Set WMP-27_Q7</v>
      </c>
      <c r="G447" s="48" t="s">
        <v>1218</v>
      </c>
      <c r="H447" s="48" t="s">
        <v>1219</v>
      </c>
      <c r="I447" s="1" t="s">
        <v>84</v>
      </c>
      <c r="J447" s="3">
        <v>45142</v>
      </c>
      <c r="K447" s="3">
        <v>45156</v>
      </c>
      <c r="L447" s="3">
        <v>45156</v>
      </c>
      <c r="M447" s="20" t="s">
        <v>1204</v>
      </c>
      <c r="N447" s="1">
        <v>1</v>
      </c>
      <c r="O447" s="1" t="s">
        <v>86</v>
      </c>
      <c r="P447" s="1" t="s">
        <v>86</v>
      </c>
      <c r="Q447" s="47" t="s">
        <v>86</v>
      </c>
      <c r="R447" s="47" t="s">
        <v>86</v>
      </c>
      <c r="S447" s="52" t="s">
        <v>86</v>
      </c>
      <c r="U447" s="2" t="str">
        <f t="shared" si="105"/>
        <v>CalPA</v>
      </c>
      <c r="V447" s="2" t="str">
        <f t="shared" si="105"/>
        <v>Set WMP-27</v>
      </c>
      <c r="W447" s="2">
        <f t="shared" si="95"/>
        <v>7</v>
      </c>
      <c r="X447" s="1">
        <v>0</v>
      </c>
      <c r="Y447" s="2" t="s">
        <v>1166</v>
      </c>
      <c r="Z447" s="2" t="s">
        <v>426</v>
      </c>
      <c r="AA447" s="2" t="s">
        <v>490</v>
      </c>
      <c r="AB447" s="2" t="s">
        <v>236</v>
      </c>
      <c r="AC447" s="2" t="s">
        <v>91</v>
      </c>
      <c r="AD447" s="2" t="s">
        <v>166</v>
      </c>
      <c r="AE447" s="1" t="s">
        <v>92</v>
      </c>
      <c r="AF447" s="1" t="s">
        <v>92</v>
      </c>
      <c r="AG447" s="1" t="s">
        <v>92</v>
      </c>
      <c r="AH447" s="1" t="s">
        <v>92</v>
      </c>
      <c r="AI447" s="1" t="s">
        <v>92</v>
      </c>
      <c r="AJ447" s="1" t="s">
        <v>92</v>
      </c>
      <c r="AK447" s="1" t="s">
        <v>92</v>
      </c>
      <c r="AL447" s="1" t="s">
        <v>86</v>
      </c>
      <c r="AM447" s="3">
        <f t="shared" si="96"/>
        <v>45156</v>
      </c>
      <c r="BD447" s="1">
        <f t="shared" si="97"/>
        <v>7</v>
      </c>
      <c r="BE447" s="2" t="str">
        <f t="shared" si="106"/>
        <v>Arvind Simhadri</v>
      </c>
      <c r="BF447" s="2" t="str">
        <f t="shared" si="106"/>
        <v>Jim Gill</v>
      </c>
      <c r="BG447" s="2" t="str">
        <f t="shared" si="107"/>
        <v>Eric Travale</v>
      </c>
      <c r="BH447" s="2" t="str">
        <f t="shared" si="107"/>
        <v>Cynthia Lorie</v>
      </c>
      <c r="BI447" s="2" t="str">
        <f t="shared" si="98"/>
        <v>Aaron Shapiro</v>
      </c>
      <c r="BJ447" s="1">
        <f t="shared" si="99"/>
        <v>0</v>
      </c>
      <c r="BL447" s="49" t="s">
        <v>94</v>
      </c>
      <c r="BM447" s="1" t="s">
        <v>1207</v>
      </c>
      <c r="BO447" s="21" t="str">
        <f t="shared" si="100"/>
        <v>completed</v>
      </c>
      <c r="BP447" s="21">
        <f t="shared" si="101"/>
        <v>0</v>
      </c>
      <c r="BQ447" s="21">
        <f t="shared" si="102"/>
        <v>0</v>
      </c>
      <c r="BR447" s="21">
        <f t="shared" si="103"/>
        <v>0</v>
      </c>
      <c r="BS447" s="21">
        <f t="shared" si="104"/>
        <v>0</v>
      </c>
      <c r="BU447" s="57"/>
    </row>
    <row r="448" spans="1:73" ht="408" x14ac:dyDescent="0.25">
      <c r="A448" s="1">
        <v>422</v>
      </c>
      <c r="B448" s="1" t="s">
        <v>80</v>
      </c>
      <c r="C448" s="6" t="s">
        <v>1220</v>
      </c>
      <c r="D448" s="2" t="str">
        <f t="shared" si="93"/>
        <v>CalPA_Set WMP-28</v>
      </c>
      <c r="E448" s="1">
        <v>1</v>
      </c>
      <c r="F448" s="2" t="str">
        <f t="shared" si="94"/>
        <v>CalPA_Set WMP-28_Q1</v>
      </c>
      <c r="G448" s="48" t="s">
        <v>1232</v>
      </c>
      <c r="H448" s="48" t="s">
        <v>1233</v>
      </c>
      <c r="I448" s="1" t="s">
        <v>84</v>
      </c>
      <c r="J448" s="3">
        <v>45148</v>
      </c>
      <c r="K448" s="3">
        <v>45153</v>
      </c>
      <c r="L448" s="3">
        <v>45153</v>
      </c>
      <c r="M448" s="20" t="s">
        <v>1223</v>
      </c>
      <c r="N448" s="1">
        <v>0</v>
      </c>
      <c r="O448" s="1" t="s">
        <v>86</v>
      </c>
      <c r="P448" s="1" t="s">
        <v>1234</v>
      </c>
      <c r="Q448" s="47" t="s">
        <v>549</v>
      </c>
      <c r="R448" s="47" t="s">
        <v>86</v>
      </c>
      <c r="S448" s="52" t="s">
        <v>86</v>
      </c>
      <c r="U448" s="2" t="str">
        <f t="shared" si="105"/>
        <v>CalPA</v>
      </c>
      <c r="V448" s="2" t="str">
        <f t="shared" si="105"/>
        <v>Set WMP-28</v>
      </c>
      <c r="W448" s="2">
        <f t="shared" si="95"/>
        <v>1</v>
      </c>
      <c r="X448" s="1">
        <v>4</v>
      </c>
      <c r="Y448" s="2" t="s">
        <v>1225</v>
      </c>
      <c r="Z448" s="2" t="s">
        <v>1235</v>
      </c>
      <c r="AA448" s="2" t="s">
        <v>551</v>
      </c>
      <c r="AB448" s="2" t="s">
        <v>117</v>
      </c>
      <c r="AC448" s="2" t="s">
        <v>91</v>
      </c>
      <c r="AD448" s="2" t="s">
        <v>1206</v>
      </c>
      <c r="AE448" s="1" t="s">
        <v>92</v>
      </c>
      <c r="AF448" s="1" t="s">
        <v>92</v>
      </c>
      <c r="AG448" s="1" t="s">
        <v>92</v>
      </c>
      <c r="AH448" s="1" t="s">
        <v>92</v>
      </c>
      <c r="AI448" s="1" t="s">
        <v>92</v>
      </c>
      <c r="AJ448" s="1" t="s">
        <v>92</v>
      </c>
      <c r="AK448" s="1" t="s">
        <v>92</v>
      </c>
      <c r="AL448" s="1" t="s">
        <v>86</v>
      </c>
      <c r="AM448" s="3">
        <f t="shared" si="96"/>
        <v>45153</v>
      </c>
      <c r="BD448" s="1">
        <f t="shared" si="97"/>
        <v>1</v>
      </c>
      <c r="BE448" s="2" t="str">
        <f t="shared" si="106"/>
        <v>Josh Keene</v>
      </c>
      <c r="BF448" s="2" t="str">
        <f t="shared" si="106"/>
        <v>Stephen Simon</v>
      </c>
      <c r="BG448" s="2" t="str">
        <f t="shared" si="107"/>
        <v>Eric Travale
Kim Sackett</v>
      </c>
      <c r="BH448" s="2" t="str">
        <f t="shared" si="107"/>
        <v>Andrew Trombley
Nelson Lau</v>
      </c>
      <c r="BI448" s="2" t="str">
        <f t="shared" si="98"/>
        <v>Aaron Shapiro</v>
      </c>
      <c r="BJ448" s="1">
        <f t="shared" si="99"/>
        <v>4</v>
      </c>
      <c r="BL448" s="49" t="s">
        <v>94</v>
      </c>
      <c r="BM448" s="1" t="s">
        <v>1228</v>
      </c>
      <c r="BO448" s="21" t="str">
        <f t="shared" si="100"/>
        <v>completed</v>
      </c>
      <c r="BP448" s="21">
        <f t="shared" si="101"/>
        <v>0</v>
      </c>
      <c r="BQ448" s="21">
        <f t="shared" si="102"/>
        <v>0</v>
      </c>
      <c r="BR448" s="21">
        <f t="shared" si="103"/>
        <v>0</v>
      </c>
      <c r="BS448" s="21">
        <f t="shared" si="104"/>
        <v>0</v>
      </c>
      <c r="BU448" s="57"/>
    </row>
    <row r="449" spans="1:73" ht="102" x14ac:dyDescent="0.25">
      <c r="A449" s="1">
        <v>423</v>
      </c>
      <c r="B449" s="1" t="s">
        <v>80</v>
      </c>
      <c r="C449" s="6" t="s">
        <v>1220</v>
      </c>
      <c r="D449" s="2" t="str">
        <f t="shared" si="93"/>
        <v>CalPA_Set WMP-28</v>
      </c>
      <c r="E449" s="1">
        <v>2</v>
      </c>
      <c r="F449" s="2" t="str">
        <f t="shared" si="94"/>
        <v>CalPA_Set WMP-28_Q2</v>
      </c>
      <c r="G449" s="48" t="s">
        <v>1236</v>
      </c>
      <c r="H449" s="48" t="s">
        <v>1237</v>
      </c>
      <c r="I449" s="1" t="s">
        <v>84</v>
      </c>
      <c r="J449" s="3">
        <v>45148</v>
      </c>
      <c r="K449" s="3">
        <v>45153</v>
      </c>
      <c r="L449" s="3">
        <v>45153</v>
      </c>
      <c r="M449" s="20" t="s">
        <v>1223</v>
      </c>
      <c r="N449" s="1">
        <v>0</v>
      </c>
      <c r="O449" s="1" t="s">
        <v>86</v>
      </c>
      <c r="P449" s="1" t="s">
        <v>1234</v>
      </c>
      <c r="Q449" s="47" t="s">
        <v>549</v>
      </c>
      <c r="R449" s="47" t="s">
        <v>86</v>
      </c>
      <c r="S449" s="52" t="s">
        <v>86</v>
      </c>
      <c r="U449" s="2" t="str">
        <f t="shared" si="105"/>
        <v>CalPA</v>
      </c>
      <c r="V449" s="2" t="str">
        <f t="shared" si="105"/>
        <v>Set WMP-28</v>
      </c>
      <c r="W449" s="2">
        <f t="shared" si="95"/>
        <v>2</v>
      </c>
      <c r="X449" s="1">
        <v>2</v>
      </c>
      <c r="Y449" s="2" t="s">
        <v>1225</v>
      </c>
      <c r="Z449" s="2" t="s">
        <v>1235</v>
      </c>
      <c r="AA449" s="2" t="s">
        <v>551</v>
      </c>
      <c r="AB449" s="2" t="s">
        <v>117</v>
      </c>
      <c r="AC449" s="2" t="s">
        <v>91</v>
      </c>
      <c r="AD449" s="2" t="s">
        <v>1206</v>
      </c>
      <c r="AE449" s="1" t="s">
        <v>92</v>
      </c>
      <c r="AF449" s="1" t="s">
        <v>92</v>
      </c>
      <c r="AG449" s="1" t="s">
        <v>92</v>
      </c>
      <c r="AH449" s="1" t="s">
        <v>92</v>
      </c>
      <c r="AI449" s="1" t="s">
        <v>92</v>
      </c>
      <c r="AJ449" s="1" t="s">
        <v>92</v>
      </c>
      <c r="AK449" s="1" t="s">
        <v>92</v>
      </c>
      <c r="AL449" s="1" t="s">
        <v>86</v>
      </c>
      <c r="AM449" s="3">
        <f t="shared" si="96"/>
        <v>45153</v>
      </c>
      <c r="BD449" s="1">
        <f t="shared" si="97"/>
        <v>2</v>
      </c>
      <c r="BE449" s="2" t="str">
        <f t="shared" si="106"/>
        <v>Josh Keene</v>
      </c>
      <c r="BF449" s="2" t="str">
        <f t="shared" si="106"/>
        <v>Stephen Simon</v>
      </c>
      <c r="BG449" s="2" t="str">
        <f t="shared" si="107"/>
        <v>Eric Travale
Kim Sackett</v>
      </c>
      <c r="BH449" s="2" t="str">
        <f t="shared" si="107"/>
        <v>Andrew Trombley
Nelson Lau</v>
      </c>
      <c r="BI449" s="2" t="str">
        <f t="shared" si="98"/>
        <v>Aaron Shapiro</v>
      </c>
      <c r="BJ449" s="1">
        <f t="shared" si="99"/>
        <v>2</v>
      </c>
      <c r="BL449" s="49" t="s">
        <v>94</v>
      </c>
      <c r="BM449" s="1" t="s">
        <v>1228</v>
      </c>
      <c r="BO449" s="21" t="str">
        <f t="shared" si="100"/>
        <v>completed</v>
      </c>
      <c r="BP449" s="21">
        <f t="shared" si="101"/>
        <v>0</v>
      </c>
      <c r="BQ449" s="21">
        <f t="shared" si="102"/>
        <v>0</v>
      </c>
      <c r="BR449" s="21">
        <f t="shared" si="103"/>
        <v>0</v>
      </c>
      <c r="BS449" s="21">
        <f t="shared" si="104"/>
        <v>0</v>
      </c>
      <c r="BU449" s="57"/>
    </row>
    <row r="450" spans="1:73" ht="102" x14ac:dyDescent="0.25">
      <c r="A450" s="1">
        <v>424</v>
      </c>
      <c r="B450" s="1" t="s">
        <v>80</v>
      </c>
      <c r="C450" s="6" t="s">
        <v>1220</v>
      </c>
      <c r="D450" s="2" t="str">
        <f t="shared" si="93"/>
        <v>CalPA_Set WMP-28</v>
      </c>
      <c r="E450" s="1">
        <v>3</v>
      </c>
      <c r="F450" s="2" t="str">
        <f t="shared" si="94"/>
        <v>CalPA_Set WMP-28_Q3</v>
      </c>
      <c r="G450" s="48" t="s">
        <v>1238</v>
      </c>
      <c r="H450" s="48" t="s">
        <v>1239</v>
      </c>
      <c r="I450" s="1" t="s">
        <v>84</v>
      </c>
      <c r="J450" s="3">
        <v>45148</v>
      </c>
      <c r="K450" s="3">
        <v>45153</v>
      </c>
      <c r="L450" s="3">
        <v>45153</v>
      </c>
      <c r="M450" s="20" t="s">
        <v>1223</v>
      </c>
      <c r="N450" s="1">
        <v>0</v>
      </c>
      <c r="O450" s="1" t="s">
        <v>86</v>
      </c>
      <c r="P450" s="1" t="s">
        <v>1234</v>
      </c>
      <c r="Q450" s="47" t="s">
        <v>549</v>
      </c>
      <c r="R450" s="47" t="s">
        <v>86</v>
      </c>
      <c r="S450" s="52" t="s">
        <v>86</v>
      </c>
      <c r="U450" s="2" t="str">
        <f t="shared" si="105"/>
        <v>CalPA</v>
      </c>
      <c r="V450" s="2" t="str">
        <f t="shared" si="105"/>
        <v>Set WMP-28</v>
      </c>
      <c r="W450" s="2">
        <f t="shared" si="95"/>
        <v>3</v>
      </c>
      <c r="X450" s="1">
        <v>2</v>
      </c>
      <c r="Y450" s="2" t="s">
        <v>1225</v>
      </c>
      <c r="Z450" s="2" t="s">
        <v>1235</v>
      </c>
      <c r="AA450" s="2" t="s">
        <v>551</v>
      </c>
      <c r="AB450" s="2" t="s">
        <v>117</v>
      </c>
      <c r="AC450" s="2" t="s">
        <v>91</v>
      </c>
      <c r="AD450" s="2" t="s">
        <v>1206</v>
      </c>
      <c r="AE450" s="1" t="s">
        <v>92</v>
      </c>
      <c r="AF450" s="1" t="s">
        <v>92</v>
      </c>
      <c r="AG450" s="1" t="s">
        <v>92</v>
      </c>
      <c r="AH450" s="1" t="s">
        <v>92</v>
      </c>
      <c r="AI450" s="1" t="s">
        <v>92</v>
      </c>
      <c r="AJ450" s="1" t="s">
        <v>92</v>
      </c>
      <c r="AK450" s="1" t="s">
        <v>92</v>
      </c>
      <c r="AL450" s="1" t="s">
        <v>86</v>
      </c>
      <c r="AM450" s="3">
        <f t="shared" si="96"/>
        <v>45153</v>
      </c>
      <c r="BD450" s="1">
        <f t="shared" si="97"/>
        <v>3</v>
      </c>
      <c r="BE450" s="2" t="str">
        <f t="shared" si="106"/>
        <v>Josh Keene</v>
      </c>
      <c r="BF450" s="2" t="str">
        <f t="shared" si="106"/>
        <v>Stephen Simon</v>
      </c>
      <c r="BG450" s="2" t="str">
        <f t="shared" si="107"/>
        <v>Eric Travale
Kim Sackett</v>
      </c>
      <c r="BH450" s="2" t="str">
        <f t="shared" si="107"/>
        <v>Andrew Trombley
Nelson Lau</v>
      </c>
      <c r="BI450" s="2" t="str">
        <f t="shared" si="98"/>
        <v>Aaron Shapiro</v>
      </c>
      <c r="BJ450" s="1">
        <f t="shared" si="99"/>
        <v>2</v>
      </c>
      <c r="BL450" s="49" t="s">
        <v>94</v>
      </c>
      <c r="BM450" s="1" t="s">
        <v>1228</v>
      </c>
      <c r="BO450" s="21" t="str">
        <f t="shared" si="100"/>
        <v>completed</v>
      </c>
      <c r="BP450" s="21">
        <f t="shared" si="101"/>
        <v>0</v>
      </c>
      <c r="BQ450" s="21">
        <f t="shared" si="102"/>
        <v>0</v>
      </c>
      <c r="BR450" s="21">
        <f t="shared" si="103"/>
        <v>0</v>
      </c>
      <c r="BS450" s="21">
        <f t="shared" si="104"/>
        <v>0</v>
      </c>
      <c r="BU450" s="57"/>
    </row>
    <row r="451" spans="1:73" ht="409.5" x14ac:dyDescent="0.25">
      <c r="A451" s="1">
        <v>425</v>
      </c>
      <c r="B451" s="1" t="s">
        <v>80</v>
      </c>
      <c r="C451" s="6" t="s">
        <v>1220</v>
      </c>
      <c r="D451" s="2" t="str">
        <f t="shared" si="93"/>
        <v>CalPA_Set WMP-28</v>
      </c>
      <c r="E451" s="1">
        <v>4</v>
      </c>
      <c r="F451" s="2" t="str">
        <f t="shared" si="94"/>
        <v>CalPA_Set WMP-28_Q4</v>
      </c>
      <c r="G451" s="48" t="s">
        <v>1240</v>
      </c>
      <c r="H451" s="48" t="s">
        <v>1241</v>
      </c>
      <c r="I451" s="1" t="s">
        <v>84</v>
      </c>
      <c r="J451" s="3">
        <v>45148</v>
      </c>
      <c r="K451" s="3">
        <v>45153</v>
      </c>
      <c r="L451" s="3">
        <v>45153</v>
      </c>
      <c r="M451" s="20" t="s">
        <v>1223</v>
      </c>
      <c r="N451" s="1">
        <v>0</v>
      </c>
      <c r="O451" s="1" t="s">
        <v>86</v>
      </c>
      <c r="P451" s="1" t="s">
        <v>1234</v>
      </c>
      <c r="Q451" s="47" t="s">
        <v>549</v>
      </c>
      <c r="R451" s="47" t="s">
        <v>86</v>
      </c>
      <c r="S451" s="52" t="s">
        <v>86</v>
      </c>
      <c r="U451" s="2" t="str">
        <f t="shared" si="105"/>
        <v>CalPA</v>
      </c>
      <c r="V451" s="2" t="str">
        <f t="shared" si="105"/>
        <v>Set WMP-28</v>
      </c>
      <c r="W451" s="2">
        <f t="shared" si="95"/>
        <v>4</v>
      </c>
      <c r="X451" s="1">
        <v>2</v>
      </c>
      <c r="Y451" s="2" t="s">
        <v>1225</v>
      </c>
      <c r="Z451" s="2" t="s">
        <v>1235</v>
      </c>
      <c r="AA451" s="2" t="s">
        <v>551</v>
      </c>
      <c r="AB451" s="2" t="s">
        <v>117</v>
      </c>
      <c r="AC451" s="2" t="s">
        <v>91</v>
      </c>
      <c r="AD451" s="2" t="s">
        <v>1206</v>
      </c>
      <c r="AE451" s="1" t="s">
        <v>92</v>
      </c>
      <c r="AF451" s="1" t="s">
        <v>92</v>
      </c>
      <c r="AG451" s="1" t="s">
        <v>92</v>
      </c>
      <c r="AH451" s="1" t="s">
        <v>92</v>
      </c>
      <c r="AI451" s="1" t="s">
        <v>92</v>
      </c>
      <c r="AJ451" s="1" t="s">
        <v>92</v>
      </c>
      <c r="AK451" s="1" t="s">
        <v>92</v>
      </c>
      <c r="AL451" s="1" t="s">
        <v>86</v>
      </c>
      <c r="AM451" s="3">
        <f t="shared" si="96"/>
        <v>45153</v>
      </c>
      <c r="BD451" s="1">
        <f t="shared" si="97"/>
        <v>4</v>
      </c>
      <c r="BE451" s="2" t="str">
        <f t="shared" si="106"/>
        <v>Josh Keene</v>
      </c>
      <c r="BF451" s="2" t="str">
        <f t="shared" si="106"/>
        <v>Stephen Simon</v>
      </c>
      <c r="BG451" s="2" t="str">
        <f t="shared" si="107"/>
        <v>Eric Travale
Kim Sackett</v>
      </c>
      <c r="BH451" s="2" t="str">
        <f t="shared" si="107"/>
        <v>Andrew Trombley
Nelson Lau</v>
      </c>
      <c r="BI451" s="2" t="str">
        <f t="shared" si="98"/>
        <v>Aaron Shapiro</v>
      </c>
      <c r="BJ451" s="1">
        <f t="shared" si="99"/>
        <v>2</v>
      </c>
      <c r="BL451" s="49" t="s">
        <v>94</v>
      </c>
      <c r="BM451" s="1" t="s">
        <v>1228</v>
      </c>
      <c r="BO451" s="21" t="str">
        <f t="shared" si="100"/>
        <v>completed</v>
      </c>
      <c r="BP451" s="21">
        <f t="shared" si="101"/>
        <v>0</v>
      </c>
      <c r="BQ451" s="21">
        <f t="shared" si="102"/>
        <v>0</v>
      </c>
      <c r="BR451" s="21">
        <f t="shared" si="103"/>
        <v>0</v>
      </c>
      <c r="BS451" s="21">
        <f t="shared" si="104"/>
        <v>0</v>
      </c>
      <c r="BU451" s="57"/>
    </row>
    <row r="452" spans="1:73" ht="216.75" x14ac:dyDescent="0.25">
      <c r="A452" s="1">
        <v>426</v>
      </c>
      <c r="B452" s="1" t="s">
        <v>80</v>
      </c>
      <c r="C452" s="6" t="s">
        <v>1220</v>
      </c>
      <c r="D452" s="2" t="str">
        <f t="shared" ref="D452:D515" si="108">_xlfn.CONCAT(B452,"_",C452)</f>
        <v>CalPA_Set WMP-28</v>
      </c>
      <c r="E452" s="1">
        <v>5</v>
      </c>
      <c r="F452" s="2" t="str">
        <f t="shared" ref="F452:F515" si="109">_xlfn.CONCAT(D452,"_Q",E452)</f>
        <v>CalPA_Set WMP-28_Q5</v>
      </c>
      <c r="G452" s="48" t="s">
        <v>1242</v>
      </c>
      <c r="H452" s="48" t="s">
        <v>1243</v>
      </c>
      <c r="I452" s="1" t="s">
        <v>84</v>
      </c>
      <c r="J452" s="3">
        <v>45148</v>
      </c>
      <c r="K452" s="3">
        <v>45153</v>
      </c>
      <c r="L452" s="3">
        <v>45153</v>
      </c>
      <c r="M452" s="20" t="s">
        <v>1223</v>
      </c>
      <c r="N452" s="1">
        <v>0</v>
      </c>
      <c r="O452" s="1" t="s">
        <v>86</v>
      </c>
      <c r="P452" s="1" t="s">
        <v>1234</v>
      </c>
      <c r="Q452" s="47" t="s">
        <v>549</v>
      </c>
      <c r="R452" s="47" t="s">
        <v>86</v>
      </c>
      <c r="S452" s="52" t="s">
        <v>86</v>
      </c>
      <c r="U452" s="2" t="str">
        <f t="shared" si="105"/>
        <v>CalPA</v>
      </c>
      <c r="V452" s="2" t="str">
        <f t="shared" si="105"/>
        <v>Set WMP-28</v>
      </c>
      <c r="W452" s="2">
        <f t="shared" ref="W452:W515" si="110">E452</f>
        <v>5</v>
      </c>
      <c r="X452" s="1">
        <v>3</v>
      </c>
      <c r="Y452" s="2" t="s">
        <v>1225</v>
      </c>
      <c r="Z452" s="2" t="s">
        <v>1235</v>
      </c>
      <c r="AA452" s="2" t="s">
        <v>551</v>
      </c>
      <c r="AB452" s="2" t="s">
        <v>117</v>
      </c>
      <c r="AC452" s="2" t="s">
        <v>91</v>
      </c>
      <c r="AD452" s="2" t="s">
        <v>1206</v>
      </c>
      <c r="AE452" s="1" t="s">
        <v>92</v>
      </c>
      <c r="AF452" s="1" t="s">
        <v>92</v>
      </c>
      <c r="AG452" s="1" t="s">
        <v>92</v>
      </c>
      <c r="AH452" s="1" t="s">
        <v>92</v>
      </c>
      <c r="AI452" s="1" t="s">
        <v>92</v>
      </c>
      <c r="AJ452" s="1" t="s">
        <v>92</v>
      </c>
      <c r="AK452" s="1" t="s">
        <v>92</v>
      </c>
      <c r="AL452" s="1" t="s">
        <v>86</v>
      </c>
      <c r="AM452" s="3">
        <f t="shared" ref="AM452:AM515" si="111">K452</f>
        <v>45153</v>
      </c>
      <c r="BD452" s="1">
        <f t="shared" ref="BD452:BD515" si="112">E452</f>
        <v>5</v>
      </c>
      <c r="BE452" s="2" t="str">
        <f t="shared" si="106"/>
        <v>Josh Keene</v>
      </c>
      <c r="BF452" s="2" t="str">
        <f t="shared" si="106"/>
        <v>Stephen Simon</v>
      </c>
      <c r="BG452" s="2" t="str">
        <f t="shared" si="107"/>
        <v>Eric Travale
Kim Sackett</v>
      </c>
      <c r="BH452" s="2" t="str">
        <f t="shared" si="107"/>
        <v>Andrew Trombley
Nelson Lau</v>
      </c>
      <c r="BI452" s="2" t="str">
        <f t="shared" ref="BI452:BI515" si="113">AC452</f>
        <v>Aaron Shapiro</v>
      </c>
      <c r="BJ452" s="1">
        <f t="shared" ref="BJ452:BJ515" si="114">X452</f>
        <v>3</v>
      </c>
      <c r="BL452" s="49" t="s">
        <v>94</v>
      </c>
      <c r="BM452" s="1" t="s">
        <v>1228</v>
      </c>
      <c r="BO452" s="21" t="str">
        <f t="shared" ref="BO452:BO515" si="115">IF(L452="","pending","completed")</f>
        <v>completed</v>
      </c>
      <c r="BP452" s="21">
        <f t="shared" ref="BP452:BP515" si="116">COUNTIFS($BO452,"pending",$K452,"&lt;=5/30/2023")</f>
        <v>0</v>
      </c>
      <c r="BQ452" s="21">
        <f t="shared" ref="BQ452:BQ515" si="117">COUNTIFS($BO452,"pending",$K452,"=5/31/2023")</f>
        <v>0</v>
      </c>
      <c r="BR452" s="21">
        <f t="shared" ref="BR452:BR515" si="118">COUNTIFS($BO452,"pending",$K452,"=6/1/2023")</f>
        <v>0</v>
      </c>
      <c r="BS452" s="21">
        <f t="shared" ref="BS452:BS515" si="119">COUNTIFS($BO452,"pending",$K452,"&gt;=6/2/2023")</f>
        <v>0</v>
      </c>
      <c r="BU452" s="57"/>
    </row>
    <row r="453" spans="1:73" ht="102" x14ac:dyDescent="0.25">
      <c r="A453" s="1">
        <v>427</v>
      </c>
      <c r="B453" s="1" t="s">
        <v>80</v>
      </c>
      <c r="C453" s="6" t="s">
        <v>1220</v>
      </c>
      <c r="D453" s="2" t="str">
        <f t="shared" si="108"/>
        <v>CalPA_Set WMP-28</v>
      </c>
      <c r="E453" s="1">
        <v>6</v>
      </c>
      <c r="F453" s="2" t="str">
        <f t="shared" si="109"/>
        <v>CalPA_Set WMP-28_Q6</v>
      </c>
      <c r="G453" s="48" t="s">
        <v>1244</v>
      </c>
      <c r="H453" s="48" t="s">
        <v>1245</v>
      </c>
      <c r="I453" s="1" t="s">
        <v>84</v>
      </c>
      <c r="J453" s="3">
        <v>45148</v>
      </c>
      <c r="K453" s="3">
        <v>45153</v>
      </c>
      <c r="L453" s="3">
        <v>45153</v>
      </c>
      <c r="M453" s="20" t="s">
        <v>1223</v>
      </c>
      <c r="N453" s="1">
        <v>0</v>
      </c>
      <c r="O453" s="1" t="s">
        <v>86</v>
      </c>
      <c r="P453" s="1" t="s">
        <v>1234</v>
      </c>
      <c r="Q453" s="47" t="s">
        <v>549</v>
      </c>
      <c r="R453" s="47" t="s">
        <v>86</v>
      </c>
      <c r="S453" s="52" t="s">
        <v>86</v>
      </c>
      <c r="U453" s="2" t="str">
        <f t="shared" si="105"/>
        <v>CalPA</v>
      </c>
      <c r="V453" s="2" t="str">
        <f t="shared" si="105"/>
        <v>Set WMP-28</v>
      </c>
      <c r="W453" s="2">
        <f t="shared" si="110"/>
        <v>6</v>
      </c>
      <c r="X453" s="1">
        <v>0</v>
      </c>
      <c r="Y453" s="2" t="s">
        <v>1225</v>
      </c>
      <c r="Z453" s="2" t="s">
        <v>1235</v>
      </c>
      <c r="AA453" s="2" t="s">
        <v>551</v>
      </c>
      <c r="AB453" s="2" t="s">
        <v>117</v>
      </c>
      <c r="AC453" s="2" t="s">
        <v>91</v>
      </c>
      <c r="AD453" s="2" t="s">
        <v>1206</v>
      </c>
      <c r="AE453" s="1" t="s">
        <v>92</v>
      </c>
      <c r="AF453" s="1" t="s">
        <v>92</v>
      </c>
      <c r="AG453" s="1" t="s">
        <v>92</v>
      </c>
      <c r="AH453" s="1" t="s">
        <v>92</v>
      </c>
      <c r="AI453" s="1" t="s">
        <v>92</v>
      </c>
      <c r="AJ453" s="1" t="s">
        <v>92</v>
      </c>
      <c r="AK453" s="1" t="s">
        <v>92</v>
      </c>
      <c r="AL453" s="1" t="s">
        <v>86</v>
      </c>
      <c r="AM453" s="3">
        <f t="shared" si="111"/>
        <v>45153</v>
      </c>
      <c r="BD453" s="1">
        <f t="shared" si="112"/>
        <v>6</v>
      </c>
      <c r="BE453" s="2" t="str">
        <f t="shared" si="106"/>
        <v>Josh Keene</v>
      </c>
      <c r="BF453" s="2" t="str">
        <f t="shared" si="106"/>
        <v>Stephen Simon</v>
      </c>
      <c r="BG453" s="2" t="str">
        <f t="shared" si="107"/>
        <v>Eric Travale
Kim Sackett</v>
      </c>
      <c r="BH453" s="2" t="str">
        <f t="shared" si="107"/>
        <v>Andrew Trombley
Nelson Lau</v>
      </c>
      <c r="BI453" s="2" t="str">
        <f t="shared" si="113"/>
        <v>Aaron Shapiro</v>
      </c>
      <c r="BJ453" s="1">
        <f t="shared" si="114"/>
        <v>0</v>
      </c>
      <c r="BL453" s="49" t="s">
        <v>94</v>
      </c>
      <c r="BM453" s="1" t="s">
        <v>1228</v>
      </c>
      <c r="BO453" s="21" t="str">
        <f t="shared" si="115"/>
        <v>completed</v>
      </c>
      <c r="BP453" s="21">
        <f t="shared" si="116"/>
        <v>0</v>
      </c>
      <c r="BQ453" s="21">
        <f t="shared" si="117"/>
        <v>0</v>
      </c>
      <c r="BR453" s="21">
        <f t="shared" si="118"/>
        <v>0</v>
      </c>
      <c r="BS453" s="21">
        <f t="shared" si="119"/>
        <v>0</v>
      </c>
      <c r="BU453" s="57"/>
    </row>
    <row r="454" spans="1:73" ht="204" x14ac:dyDescent="0.25">
      <c r="A454" s="1">
        <v>428</v>
      </c>
      <c r="B454" s="1" t="s">
        <v>80</v>
      </c>
      <c r="C454" s="6" t="s">
        <v>1220</v>
      </c>
      <c r="D454" s="2" t="str">
        <f t="shared" si="108"/>
        <v>CalPA_Set WMP-28</v>
      </c>
      <c r="E454" s="1">
        <v>7</v>
      </c>
      <c r="F454" s="2" t="str">
        <f t="shared" si="109"/>
        <v>CalPA_Set WMP-28_Q7</v>
      </c>
      <c r="G454" s="48" t="s">
        <v>1246</v>
      </c>
      <c r="H454" s="48" t="s">
        <v>1247</v>
      </c>
      <c r="I454" s="1" t="s">
        <v>84</v>
      </c>
      <c r="J454" s="3">
        <v>45148</v>
      </c>
      <c r="K454" s="3">
        <v>45153</v>
      </c>
      <c r="L454" s="3">
        <v>45153</v>
      </c>
      <c r="M454" s="20" t="s">
        <v>1223</v>
      </c>
      <c r="N454" s="1">
        <v>0</v>
      </c>
      <c r="O454" s="1" t="s">
        <v>86</v>
      </c>
      <c r="P454" s="1" t="s">
        <v>1248</v>
      </c>
      <c r="Q454" s="47" t="s">
        <v>536</v>
      </c>
      <c r="R454" s="47" t="s">
        <v>86</v>
      </c>
      <c r="S454" s="52" t="s">
        <v>86</v>
      </c>
      <c r="U454" s="2" t="str">
        <f t="shared" si="105"/>
        <v>CalPA</v>
      </c>
      <c r="V454" s="2" t="str">
        <f t="shared" si="105"/>
        <v>Set WMP-28</v>
      </c>
      <c r="W454" s="2">
        <f t="shared" si="110"/>
        <v>7</v>
      </c>
      <c r="X454" s="1">
        <v>3</v>
      </c>
      <c r="Y454" s="2" t="s">
        <v>1225</v>
      </c>
      <c r="Z454" s="2" t="s">
        <v>538</v>
      </c>
      <c r="AA454" s="2" t="s">
        <v>1249</v>
      </c>
      <c r="AB454" s="2" t="s">
        <v>539</v>
      </c>
      <c r="AC454" s="2" t="s">
        <v>321</v>
      </c>
      <c r="AD454" s="2" t="s">
        <v>613</v>
      </c>
      <c r="AE454" s="1" t="s">
        <v>92</v>
      </c>
      <c r="AF454" s="1" t="s">
        <v>92</v>
      </c>
      <c r="AG454" s="1" t="s">
        <v>92</v>
      </c>
      <c r="AH454" s="1" t="s">
        <v>92</v>
      </c>
      <c r="AI454" s="1" t="s">
        <v>92</v>
      </c>
      <c r="AJ454" s="1" t="s">
        <v>92</v>
      </c>
      <c r="AK454" s="1" t="s">
        <v>92</v>
      </c>
      <c r="AL454" s="1" t="s">
        <v>86</v>
      </c>
      <c r="AM454" s="3">
        <f t="shared" si="111"/>
        <v>45153</v>
      </c>
      <c r="BD454" s="1">
        <f t="shared" si="112"/>
        <v>7</v>
      </c>
      <c r="BE454" s="2" t="str">
        <f t="shared" si="106"/>
        <v>Matt Bowser</v>
      </c>
      <c r="BF454" s="2" t="str">
        <f t="shared" si="106"/>
        <v>Eric Lamoureux</v>
      </c>
      <c r="BG454" s="2" t="str">
        <f t="shared" si="107"/>
        <v>Eric Travale
Kim Sackett</v>
      </c>
      <c r="BH454" s="2" t="str">
        <f t="shared" si="107"/>
        <v>Hitesh Bhatt</v>
      </c>
      <c r="BI454" s="2" t="str">
        <f t="shared" si="113"/>
        <v>Kenny Lee</v>
      </c>
      <c r="BJ454" s="1">
        <f t="shared" si="114"/>
        <v>3</v>
      </c>
      <c r="BL454" s="49" t="s">
        <v>94</v>
      </c>
      <c r="BM454" s="1" t="s">
        <v>1228</v>
      </c>
      <c r="BO454" s="21" t="str">
        <f t="shared" si="115"/>
        <v>completed</v>
      </c>
      <c r="BP454" s="21">
        <f t="shared" si="116"/>
        <v>0</v>
      </c>
      <c r="BQ454" s="21">
        <f t="shared" si="117"/>
        <v>0</v>
      </c>
      <c r="BR454" s="21">
        <f t="shared" si="118"/>
        <v>0</v>
      </c>
      <c r="BS454" s="21">
        <f t="shared" si="119"/>
        <v>0</v>
      </c>
      <c r="BU454" s="57"/>
    </row>
    <row r="455" spans="1:73" ht="216.75" x14ac:dyDescent="0.25">
      <c r="A455" s="1">
        <v>429</v>
      </c>
      <c r="B455" s="1" t="s">
        <v>80</v>
      </c>
      <c r="C455" s="6" t="s">
        <v>1220</v>
      </c>
      <c r="D455" s="2" t="str">
        <f t="shared" si="108"/>
        <v>CalPA_Set WMP-28</v>
      </c>
      <c r="E455" s="1">
        <v>8</v>
      </c>
      <c r="F455" s="2" t="str">
        <f t="shared" si="109"/>
        <v>CalPA_Set WMP-28_Q8</v>
      </c>
      <c r="G455" s="48" t="s">
        <v>1250</v>
      </c>
      <c r="H455" s="48" t="s">
        <v>1251</v>
      </c>
      <c r="I455" s="1" t="s">
        <v>84</v>
      </c>
      <c r="J455" s="3">
        <v>45148</v>
      </c>
      <c r="K455" s="3">
        <v>45153</v>
      </c>
      <c r="L455" s="3">
        <v>45153</v>
      </c>
      <c r="M455" s="20" t="s">
        <v>1223</v>
      </c>
      <c r="N455" s="1">
        <v>1</v>
      </c>
      <c r="O455" s="1" t="s">
        <v>86</v>
      </c>
      <c r="P455" s="1" t="s">
        <v>1248</v>
      </c>
      <c r="Q455" s="47" t="s">
        <v>536</v>
      </c>
      <c r="R455" s="47" t="s">
        <v>86</v>
      </c>
      <c r="S455" s="52" t="s">
        <v>86</v>
      </c>
      <c r="U455" s="2" t="str">
        <f t="shared" si="105"/>
        <v>CalPA</v>
      </c>
      <c r="V455" s="2" t="str">
        <f t="shared" si="105"/>
        <v>Set WMP-28</v>
      </c>
      <c r="W455" s="2">
        <f t="shared" si="110"/>
        <v>8</v>
      </c>
      <c r="X455" s="1">
        <v>3</v>
      </c>
      <c r="Y455" s="2" t="s">
        <v>1225</v>
      </c>
      <c r="Z455" s="2" t="s">
        <v>538</v>
      </c>
      <c r="AA455" s="2" t="s">
        <v>450</v>
      </c>
      <c r="AB455" s="2" t="s">
        <v>124</v>
      </c>
      <c r="AC455" s="2" t="s">
        <v>321</v>
      </c>
      <c r="AD455" s="2" t="s">
        <v>124</v>
      </c>
      <c r="AE455" s="1" t="s">
        <v>92</v>
      </c>
      <c r="AF455" s="1" t="s">
        <v>92</v>
      </c>
      <c r="AG455" s="1" t="s">
        <v>92</v>
      </c>
      <c r="AH455" s="1" t="s">
        <v>92</v>
      </c>
      <c r="AI455" s="1" t="s">
        <v>92</v>
      </c>
      <c r="AJ455" s="1" t="s">
        <v>92</v>
      </c>
      <c r="AK455" s="1" t="s">
        <v>92</v>
      </c>
      <c r="AL455" s="1" t="s">
        <v>86</v>
      </c>
      <c r="AM455" s="3">
        <f t="shared" si="111"/>
        <v>45153</v>
      </c>
      <c r="BD455" s="1">
        <f t="shared" si="112"/>
        <v>8</v>
      </c>
      <c r="BE455" s="2" t="str">
        <f t="shared" si="106"/>
        <v>Benson Wong</v>
      </c>
      <c r="BF455" s="2" t="str">
        <f t="shared" si="106"/>
        <v>Andy Abranches</v>
      </c>
      <c r="BG455" s="2" t="str">
        <f t="shared" si="107"/>
        <v>Eric Travale
Kim Sackett</v>
      </c>
      <c r="BH455" s="2" t="str">
        <f t="shared" si="107"/>
        <v>Hitesh Bhatt</v>
      </c>
      <c r="BI455" s="2" t="str">
        <f t="shared" si="113"/>
        <v>Kenny Lee</v>
      </c>
      <c r="BJ455" s="1">
        <f t="shared" si="114"/>
        <v>3</v>
      </c>
      <c r="BL455" s="49" t="s">
        <v>94</v>
      </c>
      <c r="BM455" s="1" t="s">
        <v>1228</v>
      </c>
      <c r="BO455" s="21" t="str">
        <f t="shared" si="115"/>
        <v>completed</v>
      </c>
      <c r="BP455" s="21">
        <f t="shared" si="116"/>
        <v>0</v>
      </c>
      <c r="BQ455" s="21">
        <f t="shared" si="117"/>
        <v>0</v>
      </c>
      <c r="BR455" s="21">
        <f t="shared" si="118"/>
        <v>0</v>
      </c>
      <c r="BS455" s="21">
        <f t="shared" si="119"/>
        <v>0</v>
      </c>
      <c r="BU455" s="57"/>
    </row>
    <row r="456" spans="1:73" ht="114.75" x14ac:dyDescent="0.25">
      <c r="A456" s="1">
        <v>430</v>
      </c>
      <c r="B456" s="1" t="s">
        <v>80</v>
      </c>
      <c r="C456" s="6" t="s">
        <v>1220</v>
      </c>
      <c r="D456" s="2" t="str">
        <f t="shared" si="108"/>
        <v>CalPA_Set WMP-28</v>
      </c>
      <c r="E456" s="1">
        <v>9</v>
      </c>
      <c r="F456" s="2" t="str">
        <f t="shared" si="109"/>
        <v>CalPA_Set WMP-28_Q9</v>
      </c>
      <c r="G456" s="48" t="s">
        <v>1252</v>
      </c>
      <c r="H456" s="48" t="s">
        <v>1253</v>
      </c>
      <c r="I456" s="1" t="s">
        <v>84</v>
      </c>
      <c r="J456" s="3">
        <v>45148</v>
      </c>
      <c r="K456" s="3">
        <v>45153</v>
      </c>
      <c r="L456" s="3">
        <v>45153</v>
      </c>
      <c r="M456" s="20" t="s">
        <v>1223</v>
      </c>
      <c r="N456" s="1">
        <v>0</v>
      </c>
      <c r="O456" s="1" t="s">
        <v>86</v>
      </c>
      <c r="P456" s="1" t="s">
        <v>1248</v>
      </c>
      <c r="Q456" s="47" t="s">
        <v>536</v>
      </c>
      <c r="R456" s="47" t="s">
        <v>86</v>
      </c>
      <c r="S456" s="52" t="s">
        <v>86</v>
      </c>
      <c r="U456" s="2" t="str">
        <f t="shared" si="105"/>
        <v>CalPA</v>
      </c>
      <c r="V456" s="2" t="str">
        <f t="shared" si="105"/>
        <v>Set WMP-28</v>
      </c>
      <c r="W456" s="2">
        <f t="shared" si="110"/>
        <v>9</v>
      </c>
      <c r="X456" s="1">
        <v>3</v>
      </c>
      <c r="Y456" s="2" t="s">
        <v>1225</v>
      </c>
      <c r="Z456" s="2" t="s">
        <v>520</v>
      </c>
      <c r="AA456" s="2" t="s">
        <v>1254</v>
      </c>
      <c r="AB456" s="2" t="s">
        <v>992</v>
      </c>
      <c r="AC456" s="2" t="s">
        <v>91</v>
      </c>
      <c r="AD456" s="2" t="s">
        <v>791</v>
      </c>
      <c r="AE456" s="1" t="s">
        <v>92</v>
      </c>
      <c r="AF456" s="1" t="s">
        <v>92</v>
      </c>
      <c r="AG456" s="1" t="s">
        <v>92</v>
      </c>
      <c r="AH456" s="1" t="s">
        <v>92</v>
      </c>
      <c r="AI456" s="1" t="s">
        <v>92</v>
      </c>
      <c r="AJ456" s="1" t="s">
        <v>92</v>
      </c>
      <c r="AK456" s="1" t="s">
        <v>92</v>
      </c>
      <c r="AL456" s="1" t="s">
        <v>86</v>
      </c>
      <c r="AM456" s="3">
        <f t="shared" si="111"/>
        <v>45153</v>
      </c>
      <c r="BD456" s="1">
        <f t="shared" si="112"/>
        <v>9</v>
      </c>
      <c r="BE456" s="2" t="str">
        <f t="shared" si="106"/>
        <v>Bryon Winget
Arvind Simhadri
Cynthia Lorie</v>
      </c>
      <c r="BF456" s="2" t="str">
        <f t="shared" si="106"/>
        <v xml:space="preserve">Bryon Winget
</v>
      </c>
      <c r="BG456" s="2" t="str">
        <f t="shared" si="107"/>
        <v>Eric Travale
Kim Sackett</v>
      </c>
      <c r="BH456" s="2" t="str">
        <f t="shared" si="107"/>
        <v>Nelson Lau</v>
      </c>
      <c r="BI456" s="2" t="str">
        <f t="shared" si="113"/>
        <v>Aaron Shapiro</v>
      </c>
      <c r="BJ456" s="1">
        <f t="shared" si="114"/>
        <v>3</v>
      </c>
      <c r="BL456" s="49" t="s">
        <v>94</v>
      </c>
      <c r="BM456" s="1" t="s">
        <v>1228</v>
      </c>
      <c r="BO456" s="21" t="str">
        <f t="shared" si="115"/>
        <v>completed</v>
      </c>
      <c r="BP456" s="21">
        <f t="shared" si="116"/>
        <v>0</v>
      </c>
      <c r="BQ456" s="21">
        <f t="shared" si="117"/>
        <v>0</v>
      </c>
      <c r="BR456" s="21">
        <f t="shared" si="118"/>
        <v>0</v>
      </c>
      <c r="BS456" s="21">
        <f t="shared" si="119"/>
        <v>0</v>
      </c>
      <c r="BU456" s="57"/>
    </row>
    <row r="457" spans="1:73" ht="127.5" x14ac:dyDescent="0.25">
      <c r="A457" s="1">
        <v>431</v>
      </c>
      <c r="B457" s="1" t="s">
        <v>80</v>
      </c>
      <c r="C457" s="6" t="s">
        <v>1220</v>
      </c>
      <c r="D457" s="2" t="str">
        <f t="shared" si="108"/>
        <v>CalPA_Set WMP-28</v>
      </c>
      <c r="E457" s="1">
        <v>10</v>
      </c>
      <c r="F457" s="2" t="str">
        <f t="shared" si="109"/>
        <v>CalPA_Set WMP-28_Q10</v>
      </c>
      <c r="G457" s="48" t="s">
        <v>1255</v>
      </c>
      <c r="H457" s="48" t="s">
        <v>1256</v>
      </c>
      <c r="I457" s="1" t="s">
        <v>84</v>
      </c>
      <c r="J457" s="3">
        <v>45148</v>
      </c>
      <c r="K457" s="3">
        <v>45153</v>
      </c>
      <c r="L457" s="3">
        <v>45153</v>
      </c>
      <c r="M457" s="20" t="s">
        <v>1223</v>
      </c>
      <c r="N457" s="1">
        <v>0</v>
      </c>
      <c r="O457" s="1" t="s">
        <v>86</v>
      </c>
      <c r="P457" s="1" t="s">
        <v>1248</v>
      </c>
      <c r="Q457" s="47" t="s">
        <v>536</v>
      </c>
      <c r="R457" s="47" t="s">
        <v>86</v>
      </c>
      <c r="S457" s="52" t="s">
        <v>86</v>
      </c>
      <c r="U457" s="2" t="str">
        <f t="shared" si="105"/>
        <v>CalPA</v>
      </c>
      <c r="V457" s="2" t="str">
        <f t="shared" si="105"/>
        <v>Set WMP-28</v>
      </c>
      <c r="W457" s="2">
        <f t="shared" si="110"/>
        <v>10</v>
      </c>
      <c r="X457" s="1">
        <v>2</v>
      </c>
      <c r="Y457" s="2" t="s">
        <v>1225</v>
      </c>
      <c r="Z457" s="2" t="s">
        <v>520</v>
      </c>
      <c r="AA457" s="2" t="s">
        <v>1254</v>
      </c>
      <c r="AB457" s="2" t="s">
        <v>992</v>
      </c>
      <c r="AC457" s="2" t="s">
        <v>91</v>
      </c>
      <c r="AD457" s="2" t="s">
        <v>791</v>
      </c>
      <c r="AE457" s="1" t="s">
        <v>92</v>
      </c>
      <c r="AF457" s="1" t="s">
        <v>92</v>
      </c>
      <c r="AG457" s="1" t="s">
        <v>92</v>
      </c>
      <c r="AH457" s="1" t="s">
        <v>92</v>
      </c>
      <c r="AI457" s="1" t="s">
        <v>92</v>
      </c>
      <c r="AJ457" s="1" t="s">
        <v>92</v>
      </c>
      <c r="AK457" s="1" t="s">
        <v>92</v>
      </c>
      <c r="AL457" s="1" t="s">
        <v>86</v>
      </c>
      <c r="AM457" s="3">
        <f t="shared" si="111"/>
        <v>45153</v>
      </c>
      <c r="BD457" s="1">
        <f t="shared" si="112"/>
        <v>10</v>
      </c>
      <c r="BE457" s="2" t="str">
        <f t="shared" si="106"/>
        <v>Bryon Winget
Arvind Simhadri
Cynthia Lorie</v>
      </c>
      <c r="BF457" s="2" t="str">
        <f t="shared" si="106"/>
        <v xml:space="preserve">Bryon Winget
</v>
      </c>
      <c r="BG457" s="2" t="str">
        <f t="shared" si="107"/>
        <v>Eric Travale
Kim Sackett</v>
      </c>
      <c r="BH457" s="2" t="str">
        <f t="shared" si="107"/>
        <v>Nelson Lau</v>
      </c>
      <c r="BI457" s="2" t="str">
        <f t="shared" si="113"/>
        <v>Aaron Shapiro</v>
      </c>
      <c r="BJ457" s="1">
        <f t="shared" si="114"/>
        <v>2</v>
      </c>
      <c r="BL457" s="49" t="s">
        <v>94</v>
      </c>
      <c r="BM457" s="1" t="s">
        <v>1228</v>
      </c>
      <c r="BO457" s="21" t="str">
        <f t="shared" si="115"/>
        <v>completed</v>
      </c>
      <c r="BP457" s="21">
        <f t="shared" si="116"/>
        <v>0</v>
      </c>
      <c r="BQ457" s="21">
        <f t="shared" si="117"/>
        <v>0</v>
      </c>
      <c r="BR457" s="21">
        <f t="shared" si="118"/>
        <v>0</v>
      </c>
      <c r="BS457" s="21">
        <f t="shared" si="119"/>
        <v>0</v>
      </c>
      <c r="BU457" s="57"/>
    </row>
    <row r="458" spans="1:73" ht="191.25" x14ac:dyDescent="0.25">
      <c r="A458" s="1">
        <v>432</v>
      </c>
      <c r="B458" s="1" t="s">
        <v>80</v>
      </c>
      <c r="C458" s="6" t="s">
        <v>1220</v>
      </c>
      <c r="D458" s="2" t="str">
        <f t="shared" si="108"/>
        <v>CalPA_Set WMP-28</v>
      </c>
      <c r="E458" s="1">
        <v>11</v>
      </c>
      <c r="F458" s="2" t="str">
        <f t="shared" si="109"/>
        <v>CalPA_Set WMP-28_Q11</v>
      </c>
      <c r="G458" s="48" t="s">
        <v>1257</v>
      </c>
      <c r="H458" s="48" t="s">
        <v>1258</v>
      </c>
      <c r="I458" s="1" t="s">
        <v>84</v>
      </c>
      <c r="J458" s="3">
        <v>45148</v>
      </c>
      <c r="K458" s="3">
        <v>45153</v>
      </c>
      <c r="L458" s="3">
        <v>45153</v>
      </c>
      <c r="M458" s="20" t="s">
        <v>1223</v>
      </c>
      <c r="N458" s="1">
        <v>0</v>
      </c>
      <c r="O458" s="1" t="s">
        <v>86</v>
      </c>
      <c r="P458" s="1" t="s">
        <v>1248</v>
      </c>
      <c r="Q458" s="47" t="s">
        <v>536</v>
      </c>
      <c r="R458" s="47" t="s">
        <v>86</v>
      </c>
      <c r="S458" s="91" t="s">
        <v>86</v>
      </c>
      <c r="U458" s="2" t="str">
        <f t="shared" si="105"/>
        <v>CalPA</v>
      </c>
      <c r="V458" s="2" t="str">
        <f t="shared" si="105"/>
        <v>Set WMP-28</v>
      </c>
      <c r="W458" s="2">
        <f t="shared" si="110"/>
        <v>11</v>
      </c>
      <c r="X458" s="1">
        <v>2</v>
      </c>
      <c r="Y458" s="2" t="s">
        <v>1225</v>
      </c>
      <c r="Z458" s="2" t="s">
        <v>520</v>
      </c>
      <c r="AA458" s="2" t="s">
        <v>1254</v>
      </c>
      <c r="AB458" s="2" t="s">
        <v>992</v>
      </c>
      <c r="AC458" s="2" t="s">
        <v>91</v>
      </c>
      <c r="AD458" s="2" t="s">
        <v>791</v>
      </c>
      <c r="AE458" s="1" t="s">
        <v>92</v>
      </c>
      <c r="AF458" s="1" t="s">
        <v>92</v>
      </c>
      <c r="AG458" s="1" t="s">
        <v>92</v>
      </c>
      <c r="AH458" s="1" t="s">
        <v>92</v>
      </c>
      <c r="AI458" s="1" t="s">
        <v>92</v>
      </c>
      <c r="AJ458" s="1" t="s">
        <v>92</v>
      </c>
      <c r="AK458" s="1" t="s">
        <v>92</v>
      </c>
      <c r="AL458" s="1" t="s">
        <v>86</v>
      </c>
      <c r="AM458" s="3">
        <f t="shared" si="111"/>
        <v>45153</v>
      </c>
      <c r="BD458" s="1">
        <f t="shared" si="112"/>
        <v>11</v>
      </c>
      <c r="BE458" s="2" t="str">
        <f t="shared" si="106"/>
        <v>Bryon Winget
Arvind Simhadri
Cynthia Lorie</v>
      </c>
      <c r="BF458" s="2" t="str">
        <f t="shared" si="106"/>
        <v xml:space="preserve">Bryon Winget
</v>
      </c>
      <c r="BG458" s="2" t="str">
        <f t="shared" si="107"/>
        <v>Eric Travale
Kim Sackett</v>
      </c>
      <c r="BH458" s="2" t="str">
        <f t="shared" si="107"/>
        <v>Nelson Lau</v>
      </c>
      <c r="BI458" s="2" t="str">
        <f t="shared" si="113"/>
        <v>Aaron Shapiro</v>
      </c>
      <c r="BJ458" s="1">
        <f t="shared" si="114"/>
        <v>2</v>
      </c>
      <c r="BL458" s="49" t="s">
        <v>94</v>
      </c>
      <c r="BM458" s="1" t="s">
        <v>1228</v>
      </c>
      <c r="BO458" s="21" t="str">
        <f t="shared" si="115"/>
        <v>completed</v>
      </c>
      <c r="BP458" s="21">
        <f t="shared" si="116"/>
        <v>0</v>
      </c>
      <c r="BQ458" s="21">
        <f t="shared" si="117"/>
        <v>0</v>
      </c>
      <c r="BR458" s="21">
        <f t="shared" si="118"/>
        <v>0</v>
      </c>
      <c r="BS458" s="21">
        <f t="shared" si="119"/>
        <v>0</v>
      </c>
      <c r="BU458" s="57"/>
    </row>
    <row r="459" spans="1:73" ht="178.5" x14ac:dyDescent="0.25">
      <c r="A459" s="1">
        <v>433</v>
      </c>
      <c r="B459" s="1" t="s">
        <v>80</v>
      </c>
      <c r="C459" s="6" t="s">
        <v>1220</v>
      </c>
      <c r="D459" s="2" t="str">
        <f t="shared" si="108"/>
        <v>CalPA_Set WMP-28</v>
      </c>
      <c r="E459" s="1">
        <v>12</v>
      </c>
      <c r="F459" s="2" t="str">
        <f t="shared" si="109"/>
        <v>CalPA_Set WMP-28_Q12</v>
      </c>
      <c r="G459" s="48" t="s">
        <v>1259</v>
      </c>
      <c r="H459" s="48" t="s">
        <v>1260</v>
      </c>
      <c r="I459" s="1" t="s">
        <v>84</v>
      </c>
      <c r="J459" s="3">
        <v>45148</v>
      </c>
      <c r="K459" s="3">
        <v>45153</v>
      </c>
      <c r="L459" s="3">
        <v>45153</v>
      </c>
      <c r="M459" s="20" t="s">
        <v>1223</v>
      </c>
      <c r="N459" s="1">
        <v>0</v>
      </c>
      <c r="O459" s="1" t="s">
        <v>86</v>
      </c>
      <c r="P459" s="1" t="s">
        <v>1248</v>
      </c>
      <c r="Q459" s="47" t="s">
        <v>536</v>
      </c>
      <c r="R459" s="47" t="s">
        <v>86</v>
      </c>
      <c r="S459" s="52" t="s">
        <v>86</v>
      </c>
      <c r="U459" s="2" t="str">
        <f t="shared" si="105"/>
        <v>CalPA</v>
      </c>
      <c r="V459" s="2" t="str">
        <f t="shared" si="105"/>
        <v>Set WMP-28</v>
      </c>
      <c r="W459" s="2">
        <f t="shared" si="110"/>
        <v>12</v>
      </c>
      <c r="X459" s="1">
        <v>3</v>
      </c>
      <c r="Y459" s="2" t="s">
        <v>1225</v>
      </c>
      <c r="Z459" s="2" t="s">
        <v>520</v>
      </c>
      <c r="AA459" s="2" t="s">
        <v>1254</v>
      </c>
      <c r="AB459" s="2" t="s">
        <v>992</v>
      </c>
      <c r="AC459" s="2" t="s">
        <v>91</v>
      </c>
      <c r="AD459" s="2" t="s">
        <v>791</v>
      </c>
      <c r="AE459" s="1" t="s">
        <v>92</v>
      </c>
      <c r="AF459" s="1" t="s">
        <v>92</v>
      </c>
      <c r="AG459" s="1" t="s">
        <v>92</v>
      </c>
      <c r="AH459" s="1" t="s">
        <v>92</v>
      </c>
      <c r="AI459" s="1" t="s">
        <v>92</v>
      </c>
      <c r="AJ459" s="1" t="s">
        <v>92</v>
      </c>
      <c r="AK459" s="1" t="s">
        <v>92</v>
      </c>
      <c r="AL459" s="1" t="s">
        <v>86</v>
      </c>
      <c r="AM459" s="3">
        <f t="shared" si="111"/>
        <v>45153</v>
      </c>
      <c r="BD459" s="1">
        <f t="shared" si="112"/>
        <v>12</v>
      </c>
      <c r="BE459" s="2" t="str">
        <f t="shared" si="106"/>
        <v>Bryon Winget
Arvind Simhadri
Cynthia Lorie</v>
      </c>
      <c r="BF459" s="2" t="str">
        <f t="shared" si="106"/>
        <v xml:space="preserve">Bryon Winget
</v>
      </c>
      <c r="BG459" s="2" t="str">
        <f t="shared" si="107"/>
        <v>Eric Travale
Kim Sackett</v>
      </c>
      <c r="BH459" s="2" t="str">
        <f t="shared" si="107"/>
        <v>Nelson Lau</v>
      </c>
      <c r="BI459" s="2" t="str">
        <f t="shared" si="113"/>
        <v>Aaron Shapiro</v>
      </c>
      <c r="BJ459" s="1">
        <f t="shared" si="114"/>
        <v>3</v>
      </c>
      <c r="BL459" s="49" t="s">
        <v>94</v>
      </c>
      <c r="BM459" s="1" t="s">
        <v>1228</v>
      </c>
      <c r="BO459" s="21" t="str">
        <f t="shared" si="115"/>
        <v>completed</v>
      </c>
      <c r="BP459" s="21">
        <f t="shared" si="116"/>
        <v>0</v>
      </c>
      <c r="BQ459" s="21">
        <f t="shared" si="117"/>
        <v>0</v>
      </c>
      <c r="BR459" s="21">
        <f t="shared" si="118"/>
        <v>0</v>
      </c>
      <c r="BS459" s="21">
        <f t="shared" si="119"/>
        <v>0</v>
      </c>
      <c r="BU459" s="57"/>
    </row>
    <row r="460" spans="1:73" ht="204" x14ac:dyDescent="0.25">
      <c r="A460" s="1">
        <v>434</v>
      </c>
      <c r="B460" s="1" t="s">
        <v>80</v>
      </c>
      <c r="C460" s="6" t="s">
        <v>1220</v>
      </c>
      <c r="D460" s="2" t="str">
        <f t="shared" si="108"/>
        <v>CalPA_Set WMP-28</v>
      </c>
      <c r="E460" s="1">
        <v>13</v>
      </c>
      <c r="F460" s="2" t="str">
        <f t="shared" si="109"/>
        <v>CalPA_Set WMP-28_Q13</v>
      </c>
      <c r="G460" s="48" t="s">
        <v>1261</v>
      </c>
      <c r="H460" s="48" t="s">
        <v>1262</v>
      </c>
      <c r="I460" s="1" t="s">
        <v>84</v>
      </c>
      <c r="J460" s="3">
        <v>45148</v>
      </c>
      <c r="K460" s="3">
        <v>45154</v>
      </c>
      <c r="L460" s="3">
        <v>45154</v>
      </c>
      <c r="M460" s="20" t="s">
        <v>1223</v>
      </c>
      <c r="N460" s="1">
        <v>0</v>
      </c>
      <c r="O460" s="1" t="s">
        <v>86</v>
      </c>
      <c r="P460" s="1" t="s">
        <v>1248</v>
      </c>
      <c r="Q460" s="47" t="s">
        <v>536</v>
      </c>
      <c r="R460" s="47" t="s">
        <v>86</v>
      </c>
      <c r="S460" s="52" t="s">
        <v>86</v>
      </c>
      <c r="U460" s="2" t="str">
        <f t="shared" si="105"/>
        <v>CalPA</v>
      </c>
      <c r="V460" s="2" t="str">
        <f t="shared" si="105"/>
        <v>Set WMP-28</v>
      </c>
      <c r="W460" s="2">
        <f t="shared" si="110"/>
        <v>13</v>
      </c>
      <c r="X460" s="1">
        <v>4</v>
      </c>
      <c r="Y460" s="2" t="s">
        <v>1225</v>
      </c>
      <c r="Z460" s="2" t="s">
        <v>520</v>
      </c>
      <c r="AA460" s="2" t="s">
        <v>1254</v>
      </c>
      <c r="AB460" s="2" t="s">
        <v>992</v>
      </c>
      <c r="AC460" s="2" t="s">
        <v>91</v>
      </c>
      <c r="AD460" s="2" t="s">
        <v>791</v>
      </c>
      <c r="AE460" s="1" t="s">
        <v>92</v>
      </c>
      <c r="AF460" s="1" t="s">
        <v>92</v>
      </c>
      <c r="AG460" s="1" t="s">
        <v>92</v>
      </c>
      <c r="AH460" s="1" t="s">
        <v>92</v>
      </c>
      <c r="AI460" s="1" t="s">
        <v>92</v>
      </c>
      <c r="AJ460" s="1" t="s">
        <v>92</v>
      </c>
      <c r="AK460" s="1" t="s">
        <v>92</v>
      </c>
      <c r="AL460" s="1" t="s">
        <v>86</v>
      </c>
      <c r="AM460" s="3">
        <f t="shared" si="111"/>
        <v>45154</v>
      </c>
      <c r="AO460" s="16" t="s">
        <v>1263</v>
      </c>
      <c r="AP460" s="16" t="s">
        <v>1263</v>
      </c>
      <c r="BD460" s="1">
        <f t="shared" si="112"/>
        <v>13</v>
      </c>
      <c r="BE460" s="2" t="str">
        <f t="shared" si="106"/>
        <v>Bryon Winget
Arvind Simhadri
Cynthia Lorie</v>
      </c>
      <c r="BF460" s="2" t="str">
        <f t="shared" si="106"/>
        <v xml:space="preserve">Bryon Winget
</v>
      </c>
      <c r="BG460" s="2" t="str">
        <f t="shared" si="107"/>
        <v>Eric Travale
Kim Sackett</v>
      </c>
      <c r="BH460" s="2" t="str">
        <f t="shared" si="107"/>
        <v>Nelson Lau</v>
      </c>
      <c r="BI460" s="2" t="str">
        <f t="shared" si="113"/>
        <v>Aaron Shapiro</v>
      </c>
      <c r="BJ460" s="1">
        <f t="shared" si="114"/>
        <v>4</v>
      </c>
      <c r="BL460" s="49" t="s">
        <v>94</v>
      </c>
      <c r="BM460" s="1" t="s">
        <v>1228</v>
      </c>
      <c r="BO460" s="21" t="str">
        <f t="shared" si="115"/>
        <v>completed</v>
      </c>
      <c r="BP460" s="21">
        <f t="shared" si="116"/>
        <v>0</v>
      </c>
      <c r="BQ460" s="21">
        <f t="shared" si="117"/>
        <v>0</v>
      </c>
      <c r="BR460" s="21">
        <f t="shared" si="118"/>
        <v>0</v>
      </c>
      <c r="BS460" s="21">
        <f t="shared" si="119"/>
        <v>0</v>
      </c>
      <c r="BU460" s="57"/>
    </row>
    <row r="461" spans="1:73" ht="178.5" x14ac:dyDescent="0.25">
      <c r="A461" s="1">
        <v>435</v>
      </c>
      <c r="B461" s="1" t="s">
        <v>80</v>
      </c>
      <c r="C461" s="6" t="s">
        <v>1220</v>
      </c>
      <c r="D461" s="2" t="str">
        <f t="shared" si="108"/>
        <v>CalPA_Set WMP-28</v>
      </c>
      <c r="E461" s="1">
        <v>14</v>
      </c>
      <c r="F461" s="2" t="str">
        <f t="shared" si="109"/>
        <v>CalPA_Set WMP-28_Q14</v>
      </c>
      <c r="G461" s="48" t="s">
        <v>1264</v>
      </c>
      <c r="H461" s="48" t="s">
        <v>1265</v>
      </c>
      <c r="I461" s="1" t="s">
        <v>84</v>
      </c>
      <c r="J461" s="3">
        <v>45148</v>
      </c>
      <c r="K461" s="3">
        <v>45153</v>
      </c>
      <c r="L461" s="3">
        <v>45153</v>
      </c>
      <c r="M461" s="20" t="s">
        <v>1223</v>
      </c>
      <c r="N461" s="1">
        <v>0</v>
      </c>
      <c r="O461" s="1" t="s">
        <v>86</v>
      </c>
      <c r="P461" s="1" t="s">
        <v>1248</v>
      </c>
      <c r="Q461" s="47" t="s">
        <v>536</v>
      </c>
      <c r="R461" s="47" t="s">
        <v>86</v>
      </c>
      <c r="S461" s="52" t="s">
        <v>86</v>
      </c>
      <c r="U461" s="2" t="str">
        <f t="shared" si="105"/>
        <v>CalPA</v>
      </c>
      <c r="V461" s="2" t="str">
        <f t="shared" si="105"/>
        <v>Set WMP-28</v>
      </c>
      <c r="W461" s="2">
        <f t="shared" si="110"/>
        <v>14</v>
      </c>
      <c r="X461" s="1">
        <v>0</v>
      </c>
      <c r="Y461" s="2" t="s">
        <v>1225</v>
      </c>
      <c r="Z461" s="2" t="s">
        <v>520</v>
      </c>
      <c r="AA461" s="2" t="s">
        <v>1254</v>
      </c>
      <c r="AB461" s="2" t="s">
        <v>992</v>
      </c>
      <c r="AC461" s="2" t="s">
        <v>91</v>
      </c>
      <c r="AD461" s="2" t="s">
        <v>791</v>
      </c>
      <c r="AE461" s="1" t="s">
        <v>92</v>
      </c>
      <c r="AF461" s="1" t="s">
        <v>92</v>
      </c>
      <c r="AG461" s="1" t="s">
        <v>92</v>
      </c>
      <c r="AH461" s="1" t="s">
        <v>92</v>
      </c>
      <c r="AI461" s="1" t="s">
        <v>92</v>
      </c>
      <c r="AJ461" s="1" t="s">
        <v>92</v>
      </c>
      <c r="AK461" s="1" t="s">
        <v>92</v>
      </c>
      <c r="AL461" s="1" t="s">
        <v>86</v>
      </c>
      <c r="AM461" s="3">
        <f t="shared" si="111"/>
        <v>45153</v>
      </c>
      <c r="BD461" s="1">
        <f t="shared" si="112"/>
        <v>14</v>
      </c>
      <c r="BE461" s="2" t="str">
        <f t="shared" si="106"/>
        <v>Bryon Winget
Arvind Simhadri
Cynthia Lorie</v>
      </c>
      <c r="BF461" s="2" t="str">
        <f t="shared" si="106"/>
        <v xml:space="preserve">Bryon Winget
</v>
      </c>
      <c r="BG461" s="2" t="str">
        <f t="shared" si="107"/>
        <v>Eric Travale
Kim Sackett</v>
      </c>
      <c r="BH461" s="2" t="str">
        <f t="shared" si="107"/>
        <v>Nelson Lau</v>
      </c>
      <c r="BI461" s="2" t="str">
        <f t="shared" si="113"/>
        <v>Aaron Shapiro</v>
      </c>
      <c r="BJ461" s="1">
        <f t="shared" si="114"/>
        <v>0</v>
      </c>
      <c r="BL461" s="49" t="s">
        <v>94</v>
      </c>
      <c r="BM461" s="1" t="s">
        <v>1228</v>
      </c>
      <c r="BO461" s="21" t="str">
        <f t="shared" si="115"/>
        <v>completed</v>
      </c>
      <c r="BP461" s="21">
        <f t="shared" si="116"/>
        <v>0</v>
      </c>
      <c r="BQ461" s="21">
        <f t="shared" si="117"/>
        <v>0</v>
      </c>
      <c r="BR461" s="21">
        <f t="shared" si="118"/>
        <v>0</v>
      </c>
      <c r="BS461" s="21">
        <f t="shared" si="119"/>
        <v>0</v>
      </c>
      <c r="BU461" s="57"/>
    </row>
    <row r="462" spans="1:73" ht="267.75" x14ac:dyDescent="0.25">
      <c r="A462" s="1">
        <v>436</v>
      </c>
      <c r="B462" s="1" t="s">
        <v>80</v>
      </c>
      <c r="C462" s="6" t="s">
        <v>1220</v>
      </c>
      <c r="D462" s="2" t="str">
        <f t="shared" si="108"/>
        <v>CalPA_Set WMP-28</v>
      </c>
      <c r="E462" s="1">
        <v>15</v>
      </c>
      <c r="F462" s="2" t="str">
        <f t="shared" si="109"/>
        <v>CalPA_Set WMP-28_Q15</v>
      </c>
      <c r="G462" s="48" t="s">
        <v>1266</v>
      </c>
      <c r="H462" s="48" t="s">
        <v>1267</v>
      </c>
      <c r="I462" s="1" t="s">
        <v>84</v>
      </c>
      <c r="J462" s="3">
        <v>45148</v>
      </c>
      <c r="K462" s="3">
        <v>45153</v>
      </c>
      <c r="L462" s="3">
        <v>45153</v>
      </c>
      <c r="M462" s="20" t="s">
        <v>1223</v>
      </c>
      <c r="N462" s="1">
        <v>0</v>
      </c>
      <c r="O462" s="1" t="s">
        <v>86</v>
      </c>
      <c r="P462" s="1" t="s">
        <v>1248</v>
      </c>
      <c r="Q462" s="47" t="s">
        <v>536</v>
      </c>
      <c r="R462" s="47" t="s">
        <v>86</v>
      </c>
      <c r="S462" s="52" t="s">
        <v>86</v>
      </c>
      <c r="U462" s="2" t="str">
        <f t="shared" si="105"/>
        <v>CalPA</v>
      </c>
      <c r="V462" s="2" t="str">
        <f t="shared" si="105"/>
        <v>Set WMP-28</v>
      </c>
      <c r="W462" s="2">
        <f t="shared" si="110"/>
        <v>15</v>
      </c>
      <c r="X462" s="1">
        <v>3</v>
      </c>
      <c r="Y462" s="2" t="s">
        <v>1225</v>
      </c>
      <c r="Z462" s="2" t="s">
        <v>520</v>
      </c>
      <c r="AA462" s="2" t="s">
        <v>1254</v>
      </c>
      <c r="AB462" s="2" t="s">
        <v>992</v>
      </c>
      <c r="AC462" s="2" t="s">
        <v>91</v>
      </c>
      <c r="AD462" s="2" t="s">
        <v>791</v>
      </c>
      <c r="AE462" s="1" t="s">
        <v>92</v>
      </c>
      <c r="AF462" s="1" t="s">
        <v>92</v>
      </c>
      <c r="AG462" s="1" t="s">
        <v>92</v>
      </c>
      <c r="AH462" s="1" t="s">
        <v>92</v>
      </c>
      <c r="AI462" s="1" t="s">
        <v>92</v>
      </c>
      <c r="AJ462" s="1" t="s">
        <v>92</v>
      </c>
      <c r="AK462" s="1" t="s">
        <v>92</v>
      </c>
      <c r="AL462" s="1" t="s">
        <v>86</v>
      </c>
      <c r="AM462" s="3">
        <f t="shared" si="111"/>
        <v>45153</v>
      </c>
      <c r="BD462" s="1">
        <f t="shared" si="112"/>
        <v>15</v>
      </c>
      <c r="BE462" s="2" t="str">
        <f t="shared" si="106"/>
        <v>Bryon Winget
Arvind Simhadri
Cynthia Lorie</v>
      </c>
      <c r="BF462" s="2" t="str">
        <f t="shared" si="106"/>
        <v xml:space="preserve">Bryon Winget
</v>
      </c>
      <c r="BG462" s="2" t="str">
        <f t="shared" si="107"/>
        <v>Eric Travale
Kim Sackett</v>
      </c>
      <c r="BH462" s="2" t="str">
        <f t="shared" si="107"/>
        <v>Nelson Lau</v>
      </c>
      <c r="BI462" s="2" t="str">
        <f t="shared" si="113"/>
        <v>Aaron Shapiro</v>
      </c>
      <c r="BJ462" s="1">
        <f t="shared" si="114"/>
        <v>3</v>
      </c>
      <c r="BL462" s="49" t="s">
        <v>94</v>
      </c>
      <c r="BM462" s="1" t="s">
        <v>1228</v>
      </c>
      <c r="BO462" s="21" t="str">
        <f t="shared" si="115"/>
        <v>completed</v>
      </c>
      <c r="BP462" s="21">
        <f t="shared" si="116"/>
        <v>0</v>
      </c>
      <c r="BQ462" s="21">
        <f t="shared" si="117"/>
        <v>0</v>
      </c>
      <c r="BR462" s="21">
        <f t="shared" si="118"/>
        <v>0</v>
      </c>
      <c r="BS462" s="21">
        <f t="shared" si="119"/>
        <v>0</v>
      </c>
      <c r="BU462" s="57"/>
    </row>
    <row r="463" spans="1:73" ht="242.25" x14ac:dyDescent="0.25">
      <c r="A463" s="1">
        <v>437</v>
      </c>
      <c r="B463" s="1" t="s">
        <v>80</v>
      </c>
      <c r="C463" s="6" t="s">
        <v>1220</v>
      </c>
      <c r="D463" s="2" t="str">
        <f t="shared" si="108"/>
        <v>CalPA_Set WMP-28</v>
      </c>
      <c r="E463" s="1">
        <v>16</v>
      </c>
      <c r="F463" s="2" t="str">
        <f t="shared" si="109"/>
        <v>CalPA_Set WMP-28_Q16</v>
      </c>
      <c r="G463" s="48" t="s">
        <v>1221</v>
      </c>
      <c r="H463" s="48" t="s">
        <v>1222</v>
      </c>
      <c r="I463" s="1" t="s">
        <v>84</v>
      </c>
      <c r="J463" s="3">
        <v>45148</v>
      </c>
      <c r="K463" s="3">
        <v>45153</v>
      </c>
      <c r="L463" s="3">
        <v>45153</v>
      </c>
      <c r="M463" s="20" t="s">
        <v>1223</v>
      </c>
      <c r="N463" s="1">
        <v>0</v>
      </c>
      <c r="O463" s="1" t="s">
        <v>86</v>
      </c>
      <c r="P463" s="1" t="s">
        <v>242</v>
      </c>
      <c r="Q463" s="47" t="s">
        <v>154</v>
      </c>
      <c r="R463" s="47" t="s">
        <v>1224</v>
      </c>
      <c r="S463" s="95" t="s">
        <v>86</v>
      </c>
      <c r="U463" s="2" t="str">
        <f t="shared" si="105"/>
        <v>CalPA</v>
      </c>
      <c r="V463" s="2" t="str">
        <f t="shared" si="105"/>
        <v>Set WMP-28</v>
      </c>
      <c r="W463" s="2">
        <f t="shared" si="110"/>
        <v>16</v>
      </c>
      <c r="X463" s="1">
        <v>3</v>
      </c>
      <c r="Y463" s="2" t="s">
        <v>1225</v>
      </c>
      <c r="Z463" s="2" t="s">
        <v>156</v>
      </c>
      <c r="AA463" s="2" t="s">
        <v>1226</v>
      </c>
      <c r="AB463" s="2" t="s">
        <v>1227</v>
      </c>
      <c r="AC463" s="2" t="s">
        <v>116</v>
      </c>
      <c r="AD463" s="2" t="s">
        <v>159</v>
      </c>
      <c r="AE463" s="1" t="s">
        <v>92</v>
      </c>
      <c r="AF463" s="1" t="s">
        <v>92</v>
      </c>
      <c r="AG463" s="1" t="s">
        <v>92</v>
      </c>
      <c r="AH463" s="1" t="s">
        <v>92</v>
      </c>
      <c r="AI463" s="1" t="s">
        <v>92</v>
      </c>
      <c r="AJ463" s="1" t="s">
        <v>92</v>
      </c>
      <c r="AK463" s="1" t="s">
        <v>92</v>
      </c>
      <c r="AL463" s="1" t="s">
        <v>86</v>
      </c>
      <c r="AM463" s="3">
        <f t="shared" si="111"/>
        <v>45153</v>
      </c>
      <c r="BD463" s="1">
        <f t="shared" si="112"/>
        <v>16</v>
      </c>
      <c r="BE463" s="2" t="str">
        <f t="shared" si="106"/>
        <v>Underground
Julie Cerio
Benson Wong
Cynthia Lorie
Brad Koelling</v>
      </c>
      <c r="BF463" s="2" t="str">
        <f t="shared" si="106"/>
        <v>Paul McGregor
Matt Pender</v>
      </c>
      <c r="BG463" s="2" t="str">
        <f t="shared" si="107"/>
        <v>Eric Travale
Kim Sackett</v>
      </c>
      <c r="BH463" s="2" t="str">
        <f t="shared" si="107"/>
        <v>Carmen Fewless</v>
      </c>
      <c r="BI463" s="2" t="str">
        <f t="shared" si="113"/>
        <v>Joel Crane</v>
      </c>
      <c r="BJ463" s="1">
        <f t="shared" si="114"/>
        <v>3</v>
      </c>
      <c r="BL463" s="49" t="s">
        <v>94</v>
      </c>
      <c r="BM463" s="1" t="s">
        <v>1228</v>
      </c>
      <c r="BO463" s="21" t="str">
        <f t="shared" si="115"/>
        <v>completed</v>
      </c>
      <c r="BP463" s="21">
        <f t="shared" si="116"/>
        <v>0</v>
      </c>
      <c r="BQ463" s="21">
        <f t="shared" si="117"/>
        <v>0</v>
      </c>
      <c r="BR463" s="21">
        <f t="shared" si="118"/>
        <v>0</v>
      </c>
      <c r="BS463" s="21">
        <f t="shared" si="119"/>
        <v>0</v>
      </c>
      <c r="BU463" s="57"/>
    </row>
    <row r="464" spans="1:73" ht="124.5" customHeight="1" x14ac:dyDescent="0.25">
      <c r="A464" s="1">
        <v>438</v>
      </c>
      <c r="B464" s="1" t="s">
        <v>80</v>
      </c>
      <c r="C464" s="6" t="s">
        <v>1220</v>
      </c>
      <c r="D464" s="2" t="str">
        <f t="shared" si="108"/>
        <v>CalPA_Set WMP-28</v>
      </c>
      <c r="E464" s="1">
        <v>17</v>
      </c>
      <c r="F464" s="2" t="str">
        <f t="shared" si="109"/>
        <v>CalPA_Set WMP-28_Q17</v>
      </c>
      <c r="G464" s="48" t="s">
        <v>1229</v>
      </c>
      <c r="H464" s="48" t="s">
        <v>1230</v>
      </c>
      <c r="I464" s="1" t="s">
        <v>84</v>
      </c>
      <c r="J464" s="3">
        <v>45148</v>
      </c>
      <c r="K464" s="3">
        <v>45153</v>
      </c>
      <c r="L464" s="3">
        <v>45153</v>
      </c>
      <c r="M464" s="20" t="s">
        <v>1223</v>
      </c>
      <c r="N464" s="1">
        <v>0</v>
      </c>
      <c r="O464" s="1" t="s">
        <v>86</v>
      </c>
      <c r="P464" s="1" t="s">
        <v>242</v>
      </c>
      <c r="Q464" s="47" t="s">
        <v>154</v>
      </c>
      <c r="R464" s="47" t="s">
        <v>1224</v>
      </c>
      <c r="S464" s="91" t="s">
        <v>86</v>
      </c>
      <c r="U464" s="2" t="str">
        <f t="shared" si="105"/>
        <v>CalPA</v>
      </c>
      <c r="V464" s="2" t="str">
        <f t="shared" si="105"/>
        <v>Set WMP-28</v>
      </c>
      <c r="W464" s="2">
        <f t="shared" si="110"/>
        <v>17</v>
      </c>
      <c r="X464" s="1">
        <v>2</v>
      </c>
      <c r="Y464" s="2" t="s">
        <v>1225</v>
      </c>
      <c r="Z464" s="2" t="s">
        <v>156</v>
      </c>
      <c r="AA464" s="2" t="s">
        <v>1231</v>
      </c>
      <c r="AB464" s="2" t="s">
        <v>1227</v>
      </c>
      <c r="AC464" s="2" t="s">
        <v>116</v>
      </c>
      <c r="AD464" s="2" t="s">
        <v>159</v>
      </c>
      <c r="AE464" s="1" t="s">
        <v>92</v>
      </c>
      <c r="AF464" s="1" t="s">
        <v>92</v>
      </c>
      <c r="AG464" s="1" t="s">
        <v>92</v>
      </c>
      <c r="AH464" s="1" t="s">
        <v>92</v>
      </c>
      <c r="AI464" s="1" t="s">
        <v>92</v>
      </c>
      <c r="AJ464" s="1" t="s">
        <v>92</v>
      </c>
      <c r="AK464" s="1" t="s">
        <v>92</v>
      </c>
      <c r="AL464" s="1" t="s">
        <v>86</v>
      </c>
      <c r="AM464" s="3">
        <f t="shared" si="111"/>
        <v>45153</v>
      </c>
      <c r="BD464" s="1">
        <f t="shared" si="112"/>
        <v>17</v>
      </c>
      <c r="BE464" s="2" t="str">
        <f t="shared" si="106"/>
        <v>Underground
Julie Cerio
Benson Wong
Cynthia Lorie</v>
      </c>
      <c r="BF464" s="2" t="str">
        <f t="shared" si="106"/>
        <v>Paul McGregor
Matt Pender</v>
      </c>
      <c r="BG464" s="2" t="str">
        <f t="shared" si="107"/>
        <v>Eric Travale
Kim Sackett</v>
      </c>
      <c r="BH464" s="2" t="str">
        <f t="shared" si="107"/>
        <v>Carmen Fewless</v>
      </c>
      <c r="BI464" s="2" t="str">
        <f t="shared" si="113"/>
        <v>Joel Crane</v>
      </c>
      <c r="BJ464" s="1">
        <f t="shared" si="114"/>
        <v>2</v>
      </c>
      <c r="BL464" s="49" t="s">
        <v>94</v>
      </c>
      <c r="BM464" s="1" t="s">
        <v>1228</v>
      </c>
      <c r="BO464" s="21" t="str">
        <f t="shared" si="115"/>
        <v>completed</v>
      </c>
      <c r="BP464" s="21">
        <f t="shared" si="116"/>
        <v>0</v>
      </c>
      <c r="BQ464" s="21">
        <f t="shared" si="117"/>
        <v>0</v>
      </c>
      <c r="BR464" s="21">
        <f t="shared" si="118"/>
        <v>0</v>
      </c>
      <c r="BS464" s="21">
        <f t="shared" si="119"/>
        <v>0</v>
      </c>
      <c r="BU464" s="57"/>
    </row>
    <row r="465" spans="1:73" ht="124.5" customHeight="1" x14ac:dyDescent="0.25">
      <c r="A465" s="1">
        <v>308</v>
      </c>
      <c r="B465" s="1" t="s">
        <v>2875</v>
      </c>
      <c r="C465" s="6" t="s">
        <v>2034</v>
      </c>
      <c r="D465" s="2" t="str">
        <f t="shared" si="108"/>
        <v>TURN_010</v>
      </c>
      <c r="E465" s="1">
        <v>7</v>
      </c>
      <c r="F465" s="2" t="str">
        <f t="shared" si="109"/>
        <v>TURN_010_Q7</v>
      </c>
      <c r="G465" s="48" t="s">
        <v>3023</v>
      </c>
      <c r="H465" s="48" t="s">
        <v>3024</v>
      </c>
      <c r="I465" s="2" t="s">
        <v>2878</v>
      </c>
      <c r="J465" s="3">
        <v>45044</v>
      </c>
      <c r="K465" s="3">
        <v>45049</v>
      </c>
      <c r="L465" s="3">
        <v>45049</v>
      </c>
      <c r="M465" s="20" t="s">
        <v>3001</v>
      </c>
      <c r="N465" s="1">
        <v>3</v>
      </c>
      <c r="O465" s="1" t="s">
        <v>92</v>
      </c>
      <c r="P465" s="2" t="s">
        <v>253</v>
      </c>
      <c r="Q465" s="47" t="s">
        <v>266</v>
      </c>
      <c r="R465" s="47" t="s">
        <v>2885</v>
      </c>
      <c r="S465" s="101" t="s">
        <v>86</v>
      </c>
      <c r="U465" s="2" t="str">
        <f t="shared" si="105"/>
        <v>TURN</v>
      </c>
      <c r="V465" s="2" t="str">
        <f t="shared" si="105"/>
        <v>010</v>
      </c>
      <c r="W465" s="2">
        <f t="shared" si="110"/>
        <v>7</v>
      </c>
      <c r="X465" s="1">
        <v>3</v>
      </c>
      <c r="Y465" s="2" t="s">
        <v>1166</v>
      </c>
      <c r="Z465" s="2" t="s">
        <v>348</v>
      </c>
      <c r="AA465" s="2" t="s">
        <v>3025</v>
      </c>
      <c r="AB465" s="2" t="s">
        <v>3026</v>
      </c>
      <c r="AC465" s="2" t="s">
        <v>258</v>
      </c>
      <c r="AD465" s="2" t="s">
        <v>352</v>
      </c>
      <c r="AE465" s="1" t="s">
        <v>92</v>
      </c>
      <c r="AF465" s="1" t="s">
        <v>92</v>
      </c>
      <c r="AG465" s="1" t="s">
        <v>92</v>
      </c>
      <c r="AH465" s="2" t="s">
        <v>92</v>
      </c>
      <c r="AI465" s="2" t="s">
        <v>92</v>
      </c>
      <c r="AJ465" s="1" t="s">
        <v>92</v>
      </c>
      <c r="AK465" s="2" t="s">
        <v>92</v>
      </c>
      <c r="AL465" s="1" t="s">
        <v>86</v>
      </c>
      <c r="AM465" s="3">
        <f t="shared" si="111"/>
        <v>45049</v>
      </c>
      <c r="BD465" s="1">
        <f t="shared" si="112"/>
        <v>7</v>
      </c>
      <c r="BE465" s="2" t="str">
        <f t="shared" si="106"/>
        <v>VM Data Request
Ty McCartney</v>
      </c>
      <c r="BF465" s="2" t="str">
        <f t="shared" si="106"/>
        <v>Sarah Carlson
Kamran Rasheed</v>
      </c>
      <c r="BG465" s="2" t="str">
        <f t="shared" si="107"/>
        <v>Eric Travale</v>
      </c>
      <c r="BH465" s="2" t="str">
        <f t="shared" si="107"/>
        <v>Andrew Trombley</v>
      </c>
      <c r="BI465" s="2" t="str">
        <f t="shared" si="113"/>
        <v>Jessica Basilio</v>
      </c>
      <c r="BJ465" s="1">
        <f t="shared" si="114"/>
        <v>3</v>
      </c>
      <c r="BL465" s="49" t="s">
        <v>94</v>
      </c>
      <c r="BM465" s="1" t="s">
        <v>3004</v>
      </c>
      <c r="BO465" s="21" t="str">
        <f t="shared" si="115"/>
        <v>completed</v>
      </c>
      <c r="BP465" s="21">
        <f t="shared" si="116"/>
        <v>0</v>
      </c>
      <c r="BQ465" s="21">
        <f t="shared" si="117"/>
        <v>0</v>
      </c>
      <c r="BR465" s="21">
        <f t="shared" si="118"/>
        <v>0</v>
      </c>
      <c r="BS465" s="21">
        <f t="shared" si="119"/>
        <v>0</v>
      </c>
      <c r="BU465" s="57"/>
    </row>
    <row r="466" spans="1:73" ht="124.5" customHeight="1" x14ac:dyDescent="0.25">
      <c r="A466" s="1">
        <v>331</v>
      </c>
      <c r="B466" s="1" t="s">
        <v>1802</v>
      </c>
      <c r="C466" s="6" t="s">
        <v>1937</v>
      </c>
      <c r="D466" s="2" t="str">
        <f t="shared" si="108"/>
        <v>OEIS_004</v>
      </c>
      <c r="E466" s="1">
        <v>5</v>
      </c>
      <c r="F466" s="2" t="str">
        <f t="shared" si="109"/>
        <v>OEIS_004_Q5</v>
      </c>
      <c r="G466" s="48" t="s">
        <v>2627</v>
      </c>
      <c r="H466" s="48" t="s">
        <v>2628</v>
      </c>
      <c r="I466" s="1" t="s">
        <v>2441</v>
      </c>
      <c r="J466" s="3">
        <v>45050</v>
      </c>
      <c r="K466" s="3">
        <v>45055</v>
      </c>
      <c r="L466" s="3">
        <v>45055</v>
      </c>
      <c r="M466" s="20" t="s">
        <v>2608</v>
      </c>
      <c r="N466" s="1">
        <v>1</v>
      </c>
      <c r="O466" s="1" t="s">
        <v>86</v>
      </c>
      <c r="P466" s="2" t="s">
        <v>364</v>
      </c>
      <c r="Q466" s="47" t="s">
        <v>266</v>
      </c>
      <c r="R466" s="47" t="s">
        <v>365</v>
      </c>
      <c r="S466" s="105" t="s">
        <v>86</v>
      </c>
      <c r="U466" s="2" t="str">
        <f t="shared" si="105"/>
        <v>OEIS</v>
      </c>
      <c r="V466" s="2" t="str">
        <f t="shared" si="105"/>
        <v>004</v>
      </c>
      <c r="W466" s="2">
        <f t="shared" si="110"/>
        <v>5</v>
      </c>
      <c r="X466" s="1">
        <v>5</v>
      </c>
      <c r="Y466" s="2" t="s">
        <v>1159</v>
      </c>
      <c r="Z466" s="2" t="s">
        <v>348</v>
      </c>
      <c r="AA466" s="2" t="s">
        <v>349</v>
      </c>
      <c r="AB466" s="2" t="s">
        <v>936</v>
      </c>
      <c r="AC466" s="2" t="s">
        <v>2629</v>
      </c>
      <c r="AD466" s="2" t="s">
        <v>2630</v>
      </c>
      <c r="AE466" s="1" t="s">
        <v>92</v>
      </c>
      <c r="AF466" s="1" t="s">
        <v>92</v>
      </c>
      <c r="AG466" s="1" t="s">
        <v>92</v>
      </c>
      <c r="AH466" s="2" t="s">
        <v>92</v>
      </c>
      <c r="AI466" s="2" t="s">
        <v>92</v>
      </c>
      <c r="AJ466" s="1" t="s">
        <v>92</v>
      </c>
      <c r="AK466" s="1" t="s">
        <v>92</v>
      </c>
      <c r="AL466" s="1" t="s">
        <v>86</v>
      </c>
      <c r="AM466" s="3">
        <f t="shared" si="111"/>
        <v>45055</v>
      </c>
      <c r="AO466" s="2"/>
      <c r="BD466" s="1">
        <f t="shared" si="112"/>
        <v>5</v>
      </c>
      <c r="BE466" s="2" t="str">
        <f t="shared" si="106"/>
        <v>VM Data Requests
April Schneider</v>
      </c>
      <c r="BF466" s="2" t="str">
        <f t="shared" si="106"/>
        <v>Kamran Rasheed</v>
      </c>
      <c r="BG466" s="2" t="str">
        <f t="shared" si="107"/>
        <v>Mona Hedin</v>
      </c>
      <c r="BH466" s="2" t="str">
        <f t="shared" si="107"/>
        <v>Andrew Trombley</v>
      </c>
      <c r="BI466" s="2" t="str">
        <f t="shared" si="113"/>
        <v>Jessica Basillio</v>
      </c>
      <c r="BJ466" s="1">
        <f t="shared" si="114"/>
        <v>5</v>
      </c>
      <c r="BL466" s="49" t="s">
        <v>94</v>
      </c>
      <c r="BM466" s="1" t="s">
        <v>2613</v>
      </c>
      <c r="BO466" s="21" t="str">
        <f t="shared" si="115"/>
        <v>completed</v>
      </c>
      <c r="BP466" s="21">
        <f t="shared" si="116"/>
        <v>0</v>
      </c>
      <c r="BQ466" s="21">
        <f t="shared" si="117"/>
        <v>0</v>
      </c>
      <c r="BR466" s="21">
        <f t="shared" si="118"/>
        <v>0</v>
      </c>
      <c r="BS466" s="21">
        <f t="shared" si="119"/>
        <v>0</v>
      </c>
      <c r="BU466" s="57"/>
    </row>
    <row r="467" spans="1:73" ht="124.5" customHeight="1" x14ac:dyDescent="0.25">
      <c r="A467" s="1">
        <v>332</v>
      </c>
      <c r="B467" s="1" t="s">
        <v>1802</v>
      </c>
      <c r="C467" s="6" t="s">
        <v>1937</v>
      </c>
      <c r="D467" s="2" t="str">
        <f t="shared" si="108"/>
        <v>OEIS_004</v>
      </c>
      <c r="E467" s="1">
        <v>6</v>
      </c>
      <c r="F467" s="2" t="str">
        <f t="shared" si="109"/>
        <v>OEIS_004_Q6</v>
      </c>
      <c r="G467" s="48" t="s">
        <v>2631</v>
      </c>
      <c r="H467" s="48" t="s">
        <v>2632</v>
      </c>
      <c r="I467" s="1" t="s">
        <v>2441</v>
      </c>
      <c r="J467" s="3">
        <v>45050</v>
      </c>
      <c r="K467" s="3">
        <v>45055</v>
      </c>
      <c r="L467" s="3">
        <v>45055</v>
      </c>
      <c r="M467" s="20" t="s">
        <v>2608</v>
      </c>
      <c r="N467" s="1">
        <v>1</v>
      </c>
      <c r="O467" s="1" t="s">
        <v>86</v>
      </c>
      <c r="P467" s="2" t="s">
        <v>346</v>
      </c>
      <c r="Q467" s="47" t="s">
        <v>266</v>
      </c>
      <c r="R467" s="47" t="s">
        <v>347</v>
      </c>
      <c r="S467" s="98" t="s">
        <v>86</v>
      </c>
      <c r="U467" s="2" t="str">
        <f t="shared" si="105"/>
        <v>OEIS</v>
      </c>
      <c r="V467" s="2" t="str">
        <f t="shared" si="105"/>
        <v>004</v>
      </c>
      <c r="W467" s="2">
        <f t="shared" si="110"/>
        <v>6</v>
      </c>
      <c r="X467" s="1">
        <v>2</v>
      </c>
      <c r="Y467" s="2" t="s">
        <v>1159</v>
      </c>
      <c r="Z467" s="2" t="s">
        <v>348</v>
      </c>
      <c r="AA467" s="2" t="s">
        <v>349</v>
      </c>
      <c r="AB467" s="2" t="s">
        <v>936</v>
      </c>
      <c r="AC467" s="2" t="s">
        <v>2629</v>
      </c>
      <c r="AD467" s="2" t="s">
        <v>2630</v>
      </c>
      <c r="AE467" s="1" t="s">
        <v>92</v>
      </c>
      <c r="AF467" s="1" t="s">
        <v>92</v>
      </c>
      <c r="AG467" s="1" t="s">
        <v>92</v>
      </c>
      <c r="AH467" s="2" t="s">
        <v>92</v>
      </c>
      <c r="AI467" s="2" t="s">
        <v>92</v>
      </c>
      <c r="AJ467" s="1" t="s">
        <v>92</v>
      </c>
      <c r="AK467" s="1" t="s">
        <v>92</v>
      </c>
      <c r="AL467" s="1" t="s">
        <v>86</v>
      </c>
      <c r="AM467" s="3">
        <f t="shared" si="111"/>
        <v>45055</v>
      </c>
      <c r="AO467" s="2"/>
      <c r="BD467" s="1">
        <f t="shared" si="112"/>
        <v>6</v>
      </c>
      <c r="BE467" s="2" t="str">
        <f t="shared" si="106"/>
        <v>VM Data Requests
April Schneider</v>
      </c>
      <c r="BF467" s="2" t="str">
        <f t="shared" si="106"/>
        <v>Kamran Rasheed</v>
      </c>
      <c r="BG467" s="2" t="str">
        <f t="shared" si="107"/>
        <v>Mona Hedin</v>
      </c>
      <c r="BH467" s="2" t="str">
        <f t="shared" si="107"/>
        <v>Andrew Trombley</v>
      </c>
      <c r="BI467" s="2" t="str">
        <f t="shared" si="113"/>
        <v>Jessica Basillio</v>
      </c>
      <c r="BJ467" s="1">
        <f t="shared" si="114"/>
        <v>2</v>
      </c>
      <c r="BL467" s="49" t="s">
        <v>94</v>
      </c>
      <c r="BM467" s="1" t="s">
        <v>2613</v>
      </c>
      <c r="BO467" s="21" t="str">
        <f t="shared" si="115"/>
        <v>completed</v>
      </c>
      <c r="BP467" s="21">
        <f t="shared" si="116"/>
        <v>0</v>
      </c>
      <c r="BQ467" s="21">
        <f t="shared" si="117"/>
        <v>0</v>
      </c>
      <c r="BR467" s="21">
        <f t="shared" si="118"/>
        <v>0</v>
      </c>
      <c r="BS467" s="21">
        <f t="shared" si="119"/>
        <v>0</v>
      </c>
      <c r="BU467" s="57"/>
    </row>
    <row r="468" spans="1:73" ht="124.5" customHeight="1" x14ac:dyDescent="0.25">
      <c r="A468" s="1">
        <v>442</v>
      </c>
      <c r="B468" s="1" t="s">
        <v>1802</v>
      </c>
      <c r="C468" s="6" t="s">
        <v>2041</v>
      </c>
      <c r="D468" s="2" t="str">
        <f t="shared" si="108"/>
        <v>OEIS_011</v>
      </c>
      <c r="E468" s="1">
        <v>1</v>
      </c>
      <c r="F468" s="2" t="str">
        <f t="shared" si="109"/>
        <v>OEIS_011_Q1</v>
      </c>
      <c r="G468" s="48" t="s">
        <v>2750</v>
      </c>
      <c r="H468" s="48" t="s">
        <v>2751</v>
      </c>
      <c r="I468" s="1" t="s">
        <v>2691</v>
      </c>
      <c r="J468" s="3">
        <v>45156</v>
      </c>
      <c r="K468" s="3">
        <v>45161</v>
      </c>
      <c r="L468" s="3">
        <v>45161</v>
      </c>
      <c r="M468" s="20" t="s">
        <v>2752</v>
      </c>
      <c r="N468" s="1">
        <v>0</v>
      </c>
      <c r="O468" s="1" t="s">
        <v>86</v>
      </c>
      <c r="P468" s="1" t="s">
        <v>763</v>
      </c>
      <c r="Q468" s="47" t="s">
        <v>129</v>
      </c>
      <c r="R468" s="47" t="s">
        <v>764</v>
      </c>
      <c r="S468" s="52" t="s">
        <v>86</v>
      </c>
      <c r="U468" s="2" t="str">
        <f t="shared" si="105"/>
        <v>OEIS</v>
      </c>
      <c r="V468" s="2" t="str">
        <f t="shared" si="105"/>
        <v>011</v>
      </c>
      <c r="W468" s="2">
        <f t="shared" si="110"/>
        <v>1</v>
      </c>
      <c r="X468" s="1">
        <v>2</v>
      </c>
      <c r="Y468" s="2" t="s">
        <v>88</v>
      </c>
      <c r="Z468" s="2" t="s">
        <v>520</v>
      </c>
      <c r="AA468" s="2" t="s">
        <v>2753</v>
      </c>
      <c r="AB468" s="2" t="s">
        <v>1083</v>
      </c>
      <c r="AC468" s="2" t="s">
        <v>91</v>
      </c>
      <c r="AD468" s="2" t="s">
        <v>2754</v>
      </c>
      <c r="AE468" s="1" t="s">
        <v>92</v>
      </c>
      <c r="AF468" s="1" t="s">
        <v>92</v>
      </c>
      <c r="AG468" s="1" t="s">
        <v>92</v>
      </c>
      <c r="AH468" s="1" t="s">
        <v>92</v>
      </c>
      <c r="AI468" s="1" t="s">
        <v>92</v>
      </c>
      <c r="AJ468" s="1" t="s">
        <v>92</v>
      </c>
      <c r="AK468" s="1" t="s">
        <v>92</v>
      </c>
      <c r="AL468" s="1" t="s">
        <v>86</v>
      </c>
      <c r="AM468" s="3">
        <f t="shared" si="111"/>
        <v>45161</v>
      </c>
      <c r="BD468" s="1">
        <f t="shared" si="112"/>
        <v>1</v>
      </c>
      <c r="BE468" s="2" t="str">
        <f t="shared" si="106"/>
        <v>Sysem Inspections
Stacie Doyle
Joanna Sturgis</v>
      </c>
      <c r="BF468" s="2" t="str">
        <f t="shared" si="106"/>
        <v>Heather Duncan
Jim Gill</v>
      </c>
      <c r="BG468" s="2" t="str">
        <f t="shared" si="107"/>
        <v>Kim Sackett</v>
      </c>
      <c r="BH468" s="2" t="str">
        <f t="shared" si="107"/>
        <v>Nelson Lau</v>
      </c>
      <c r="BI468" s="2" t="str">
        <f t="shared" si="113"/>
        <v>Aaron Shapiro</v>
      </c>
      <c r="BJ468" s="1">
        <f t="shared" si="114"/>
        <v>2</v>
      </c>
      <c r="BL468" s="49" t="s">
        <v>94</v>
      </c>
      <c r="BM468" s="1" t="s">
        <v>2755</v>
      </c>
      <c r="BO468" s="21" t="str">
        <f t="shared" si="115"/>
        <v>completed</v>
      </c>
      <c r="BP468" s="21">
        <f t="shared" si="116"/>
        <v>0</v>
      </c>
      <c r="BQ468" s="21">
        <f t="shared" si="117"/>
        <v>0</v>
      </c>
      <c r="BR468" s="21">
        <f t="shared" si="118"/>
        <v>0</v>
      </c>
      <c r="BS468" s="21">
        <f t="shared" si="119"/>
        <v>0</v>
      </c>
      <c r="BU468" s="57"/>
    </row>
    <row r="469" spans="1:73" ht="409.5" x14ac:dyDescent="0.25">
      <c r="A469" s="1">
        <v>443</v>
      </c>
      <c r="B469" s="1" t="s">
        <v>1802</v>
      </c>
      <c r="C469" s="6" t="s">
        <v>2041</v>
      </c>
      <c r="D469" s="2" t="str">
        <f t="shared" si="108"/>
        <v>OEIS_011</v>
      </c>
      <c r="E469" s="1">
        <v>2</v>
      </c>
      <c r="F469" s="2" t="str">
        <f t="shared" si="109"/>
        <v>OEIS_011_Q2</v>
      </c>
      <c r="G469" s="48" t="s">
        <v>2756</v>
      </c>
      <c r="H469" s="48" t="s">
        <v>2757</v>
      </c>
      <c r="I469" s="1" t="s">
        <v>2691</v>
      </c>
      <c r="J469" s="3">
        <v>45156</v>
      </c>
      <c r="K469" s="3">
        <v>45161</v>
      </c>
      <c r="L469" s="3">
        <v>45161</v>
      </c>
      <c r="M469" s="20" t="s">
        <v>2752</v>
      </c>
      <c r="N469" s="1">
        <v>0</v>
      </c>
      <c r="O469" s="1" t="s">
        <v>86</v>
      </c>
      <c r="P469" s="1" t="s">
        <v>1234</v>
      </c>
      <c r="Q469" s="47" t="s">
        <v>549</v>
      </c>
      <c r="R469" s="47" t="s">
        <v>86</v>
      </c>
      <c r="S469" s="52" t="s">
        <v>86</v>
      </c>
      <c r="U469" s="2" t="str">
        <f t="shared" si="105"/>
        <v>OEIS</v>
      </c>
      <c r="V469" s="2" t="str">
        <f t="shared" si="105"/>
        <v>011</v>
      </c>
      <c r="W469" s="2">
        <f t="shared" si="110"/>
        <v>2</v>
      </c>
      <c r="X469" s="1">
        <v>5</v>
      </c>
      <c r="Y469" s="2" t="s">
        <v>88</v>
      </c>
      <c r="Z469" s="2" t="s">
        <v>1235</v>
      </c>
      <c r="AA469" s="2" t="s">
        <v>551</v>
      </c>
      <c r="AB469" s="2" t="s">
        <v>117</v>
      </c>
      <c r="AC469" s="2" t="s">
        <v>91</v>
      </c>
      <c r="AD469" s="2" t="s">
        <v>1206</v>
      </c>
      <c r="AE469" s="1" t="s">
        <v>92</v>
      </c>
      <c r="AF469" s="1" t="s">
        <v>92</v>
      </c>
      <c r="AG469" s="1" t="s">
        <v>92</v>
      </c>
      <c r="AH469" s="1" t="s">
        <v>92</v>
      </c>
      <c r="AI469" s="1" t="s">
        <v>92</v>
      </c>
      <c r="AJ469" s="1" t="s">
        <v>92</v>
      </c>
      <c r="AK469" s="1" t="s">
        <v>92</v>
      </c>
      <c r="AL469" s="1" t="s">
        <v>86</v>
      </c>
      <c r="AM469" s="3">
        <f t="shared" si="111"/>
        <v>45161</v>
      </c>
      <c r="BD469" s="1">
        <f t="shared" si="112"/>
        <v>2</v>
      </c>
      <c r="BE469" s="2" t="str">
        <f t="shared" si="106"/>
        <v>Josh Keene</v>
      </c>
      <c r="BF469" s="2" t="str">
        <f t="shared" si="106"/>
        <v>Stephen Simon</v>
      </c>
      <c r="BG469" s="2" t="str">
        <f t="shared" si="107"/>
        <v>Kim Sackett</v>
      </c>
      <c r="BH469" s="2" t="str">
        <f t="shared" si="107"/>
        <v>Andrew Trombley
Nelson Lau</v>
      </c>
      <c r="BI469" s="2" t="str">
        <f t="shared" si="113"/>
        <v>Aaron Shapiro</v>
      </c>
      <c r="BJ469" s="1">
        <f t="shared" si="114"/>
        <v>5</v>
      </c>
      <c r="BL469" s="49" t="s">
        <v>94</v>
      </c>
      <c r="BM469" s="1" t="s">
        <v>2755</v>
      </c>
      <c r="BO469" s="21" t="str">
        <f t="shared" si="115"/>
        <v>completed</v>
      </c>
      <c r="BP469" s="21">
        <f t="shared" si="116"/>
        <v>0</v>
      </c>
      <c r="BQ469" s="21">
        <f t="shared" si="117"/>
        <v>0</v>
      </c>
      <c r="BR469" s="21">
        <f t="shared" si="118"/>
        <v>0</v>
      </c>
      <c r="BS469" s="21">
        <f t="shared" si="119"/>
        <v>0</v>
      </c>
      <c r="BU469" s="57"/>
    </row>
    <row r="470" spans="1:73" ht="191.25" x14ac:dyDescent="0.25">
      <c r="A470" s="1">
        <v>444</v>
      </c>
      <c r="B470" s="1" t="s">
        <v>1802</v>
      </c>
      <c r="C470" s="6" t="s">
        <v>2041</v>
      </c>
      <c r="D470" s="2" t="str">
        <f t="shared" si="108"/>
        <v>OEIS_011</v>
      </c>
      <c r="E470" s="1">
        <v>3</v>
      </c>
      <c r="F470" s="2" t="str">
        <f t="shared" si="109"/>
        <v>OEIS_011_Q3</v>
      </c>
      <c r="G470" s="48" t="s">
        <v>2758</v>
      </c>
      <c r="H470" s="48" t="s">
        <v>2759</v>
      </c>
      <c r="I470" s="1" t="s">
        <v>2691</v>
      </c>
      <c r="J470" s="3">
        <v>45156</v>
      </c>
      <c r="K470" s="3">
        <v>45161</v>
      </c>
      <c r="L470" s="3">
        <v>45161</v>
      </c>
      <c r="M470" s="20" t="s">
        <v>2752</v>
      </c>
      <c r="N470" s="1">
        <v>0</v>
      </c>
      <c r="O470" s="1" t="s">
        <v>86</v>
      </c>
      <c r="P470" s="1" t="s">
        <v>1234</v>
      </c>
      <c r="Q470" s="47" t="s">
        <v>549</v>
      </c>
      <c r="R470" s="47" t="s">
        <v>86</v>
      </c>
      <c r="S470" s="101" t="s">
        <v>86</v>
      </c>
      <c r="U470" s="2" t="str">
        <f t="shared" si="105"/>
        <v>OEIS</v>
      </c>
      <c r="V470" s="2" t="str">
        <f t="shared" si="105"/>
        <v>011</v>
      </c>
      <c r="W470" s="2">
        <f t="shared" si="110"/>
        <v>3</v>
      </c>
      <c r="X470" s="1">
        <v>5</v>
      </c>
      <c r="Y470" s="2" t="s">
        <v>88</v>
      </c>
      <c r="Z470" s="2" t="s">
        <v>1235</v>
      </c>
      <c r="AA470" s="2" t="s">
        <v>551</v>
      </c>
      <c r="AB470" s="2" t="s">
        <v>117</v>
      </c>
      <c r="AC470" s="2" t="s">
        <v>91</v>
      </c>
      <c r="AD470" s="2" t="s">
        <v>1206</v>
      </c>
      <c r="AE470" s="1" t="s">
        <v>92</v>
      </c>
      <c r="AF470" s="1" t="s">
        <v>92</v>
      </c>
      <c r="AG470" s="1" t="s">
        <v>92</v>
      </c>
      <c r="AH470" s="1" t="s">
        <v>92</v>
      </c>
      <c r="AI470" s="1" t="s">
        <v>92</v>
      </c>
      <c r="AJ470" s="1" t="s">
        <v>92</v>
      </c>
      <c r="AK470" s="1" t="s">
        <v>92</v>
      </c>
      <c r="AL470" s="1" t="s">
        <v>86</v>
      </c>
      <c r="AM470" s="3">
        <f t="shared" si="111"/>
        <v>45161</v>
      </c>
      <c r="BD470" s="1">
        <f t="shared" si="112"/>
        <v>3</v>
      </c>
      <c r="BE470" s="2" t="str">
        <f t="shared" si="106"/>
        <v>Josh Keene</v>
      </c>
      <c r="BF470" s="2" t="str">
        <f t="shared" si="106"/>
        <v>Stephen Simon</v>
      </c>
      <c r="BG470" s="2" t="str">
        <f t="shared" si="107"/>
        <v>Kim Sackett</v>
      </c>
      <c r="BH470" s="2" t="str">
        <f t="shared" si="107"/>
        <v>Andrew Trombley
Nelson Lau</v>
      </c>
      <c r="BI470" s="2" t="str">
        <f t="shared" si="113"/>
        <v>Aaron Shapiro</v>
      </c>
      <c r="BJ470" s="1">
        <f t="shared" si="114"/>
        <v>5</v>
      </c>
      <c r="BL470" s="49" t="s">
        <v>94</v>
      </c>
      <c r="BM470" s="1" t="s">
        <v>2755</v>
      </c>
      <c r="BO470" s="21" t="str">
        <f t="shared" si="115"/>
        <v>completed</v>
      </c>
      <c r="BP470" s="21">
        <f t="shared" si="116"/>
        <v>0</v>
      </c>
      <c r="BQ470" s="21">
        <f t="shared" si="117"/>
        <v>0</v>
      </c>
      <c r="BR470" s="21">
        <f t="shared" si="118"/>
        <v>0</v>
      </c>
      <c r="BS470" s="21">
        <f t="shared" si="119"/>
        <v>0</v>
      </c>
      <c r="BU470" s="57"/>
    </row>
    <row r="471" spans="1:73" ht="75" x14ac:dyDescent="0.25">
      <c r="A471" s="1">
        <v>445</v>
      </c>
      <c r="B471" s="1" t="s">
        <v>1884</v>
      </c>
      <c r="C471" s="6" t="s">
        <v>2034</v>
      </c>
      <c r="D471" s="2" t="str">
        <f t="shared" si="108"/>
        <v>CPUC - SPD (Safety Policy Division)_010</v>
      </c>
      <c r="E471" s="1">
        <v>1</v>
      </c>
      <c r="F471" s="2" t="str">
        <f t="shared" si="109"/>
        <v>CPUC - SPD (Safety Policy Division)_010_Q1</v>
      </c>
      <c r="G471" s="48" t="s">
        <v>2035</v>
      </c>
      <c r="H471" s="48" t="s">
        <v>2036</v>
      </c>
      <c r="I471" s="1" t="s">
        <v>1909</v>
      </c>
      <c r="J471" s="3">
        <v>45162</v>
      </c>
      <c r="K471" s="3">
        <v>45170</v>
      </c>
      <c r="L471" s="3">
        <v>45169</v>
      </c>
      <c r="M471" s="20" t="s">
        <v>2037</v>
      </c>
      <c r="N471" s="1">
        <v>1</v>
      </c>
      <c r="O471" s="1" t="s">
        <v>86</v>
      </c>
      <c r="P471" s="2" t="s">
        <v>234</v>
      </c>
      <c r="Q471" s="47" t="s">
        <v>86</v>
      </c>
      <c r="R471" s="47" t="s">
        <v>86</v>
      </c>
      <c r="S471" s="52" t="s">
        <v>86</v>
      </c>
      <c r="U471" s="2" t="str">
        <f t="shared" si="105"/>
        <v>CPUC - SPD (Safety Policy Division)</v>
      </c>
      <c r="V471" s="2" t="str">
        <f t="shared" si="105"/>
        <v>010</v>
      </c>
      <c r="W471" s="2">
        <f t="shared" si="110"/>
        <v>1</v>
      </c>
      <c r="X471" s="1">
        <v>0</v>
      </c>
      <c r="Y471" s="2" t="s">
        <v>88</v>
      </c>
      <c r="Z471" s="2" t="s">
        <v>520</v>
      </c>
      <c r="AA471" s="2" t="s">
        <v>2038</v>
      </c>
      <c r="AB471" s="2" t="s">
        <v>198</v>
      </c>
      <c r="AC471" s="2" t="s">
        <v>91</v>
      </c>
      <c r="AD471" s="2" t="s">
        <v>2039</v>
      </c>
      <c r="AE471" s="1" t="s">
        <v>92</v>
      </c>
      <c r="AF471" s="1" t="s">
        <v>92</v>
      </c>
      <c r="AG471" s="1" t="s">
        <v>92</v>
      </c>
      <c r="AH471" s="1" t="s">
        <v>92</v>
      </c>
      <c r="AI471" s="1" t="s">
        <v>92</v>
      </c>
      <c r="AJ471" s="1" t="s">
        <v>92</v>
      </c>
      <c r="AK471" s="1" t="s">
        <v>92</v>
      </c>
      <c r="AL471" s="1" t="s">
        <v>86</v>
      </c>
      <c r="AM471" s="3">
        <f t="shared" si="111"/>
        <v>45170</v>
      </c>
      <c r="BD471" s="1">
        <f t="shared" si="112"/>
        <v>1</v>
      </c>
      <c r="BE471" s="2" t="str">
        <f t="shared" si="106"/>
        <v>Chris Wong</v>
      </c>
      <c r="BF471" s="2" t="str">
        <f t="shared" si="106"/>
        <v>Matt Whorton</v>
      </c>
      <c r="BG471" s="2" t="str">
        <f t="shared" si="107"/>
        <v>Kim Sackett</v>
      </c>
      <c r="BH471" s="2" t="str">
        <f t="shared" si="107"/>
        <v>Nelson Lau</v>
      </c>
      <c r="BI471" s="2" t="str">
        <f t="shared" si="113"/>
        <v>Aaron Shapiro</v>
      </c>
      <c r="BJ471" s="1">
        <f t="shared" si="114"/>
        <v>0</v>
      </c>
      <c r="BL471" s="50" t="s">
        <v>94</v>
      </c>
      <c r="BM471" s="1" t="s">
        <v>2040</v>
      </c>
      <c r="BO471" s="21" t="str">
        <f t="shared" si="115"/>
        <v>completed</v>
      </c>
      <c r="BP471" s="21">
        <f t="shared" si="116"/>
        <v>0</v>
      </c>
      <c r="BQ471" s="21">
        <f t="shared" si="117"/>
        <v>0</v>
      </c>
      <c r="BR471" s="21">
        <f t="shared" si="118"/>
        <v>0</v>
      </c>
      <c r="BS471" s="21">
        <f t="shared" si="119"/>
        <v>0</v>
      </c>
      <c r="BU471" s="57"/>
    </row>
    <row r="472" spans="1:73" ht="369.75" x14ac:dyDescent="0.25">
      <c r="A472" s="1">
        <v>332</v>
      </c>
      <c r="B472" s="1" t="s">
        <v>1802</v>
      </c>
      <c r="C472" s="6" t="s">
        <v>1937</v>
      </c>
      <c r="D472" s="2" t="str">
        <f t="shared" si="108"/>
        <v>OEIS_004</v>
      </c>
      <c r="E472" s="1" t="s">
        <v>2327</v>
      </c>
      <c r="F472" s="2" t="str">
        <f t="shared" si="109"/>
        <v>OEIS_004_Q6(a)</v>
      </c>
      <c r="G472" s="48" t="s">
        <v>2631</v>
      </c>
      <c r="H472" s="48" t="s">
        <v>2633</v>
      </c>
      <c r="I472" s="1" t="s">
        <v>2441</v>
      </c>
      <c r="J472" s="3">
        <v>45050</v>
      </c>
      <c r="K472" s="3">
        <v>45061</v>
      </c>
      <c r="L472" s="3">
        <v>45061</v>
      </c>
      <c r="M472" s="20" t="s">
        <v>2608</v>
      </c>
      <c r="N472" s="1">
        <v>0</v>
      </c>
      <c r="O472" s="1" t="s">
        <v>86</v>
      </c>
      <c r="P472" s="2" t="s">
        <v>346</v>
      </c>
      <c r="Q472" s="47" t="s">
        <v>266</v>
      </c>
      <c r="R472" s="47" t="s">
        <v>347</v>
      </c>
      <c r="S472" s="98" t="s">
        <v>86</v>
      </c>
      <c r="U472" s="2" t="str">
        <f t="shared" si="105"/>
        <v>OEIS</v>
      </c>
      <c r="V472" s="2" t="str">
        <f t="shared" si="105"/>
        <v>004</v>
      </c>
      <c r="W472" s="2" t="str">
        <f t="shared" si="110"/>
        <v>6(a)</v>
      </c>
      <c r="X472" s="1">
        <v>2</v>
      </c>
      <c r="Y472" s="2" t="s">
        <v>1159</v>
      </c>
      <c r="Z472" s="2" t="s">
        <v>348</v>
      </c>
      <c r="AA472" s="2" t="s">
        <v>349</v>
      </c>
      <c r="AB472" s="2" t="s">
        <v>936</v>
      </c>
      <c r="AC472" s="2" t="s">
        <v>2629</v>
      </c>
      <c r="AD472" s="2" t="s">
        <v>2630</v>
      </c>
      <c r="AE472" s="1" t="s">
        <v>92</v>
      </c>
      <c r="AF472" s="1" t="s">
        <v>92</v>
      </c>
      <c r="AG472" s="1" t="s">
        <v>92</v>
      </c>
      <c r="AH472" s="2" t="s">
        <v>92</v>
      </c>
      <c r="AI472" s="2" t="s">
        <v>92</v>
      </c>
      <c r="AJ472" s="1" t="s">
        <v>92</v>
      </c>
      <c r="AK472" s="1" t="s">
        <v>92</v>
      </c>
      <c r="AL472" s="1" t="s">
        <v>86</v>
      </c>
      <c r="AM472" s="3">
        <f t="shared" si="111"/>
        <v>45061</v>
      </c>
      <c r="AO472" s="2"/>
      <c r="BD472" s="1" t="str">
        <f t="shared" si="112"/>
        <v>6(a)</v>
      </c>
      <c r="BE472" s="2" t="str">
        <f t="shared" si="106"/>
        <v>VM Data Requests
April Schneider</v>
      </c>
      <c r="BF472" s="2" t="str">
        <f t="shared" si="106"/>
        <v>Kamran Rasheed</v>
      </c>
      <c r="BG472" s="2" t="str">
        <f t="shared" si="107"/>
        <v>Mona Hedin</v>
      </c>
      <c r="BH472" s="2" t="str">
        <f t="shared" si="107"/>
        <v>Andrew Trombley</v>
      </c>
      <c r="BI472" s="2" t="str">
        <f t="shared" si="113"/>
        <v>Jessica Basillio</v>
      </c>
      <c r="BJ472" s="1">
        <f t="shared" si="114"/>
        <v>2</v>
      </c>
      <c r="BL472" s="49" t="s">
        <v>94</v>
      </c>
      <c r="BM472" s="1" t="s">
        <v>2613</v>
      </c>
      <c r="BO472" s="21" t="str">
        <f t="shared" si="115"/>
        <v>completed</v>
      </c>
      <c r="BP472" s="21">
        <f t="shared" si="116"/>
        <v>0</v>
      </c>
      <c r="BQ472" s="21">
        <f t="shared" si="117"/>
        <v>0</v>
      </c>
      <c r="BR472" s="21">
        <f t="shared" si="118"/>
        <v>0</v>
      </c>
      <c r="BS472" s="21">
        <f t="shared" si="119"/>
        <v>0</v>
      </c>
      <c r="BT472" s="2" t="s">
        <v>477</v>
      </c>
      <c r="BU472" s="57"/>
    </row>
    <row r="473" spans="1:73" ht="242.25" x14ac:dyDescent="0.25">
      <c r="A473" s="1">
        <v>447</v>
      </c>
      <c r="B473" s="1" t="s">
        <v>1802</v>
      </c>
      <c r="C473" s="6" t="s">
        <v>2050</v>
      </c>
      <c r="D473" s="2" t="str">
        <f t="shared" si="108"/>
        <v>OEIS_012</v>
      </c>
      <c r="E473" s="1">
        <v>2</v>
      </c>
      <c r="F473" s="2" t="str">
        <f t="shared" si="109"/>
        <v>OEIS_012_Q2</v>
      </c>
      <c r="G473" s="48" t="s">
        <v>2772</v>
      </c>
      <c r="H473" s="48" t="s">
        <v>2773</v>
      </c>
      <c r="I473" s="1" t="s">
        <v>2691</v>
      </c>
      <c r="J473" s="3">
        <v>45168</v>
      </c>
      <c r="K473" s="3">
        <v>45174</v>
      </c>
      <c r="L473" s="3">
        <v>45174</v>
      </c>
      <c r="M473" s="20" t="s">
        <v>2762</v>
      </c>
      <c r="N473" s="1">
        <v>0</v>
      </c>
      <c r="O473" s="1" t="s">
        <v>86</v>
      </c>
      <c r="P473" s="2" t="s">
        <v>884</v>
      </c>
      <c r="Q473" s="47" t="s">
        <v>154</v>
      </c>
      <c r="R473" s="47" t="s">
        <v>677</v>
      </c>
      <c r="S473" s="52" t="s">
        <v>86</v>
      </c>
      <c r="U473" s="2" t="str">
        <f t="shared" ref="U473:V536" si="120">B473</f>
        <v>OEIS</v>
      </c>
      <c r="V473" s="2" t="str">
        <f t="shared" si="120"/>
        <v>012</v>
      </c>
      <c r="W473" s="2">
        <f t="shared" si="110"/>
        <v>2</v>
      </c>
      <c r="X473" s="1">
        <v>1</v>
      </c>
      <c r="Y473" s="1" t="s">
        <v>88</v>
      </c>
      <c r="Z473" s="1" t="s">
        <v>538</v>
      </c>
      <c r="AA473" s="2" t="s">
        <v>2774</v>
      </c>
      <c r="AB473" s="2" t="s">
        <v>613</v>
      </c>
      <c r="AC473" s="2" t="s">
        <v>321</v>
      </c>
      <c r="AD473" s="2" t="s">
        <v>2775</v>
      </c>
      <c r="AE473" s="1" t="s">
        <v>92</v>
      </c>
      <c r="AF473" s="1" t="s">
        <v>92</v>
      </c>
      <c r="AG473" s="1" t="s">
        <v>92</v>
      </c>
      <c r="AH473" s="1" t="s">
        <v>92</v>
      </c>
      <c r="AI473" s="1" t="s">
        <v>92</v>
      </c>
      <c r="AJ473" s="1" t="s">
        <v>92</v>
      </c>
      <c r="AK473" s="1" t="s">
        <v>92</v>
      </c>
      <c r="AL473" s="1" t="s">
        <v>86</v>
      </c>
      <c r="AM473" s="3">
        <f t="shared" si="111"/>
        <v>45174</v>
      </c>
      <c r="AO473" s="1"/>
      <c r="AP473" s="1"/>
      <c r="BD473" s="1">
        <f t="shared" si="112"/>
        <v>2</v>
      </c>
      <c r="BE473" s="2" t="str">
        <f t="shared" ref="BE473:BF536" si="121">AA473</f>
        <v>Kim Vu, Eric Lamoreux, Matt Bowser, James Tuccilo</v>
      </c>
      <c r="BF473" s="2" t="str">
        <f t="shared" si="121"/>
        <v>Dave Canny</v>
      </c>
      <c r="BG473" s="2" t="str">
        <f t="shared" ref="BG473:BH536" si="122">Y473</f>
        <v>Kim Sackett</v>
      </c>
      <c r="BH473" s="2" t="str">
        <f t="shared" si="122"/>
        <v>Hitesh Bhatt</v>
      </c>
      <c r="BI473" s="2" t="str">
        <f t="shared" si="113"/>
        <v>Kenny Lee</v>
      </c>
      <c r="BJ473" s="1">
        <f t="shared" si="114"/>
        <v>1</v>
      </c>
      <c r="BL473" s="49" t="s">
        <v>94</v>
      </c>
      <c r="BM473" s="2" t="s">
        <v>2765</v>
      </c>
      <c r="BN473" s="2"/>
      <c r="BO473" s="21" t="str">
        <f t="shared" si="115"/>
        <v>completed</v>
      </c>
      <c r="BP473" s="21">
        <f t="shared" si="116"/>
        <v>0</v>
      </c>
      <c r="BQ473" s="21">
        <f t="shared" si="117"/>
        <v>0</v>
      </c>
      <c r="BR473" s="21">
        <f t="shared" si="118"/>
        <v>0</v>
      </c>
      <c r="BS473" s="21">
        <f t="shared" si="119"/>
        <v>0</v>
      </c>
      <c r="BU473" s="57"/>
    </row>
    <row r="474" spans="1:73" ht="409.5" x14ac:dyDescent="0.25">
      <c r="A474" s="1">
        <v>448</v>
      </c>
      <c r="B474" s="1" t="s">
        <v>1802</v>
      </c>
      <c r="C474" s="6" t="s">
        <v>2050</v>
      </c>
      <c r="D474" s="2" t="str">
        <f t="shared" si="108"/>
        <v>OEIS_012</v>
      </c>
      <c r="E474" s="1">
        <v>3</v>
      </c>
      <c r="F474" s="2" t="str">
        <f t="shared" si="109"/>
        <v>OEIS_012_Q3</v>
      </c>
      <c r="G474" s="48" t="s">
        <v>2776</v>
      </c>
      <c r="H474" s="48" t="s">
        <v>2777</v>
      </c>
      <c r="I474" s="1" t="s">
        <v>2691</v>
      </c>
      <c r="J474" s="3">
        <v>45168</v>
      </c>
      <c r="K474" s="3">
        <v>45196</v>
      </c>
      <c r="L474" s="3">
        <v>45196</v>
      </c>
      <c r="M474" s="20" t="s">
        <v>2762</v>
      </c>
      <c r="N474" s="1">
        <v>0</v>
      </c>
      <c r="O474" s="1" t="s">
        <v>86</v>
      </c>
      <c r="P474" s="2" t="s">
        <v>557</v>
      </c>
      <c r="Q474" s="47" t="s">
        <v>420</v>
      </c>
      <c r="R474" s="47" t="s">
        <v>558</v>
      </c>
      <c r="S474" s="52" t="s">
        <v>86</v>
      </c>
      <c r="U474" s="2" t="str">
        <f t="shared" si="120"/>
        <v>OEIS</v>
      </c>
      <c r="V474" s="2" t="str">
        <f t="shared" si="120"/>
        <v>012</v>
      </c>
      <c r="W474" s="2">
        <f t="shared" si="110"/>
        <v>3</v>
      </c>
      <c r="X474" s="1">
        <v>5</v>
      </c>
      <c r="Y474" s="1" t="s">
        <v>88</v>
      </c>
      <c r="Z474" s="1" t="s">
        <v>520</v>
      </c>
      <c r="AA474" s="2" t="s">
        <v>2778</v>
      </c>
      <c r="AB474" s="2" t="s">
        <v>2779</v>
      </c>
      <c r="AC474" s="2" t="s">
        <v>91</v>
      </c>
      <c r="AD474" s="2" t="s">
        <v>791</v>
      </c>
      <c r="AE474" s="1" t="s">
        <v>92</v>
      </c>
      <c r="AF474" s="1" t="s">
        <v>92</v>
      </c>
      <c r="AG474" s="1" t="s">
        <v>92</v>
      </c>
      <c r="AH474" s="1" t="s">
        <v>92</v>
      </c>
      <c r="AI474" s="1" t="s">
        <v>92</v>
      </c>
      <c r="AJ474" s="1" t="s">
        <v>92</v>
      </c>
      <c r="AK474" s="1" t="s">
        <v>92</v>
      </c>
      <c r="AL474" s="1" t="s">
        <v>86</v>
      </c>
      <c r="AM474" s="3">
        <f t="shared" si="111"/>
        <v>45196</v>
      </c>
      <c r="AO474" s="2" t="s">
        <v>2771</v>
      </c>
      <c r="AP474" s="1"/>
      <c r="BD474" s="1">
        <f t="shared" si="112"/>
        <v>3</v>
      </c>
      <c r="BE474" s="2" t="str">
        <f t="shared" si="121"/>
        <v>Arvind Simhadri, Joanna Sturges, Meagan Nolan</v>
      </c>
      <c r="BF474" s="2" t="str">
        <f t="shared" si="121"/>
        <v>Bryon Winget, Ryan Blake</v>
      </c>
      <c r="BG474" s="2" t="str">
        <f t="shared" si="122"/>
        <v>Kim Sackett</v>
      </c>
      <c r="BH474" s="2" t="str">
        <f t="shared" si="122"/>
        <v>Nelson Lau</v>
      </c>
      <c r="BI474" s="2" t="str">
        <f t="shared" si="113"/>
        <v>Aaron Shapiro</v>
      </c>
      <c r="BJ474" s="1">
        <f t="shared" si="114"/>
        <v>5</v>
      </c>
      <c r="BL474" s="49" t="s">
        <v>94</v>
      </c>
      <c r="BM474" s="2" t="s">
        <v>2765</v>
      </c>
      <c r="BN474" s="2"/>
      <c r="BO474" s="21" t="str">
        <f t="shared" si="115"/>
        <v>completed</v>
      </c>
      <c r="BP474" s="21">
        <f t="shared" si="116"/>
        <v>0</v>
      </c>
      <c r="BQ474" s="21">
        <f t="shared" si="117"/>
        <v>0</v>
      </c>
      <c r="BR474" s="21">
        <f t="shared" si="118"/>
        <v>0</v>
      </c>
      <c r="BS474" s="21">
        <f t="shared" si="119"/>
        <v>0</v>
      </c>
      <c r="BU474" s="57"/>
    </row>
    <row r="475" spans="1:73" ht="395.25" x14ac:dyDescent="0.25">
      <c r="A475" s="1">
        <v>449</v>
      </c>
      <c r="B475" s="1" t="s">
        <v>1802</v>
      </c>
      <c r="C475" s="6" t="s">
        <v>2050</v>
      </c>
      <c r="D475" s="2" t="str">
        <f t="shared" si="108"/>
        <v>OEIS_012</v>
      </c>
      <c r="E475" s="1">
        <v>4</v>
      </c>
      <c r="F475" s="2" t="str">
        <f t="shared" si="109"/>
        <v>OEIS_012_Q4</v>
      </c>
      <c r="G475" s="48" t="s">
        <v>2760</v>
      </c>
      <c r="H475" s="48" t="s">
        <v>2761</v>
      </c>
      <c r="I475" s="1" t="s">
        <v>2691</v>
      </c>
      <c r="J475" s="3">
        <v>45168</v>
      </c>
      <c r="K475" s="3">
        <v>45174</v>
      </c>
      <c r="L475" s="3">
        <v>45174</v>
      </c>
      <c r="M475" s="20" t="s">
        <v>2762</v>
      </c>
      <c r="N475" s="1">
        <v>1</v>
      </c>
      <c r="O475" s="1" t="s">
        <v>86</v>
      </c>
      <c r="P475" s="2" t="s">
        <v>611</v>
      </c>
      <c r="Q475" s="47" t="s">
        <v>171</v>
      </c>
      <c r="R475" s="47" t="s">
        <v>612</v>
      </c>
      <c r="S475" s="95" t="s">
        <v>86</v>
      </c>
      <c r="U475" s="2" t="str">
        <f t="shared" si="120"/>
        <v>OEIS</v>
      </c>
      <c r="V475" s="2" t="str">
        <f t="shared" si="120"/>
        <v>012</v>
      </c>
      <c r="W475" s="2">
        <f t="shared" si="110"/>
        <v>4</v>
      </c>
      <c r="X475" s="1">
        <v>1</v>
      </c>
      <c r="Y475" s="1" t="s">
        <v>88</v>
      </c>
      <c r="Z475" s="1" t="s">
        <v>156</v>
      </c>
      <c r="AA475" s="2" t="s">
        <v>2763</v>
      </c>
      <c r="AB475" s="2" t="s">
        <v>2764</v>
      </c>
      <c r="AC475" s="2" t="s">
        <v>116</v>
      </c>
      <c r="AD475" s="2" t="s">
        <v>159</v>
      </c>
      <c r="AE475" s="2" t="s">
        <v>92</v>
      </c>
      <c r="AF475" s="1" t="s">
        <v>92</v>
      </c>
      <c r="AG475" s="1" t="s">
        <v>92</v>
      </c>
      <c r="AH475" s="1" t="s">
        <v>92</v>
      </c>
      <c r="AI475" s="1" t="s">
        <v>92</v>
      </c>
      <c r="AJ475" s="1" t="s">
        <v>92</v>
      </c>
      <c r="AK475" s="1" t="s">
        <v>92</v>
      </c>
      <c r="AL475" s="1" t="s">
        <v>86</v>
      </c>
      <c r="AM475" s="3">
        <f t="shared" si="111"/>
        <v>45174</v>
      </c>
      <c r="AO475" s="1"/>
      <c r="AP475" s="1"/>
      <c r="BD475" s="1">
        <f t="shared" si="112"/>
        <v>4</v>
      </c>
      <c r="BE475" s="2" t="str">
        <f t="shared" si="121"/>
        <v>Benson Wong, Julie Cerio, Brad Koelling, Cynthia Lorie</v>
      </c>
      <c r="BF475" s="2" t="str">
        <f t="shared" si="121"/>
        <v>Matt Pender, Megan Ardell, Paul McGregor, Jon Eric Thalman, Andy Abranches</v>
      </c>
      <c r="BG475" s="2" t="str">
        <f t="shared" si="122"/>
        <v>Kim Sackett</v>
      </c>
      <c r="BH475" s="2" t="str">
        <f t="shared" si="122"/>
        <v>Carmen Fewless</v>
      </c>
      <c r="BI475" s="2" t="str">
        <f t="shared" si="113"/>
        <v>Joel Crane</v>
      </c>
      <c r="BJ475" s="1">
        <f t="shared" si="114"/>
        <v>1</v>
      </c>
      <c r="BL475" s="49" t="s">
        <v>94</v>
      </c>
      <c r="BM475" s="2" t="s">
        <v>2765</v>
      </c>
      <c r="BN475" s="2"/>
      <c r="BO475" s="21" t="str">
        <f t="shared" si="115"/>
        <v>completed</v>
      </c>
      <c r="BP475" s="21">
        <f t="shared" si="116"/>
        <v>0</v>
      </c>
      <c r="BQ475" s="21">
        <f t="shared" si="117"/>
        <v>0</v>
      </c>
      <c r="BR475" s="21">
        <f t="shared" si="118"/>
        <v>0</v>
      </c>
      <c r="BS475" s="21">
        <f t="shared" si="119"/>
        <v>0</v>
      </c>
      <c r="BU475" s="57"/>
    </row>
    <row r="476" spans="1:73" ht="102" x14ac:dyDescent="0.25">
      <c r="A476" s="1">
        <v>450</v>
      </c>
      <c r="B476" s="1" t="s">
        <v>80</v>
      </c>
      <c r="C476" s="6" t="s">
        <v>1277</v>
      </c>
      <c r="D476" s="2" t="str">
        <f t="shared" si="108"/>
        <v>CalPA_Set WMP-29</v>
      </c>
      <c r="E476" s="1">
        <v>1</v>
      </c>
      <c r="F476" s="2" t="str">
        <f t="shared" si="109"/>
        <v>CalPA_Set WMP-29_Q1</v>
      </c>
      <c r="G476" s="48" t="s">
        <v>1285</v>
      </c>
      <c r="H476" s="48" t="s">
        <v>1286</v>
      </c>
      <c r="I476" s="1" t="s">
        <v>84</v>
      </c>
      <c r="J476" s="3">
        <v>45176</v>
      </c>
      <c r="K476" s="3">
        <v>45196</v>
      </c>
      <c r="L476" s="3">
        <v>45196</v>
      </c>
      <c r="M476" s="20" t="s">
        <v>1280</v>
      </c>
      <c r="N476" s="1">
        <v>0</v>
      </c>
      <c r="O476" s="1" t="s">
        <v>86</v>
      </c>
      <c r="P476" s="1" t="s">
        <v>1234</v>
      </c>
      <c r="Q476" s="47" t="s">
        <v>549</v>
      </c>
      <c r="R476" s="47" t="s">
        <v>86</v>
      </c>
      <c r="S476" s="52" t="s">
        <v>86</v>
      </c>
      <c r="T476" s="1"/>
      <c r="U476" s="2" t="str">
        <f t="shared" si="120"/>
        <v>CalPA</v>
      </c>
      <c r="V476" s="2" t="str">
        <f t="shared" si="120"/>
        <v>Set WMP-29</v>
      </c>
      <c r="W476" s="2">
        <f t="shared" si="110"/>
        <v>1</v>
      </c>
      <c r="X476" s="1">
        <v>3</v>
      </c>
      <c r="Y476" s="1" t="s">
        <v>88</v>
      </c>
      <c r="Z476" s="2" t="s">
        <v>1235</v>
      </c>
      <c r="AA476" s="2" t="s">
        <v>551</v>
      </c>
      <c r="AB476" s="2" t="s">
        <v>117</v>
      </c>
      <c r="AC476" s="1" t="s">
        <v>91</v>
      </c>
      <c r="AD476" s="2" t="s">
        <v>1206</v>
      </c>
      <c r="AE476" s="1" t="s">
        <v>92</v>
      </c>
      <c r="AF476" s="1" t="s">
        <v>92</v>
      </c>
      <c r="AG476" s="1" t="s">
        <v>92</v>
      </c>
      <c r="AH476" s="1" t="s">
        <v>92</v>
      </c>
      <c r="AI476" s="1" t="s">
        <v>92</v>
      </c>
      <c r="AJ476" s="1" t="s">
        <v>92</v>
      </c>
      <c r="AK476" s="1" t="s">
        <v>92</v>
      </c>
      <c r="AL476" s="1" t="s">
        <v>86</v>
      </c>
      <c r="AM476" s="3">
        <f t="shared" si="111"/>
        <v>45196</v>
      </c>
      <c r="AO476" s="1" t="s">
        <v>1283</v>
      </c>
      <c r="AP476" s="1"/>
      <c r="AQ476" s="1"/>
      <c r="AR476" s="1"/>
      <c r="AS476" s="1"/>
      <c r="AT476" s="1"/>
      <c r="AU476" s="1"/>
      <c r="AV476" s="1"/>
      <c r="AW476" s="2"/>
      <c r="AX476" s="1"/>
      <c r="AY476" s="1"/>
      <c r="AZ476" s="1"/>
      <c r="BA476" s="1"/>
      <c r="BB476" s="1"/>
      <c r="BC476" s="1"/>
      <c r="BD476" s="1">
        <f t="shared" si="112"/>
        <v>1</v>
      </c>
      <c r="BE476" s="2" t="str">
        <f t="shared" si="121"/>
        <v>Josh Keene</v>
      </c>
      <c r="BF476" s="2" t="str">
        <f t="shared" si="121"/>
        <v>Stephen Simon</v>
      </c>
      <c r="BG476" s="2" t="str">
        <f t="shared" si="122"/>
        <v>Kim Sackett</v>
      </c>
      <c r="BH476" s="2" t="str">
        <f t="shared" si="122"/>
        <v>Andrew Trombley
Nelson Lau</v>
      </c>
      <c r="BI476" s="2" t="str">
        <f t="shared" si="113"/>
        <v>Aaron Shapiro</v>
      </c>
      <c r="BJ476" s="1">
        <f t="shared" si="114"/>
        <v>3</v>
      </c>
      <c r="BK476" s="2"/>
      <c r="BL476" s="49" t="s">
        <v>94</v>
      </c>
      <c r="BM476" s="1" t="s">
        <v>1284</v>
      </c>
      <c r="BO476" s="21" t="str">
        <f t="shared" si="115"/>
        <v>completed</v>
      </c>
      <c r="BP476" s="21">
        <f t="shared" si="116"/>
        <v>0</v>
      </c>
      <c r="BQ476" s="21">
        <f t="shared" si="117"/>
        <v>0</v>
      </c>
      <c r="BR476" s="21">
        <f t="shared" si="118"/>
        <v>0</v>
      </c>
      <c r="BS476" s="21">
        <f t="shared" si="119"/>
        <v>0</v>
      </c>
      <c r="BT476" s="1"/>
      <c r="BU476" s="57"/>
    </row>
    <row r="477" spans="1:73" ht="153" x14ac:dyDescent="0.25">
      <c r="A477" s="1">
        <v>451</v>
      </c>
      <c r="B477" s="1" t="s">
        <v>80</v>
      </c>
      <c r="C477" s="6" t="s">
        <v>1277</v>
      </c>
      <c r="D477" s="2" t="str">
        <f t="shared" si="108"/>
        <v>CalPA_Set WMP-29</v>
      </c>
      <c r="E477" s="1">
        <v>2</v>
      </c>
      <c r="F477" s="2" t="str">
        <f t="shared" si="109"/>
        <v>CalPA_Set WMP-29_Q2</v>
      </c>
      <c r="G477" s="48" t="s">
        <v>1287</v>
      </c>
      <c r="H477" s="48" t="s">
        <v>1288</v>
      </c>
      <c r="I477" s="1" t="s">
        <v>84</v>
      </c>
      <c r="J477" s="3">
        <v>45176</v>
      </c>
      <c r="K477" s="3">
        <v>45196</v>
      </c>
      <c r="L477" s="3">
        <v>45196</v>
      </c>
      <c r="M477" s="20" t="s">
        <v>1280</v>
      </c>
      <c r="N477" s="1">
        <v>1</v>
      </c>
      <c r="O477" s="1" t="s">
        <v>86</v>
      </c>
      <c r="P477" s="1" t="s">
        <v>1234</v>
      </c>
      <c r="Q477" s="47" t="s">
        <v>549</v>
      </c>
      <c r="R477" s="47" t="s">
        <v>86</v>
      </c>
      <c r="S477" s="52" t="s">
        <v>86</v>
      </c>
      <c r="T477" s="1"/>
      <c r="U477" s="2" t="str">
        <f t="shared" si="120"/>
        <v>CalPA</v>
      </c>
      <c r="V477" s="2" t="str">
        <f t="shared" si="120"/>
        <v>Set WMP-29</v>
      </c>
      <c r="W477" s="2">
        <f t="shared" si="110"/>
        <v>2</v>
      </c>
      <c r="X477" s="1">
        <v>4</v>
      </c>
      <c r="Y477" s="1" t="s">
        <v>88</v>
      </c>
      <c r="Z477" s="2" t="s">
        <v>1235</v>
      </c>
      <c r="AA477" s="2" t="s">
        <v>551</v>
      </c>
      <c r="AB477" s="2" t="s">
        <v>117</v>
      </c>
      <c r="AC477" s="1" t="s">
        <v>91</v>
      </c>
      <c r="AD477" s="2" t="s">
        <v>1206</v>
      </c>
      <c r="AE477" s="1" t="s">
        <v>92</v>
      </c>
      <c r="AF477" s="1" t="s">
        <v>92</v>
      </c>
      <c r="AG477" s="1" t="s">
        <v>92</v>
      </c>
      <c r="AH477" s="1" t="s">
        <v>92</v>
      </c>
      <c r="AI477" s="1" t="s">
        <v>92</v>
      </c>
      <c r="AJ477" s="1" t="s">
        <v>92</v>
      </c>
      <c r="AK477" s="1" t="s">
        <v>92</v>
      </c>
      <c r="AL477" s="1" t="s">
        <v>86</v>
      </c>
      <c r="AM477" s="3">
        <f t="shared" si="111"/>
        <v>45196</v>
      </c>
      <c r="AO477" s="1" t="s">
        <v>1283</v>
      </c>
      <c r="AP477" s="1"/>
      <c r="AQ477" s="1"/>
      <c r="AR477" s="1"/>
      <c r="AS477" s="1"/>
      <c r="AT477" s="1"/>
      <c r="AU477" s="1"/>
      <c r="AV477" s="1"/>
      <c r="AW477" s="2"/>
      <c r="AX477" s="1"/>
      <c r="AY477" s="1"/>
      <c r="AZ477" s="1"/>
      <c r="BA477" s="1"/>
      <c r="BB477" s="1"/>
      <c r="BC477" s="1"/>
      <c r="BD477" s="1">
        <f t="shared" si="112"/>
        <v>2</v>
      </c>
      <c r="BE477" s="2" t="str">
        <f t="shared" si="121"/>
        <v>Josh Keene</v>
      </c>
      <c r="BF477" s="2" t="str">
        <f t="shared" si="121"/>
        <v>Stephen Simon</v>
      </c>
      <c r="BG477" s="2" t="str">
        <f t="shared" si="122"/>
        <v>Kim Sackett</v>
      </c>
      <c r="BH477" s="2" t="str">
        <f t="shared" si="122"/>
        <v>Andrew Trombley
Nelson Lau</v>
      </c>
      <c r="BI477" s="2" t="str">
        <f t="shared" si="113"/>
        <v>Aaron Shapiro</v>
      </c>
      <c r="BJ477" s="1">
        <f t="shared" si="114"/>
        <v>4</v>
      </c>
      <c r="BK477" s="2"/>
      <c r="BL477" s="49" t="s">
        <v>94</v>
      </c>
      <c r="BM477" s="1" t="s">
        <v>1284</v>
      </c>
      <c r="BO477" s="21" t="str">
        <f t="shared" si="115"/>
        <v>completed</v>
      </c>
      <c r="BP477" s="21">
        <f t="shared" si="116"/>
        <v>0</v>
      </c>
      <c r="BQ477" s="21">
        <f t="shared" si="117"/>
        <v>0</v>
      </c>
      <c r="BR477" s="21">
        <f t="shared" si="118"/>
        <v>0</v>
      </c>
      <c r="BS477" s="21">
        <f t="shared" si="119"/>
        <v>0</v>
      </c>
      <c r="BT477" s="1"/>
      <c r="BU477" s="57"/>
    </row>
    <row r="478" spans="1:73" ht="140.25" x14ac:dyDescent="0.25">
      <c r="A478" s="1">
        <v>452</v>
      </c>
      <c r="B478" s="1" t="s">
        <v>80</v>
      </c>
      <c r="C478" s="6" t="s">
        <v>1277</v>
      </c>
      <c r="D478" s="2" t="str">
        <f t="shared" si="108"/>
        <v>CalPA_Set WMP-29</v>
      </c>
      <c r="E478" s="1">
        <v>3</v>
      </c>
      <c r="F478" s="2" t="str">
        <f t="shared" si="109"/>
        <v>CalPA_Set WMP-29_Q3</v>
      </c>
      <c r="G478" s="48" t="s">
        <v>1289</v>
      </c>
      <c r="H478" s="48" t="s">
        <v>1290</v>
      </c>
      <c r="I478" s="1" t="s">
        <v>84</v>
      </c>
      <c r="J478" s="3">
        <v>45176</v>
      </c>
      <c r="K478" s="3">
        <v>45196</v>
      </c>
      <c r="L478" s="3">
        <v>45196</v>
      </c>
      <c r="M478" s="20" t="s">
        <v>1280</v>
      </c>
      <c r="N478" s="1">
        <v>0</v>
      </c>
      <c r="O478" s="1" t="s">
        <v>86</v>
      </c>
      <c r="P478" s="1" t="s">
        <v>1234</v>
      </c>
      <c r="Q478" s="47" t="s">
        <v>549</v>
      </c>
      <c r="R478" s="47" t="s">
        <v>86</v>
      </c>
      <c r="S478" s="52" t="s">
        <v>86</v>
      </c>
      <c r="T478" s="1"/>
      <c r="U478" s="2" t="str">
        <f t="shared" si="120"/>
        <v>CalPA</v>
      </c>
      <c r="V478" s="2" t="str">
        <f t="shared" si="120"/>
        <v>Set WMP-29</v>
      </c>
      <c r="W478" s="2">
        <f t="shared" si="110"/>
        <v>3</v>
      </c>
      <c r="X478" s="1">
        <v>3</v>
      </c>
      <c r="Y478" s="1" t="s">
        <v>88</v>
      </c>
      <c r="Z478" s="2" t="s">
        <v>1235</v>
      </c>
      <c r="AA478" s="2" t="s">
        <v>551</v>
      </c>
      <c r="AB478" s="2" t="s">
        <v>117</v>
      </c>
      <c r="AC478" s="1" t="s">
        <v>91</v>
      </c>
      <c r="AD478" s="2" t="s">
        <v>1206</v>
      </c>
      <c r="AE478" s="1" t="s">
        <v>92</v>
      </c>
      <c r="AF478" s="1" t="s">
        <v>92</v>
      </c>
      <c r="AG478" s="1" t="s">
        <v>92</v>
      </c>
      <c r="AH478" s="1" t="s">
        <v>92</v>
      </c>
      <c r="AI478" s="1" t="s">
        <v>92</v>
      </c>
      <c r="AJ478" s="1" t="s">
        <v>92</v>
      </c>
      <c r="AK478" s="1" t="s">
        <v>92</v>
      </c>
      <c r="AL478" s="1" t="s">
        <v>86</v>
      </c>
      <c r="AM478" s="3">
        <f t="shared" si="111"/>
        <v>45196</v>
      </c>
      <c r="AO478" s="1" t="s">
        <v>1283</v>
      </c>
      <c r="AP478" s="1"/>
      <c r="AQ478" s="1"/>
      <c r="AR478" s="1"/>
      <c r="AS478" s="1"/>
      <c r="AT478" s="1"/>
      <c r="AU478" s="1"/>
      <c r="AV478" s="1"/>
      <c r="AW478" s="2"/>
      <c r="AX478" s="1"/>
      <c r="AY478" s="1"/>
      <c r="AZ478" s="1"/>
      <c r="BA478" s="1"/>
      <c r="BB478" s="1"/>
      <c r="BC478" s="1"/>
      <c r="BD478" s="1">
        <f t="shared" si="112"/>
        <v>3</v>
      </c>
      <c r="BE478" s="2" t="str">
        <f t="shared" si="121"/>
        <v>Josh Keene</v>
      </c>
      <c r="BF478" s="2" t="str">
        <f t="shared" si="121"/>
        <v>Stephen Simon</v>
      </c>
      <c r="BG478" s="2" t="str">
        <f t="shared" si="122"/>
        <v>Kim Sackett</v>
      </c>
      <c r="BH478" s="2" t="str">
        <f t="shared" si="122"/>
        <v>Andrew Trombley
Nelson Lau</v>
      </c>
      <c r="BI478" s="2" t="str">
        <f t="shared" si="113"/>
        <v>Aaron Shapiro</v>
      </c>
      <c r="BJ478" s="1">
        <f t="shared" si="114"/>
        <v>3</v>
      </c>
      <c r="BK478" s="2"/>
      <c r="BL478" s="49" t="s">
        <v>94</v>
      </c>
      <c r="BM478" s="1" t="s">
        <v>1284</v>
      </c>
      <c r="BO478" s="21" t="str">
        <f t="shared" si="115"/>
        <v>completed</v>
      </c>
      <c r="BP478" s="21">
        <f t="shared" si="116"/>
        <v>0</v>
      </c>
      <c r="BQ478" s="21">
        <f t="shared" si="117"/>
        <v>0</v>
      </c>
      <c r="BR478" s="21">
        <f t="shared" si="118"/>
        <v>0</v>
      </c>
      <c r="BS478" s="21">
        <f t="shared" si="119"/>
        <v>0</v>
      </c>
      <c r="BT478" s="1"/>
      <c r="BU478" s="57"/>
    </row>
    <row r="479" spans="1:73" ht="409.5" x14ac:dyDescent="0.25">
      <c r="A479" s="1">
        <v>453</v>
      </c>
      <c r="B479" s="1" t="s">
        <v>80</v>
      </c>
      <c r="C479" s="6" t="s">
        <v>1277</v>
      </c>
      <c r="D479" s="2" t="str">
        <f t="shared" si="108"/>
        <v>CalPA_Set WMP-29</v>
      </c>
      <c r="E479" s="1">
        <v>4</v>
      </c>
      <c r="F479" s="2" t="str">
        <f t="shared" si="109"/>
        <v>CalPA_Set WMP-29_Q4</v>
      </c>
      <c r="G479" s="48" t="s">
        <v>1291</v>
      </c>
      <c r="H479" s="48" t="s">
        <v>1292</v>
      </c>
      <c r="I479" s="1" t="s">
        <v>84</v>
      </c>
      <c r="J479" s="3">
        <v>45176</v>
      </c>
      <c r="K479" s="3">
        <v>45196</v>
      </c>
      <c r="L479" s="3">
        <v>45196</v>
      </c>
      <c r="M479" s="20" t="s">
        <v>1280</v>
      </c>
      <c r="N479" s="1">
        <v>1</v>
      </c>
      <c r="O479" s="1" t="s">
        <v>86</v>
      </c>
      <c r="P479" s="2" t="s">
        <v>86</v>
      </c>
      <c r="Q479" s="47" t="s">
        <v>86</v>
      </c>
      <c r="R479" s="47" t="s">
        <v>86</v>
      </c>
      <c r="S479" s="52" t="s">
        <v>86</v>
      </c>
      <c r="T479" s="1"/>
      <c r="U479" s="2" t="str">
        <f t="shared" si="120"/>
        <v>CalPA</v>
      </c>
      <c r="V479" s="2" t="str">
        <f t="shared" si="120"/>
        <v>Set WMP-29</v>
      </c>
      <c r="W479" s="2">
        <f t="shared" si="110"/>
        <v>4</v>
      </c>
      <c r="X479" s="1">
        <v>9</v>
      </c>
      <c r="Y479" s="1" t="s">
        <v>88</v>
      </c>
      <c r="Z479" s="1" t="s">
        <v>520</v>
      </c>
      <c r="AA479" s="2" t="s">
        <v>1293</v>
      </c>
      <c r="AB479" s="2" t="s">
        <v>236</v>
      </c>
      <c r="AC479" s="2" t="s">
        <v>91</v>
      </c>
      <c r="AD479" s="2" t="s">
        <v>791</v>
      </c>
      <c r="AE479" s="1" t="s">
        <v>92</v>
      </c>
      <c r="AF479" s="1" t="s">
        <v>92</v>
      </c>
      <c r="AG479" s="1" t="s">
        <v>92</v>
      </c>
      <c r="AH479" s="1" t="s">
        <v>92</v>
      </c>
      <c r="AI479" s="1" t="s">
        <v>92</v>
      </c>
      <c r="AJ479" s="1" t="s">
        <v>92</v>
      </c>
      <c r="AK479" s="1" t="s">
        <v>92</v>
      </c>
      <c r="AL479" s="1" t="s">
        <v>86</v>
      </c>
      <c r="AM479" s="3">
        <f t="shared" si="111"/>
        <v>45196</v>
      </c>
      <c r="AO479" s="1" t="s">
        <v>1283</v>
      </c>
      <c r="AP479" s="1"/>
      <c r="AQ479" s="1"/>
      <c r="AR479" s="1"/>
      <c r="AS479" s="1"/>
      <c r="AT479" s="1"/>
      <c r="AU479" s="1"/>
      <c r="AV479" s="1"/>
      <c r="AW479" s="2"/>
      <c r="AX479" s="1"/>
      <c r="AY479" s="1"/>
      <c r="AZ479" s="1"/>
      <c r="BA479" s="1"/>
      <c r="BB479" s="1"/>
      <c r="BC479" s="1"/>
      <c r="BD479" s="1">
        <f t="shared" si="112"/>
        <v>4</v>
      </c>
      <c r="BE479" s="2" t="str">
        <f t="shared" si="121"/>
        <v>Joanna Sturges
Jared Leong
Arvind Simhadri</v>
      </c>
      <c r="BF479" s="2" t="str">
        <f t="shared" si="121"/>
        <v>Jim Gill</v>
      </c>
      <c r="BG479" s="2" t="str">
        <f t="shared" si="122"/>
        <v>Kim Sackett</v>
      </c>
      <c r="BH479" s="2" t="str">
        <f t="shared" si="122"/>
        <v>Nelson Lau</v>
      </c>
      <c r="BI479" s="2" t="str">
        <f t="shared" si="113"/>
        <v>Aaron Shapiro</v>
      </c>
      <c r="BJ479" s="1">
        <f t="shared" si="114"/>
        <v>9</v>
      </c>
      <c r="BK479" s="2"/>
      <c r="BL479" s="49" t="s">
        <v>94</v>
      </c>
      <c r="BM479" s="1" t="s">
        <v>1284</v>
      </c>
      <c r="BO479" s="21" t="str">
        <f t="shared" si="115"/>
        <v>completed</v>
      </c>
      <c r="BP479" s="21">
        <f t="shared" si="116"/>
        <v>0</v>
      </c>
      <c r="BQ479" s="21">
        <f t="shared" si="117"/>
        <v>0</v>
      </c>
      <c r="BR479" s="21">
        <f t="shared" si="118"/>
        <v>0</v>
      </c>
      <c r="BS479" s="21">
        <f t="shared" si="119"/>
        <v>0</v>
      </c>
      <c r="BT479" s="1"/>
      <c r="BU479" s="57"/>
    </row>
    <row r="480" spans="1:73" ht="90" x14ac:dyDescent="0.25">
      <c r="A480" s="1">
        <v>454</v>
      </c>
      <c r="B480" s="1" t="s">
        <v>80</v>
      </c>
      <c r="C480" s="6" t="s">
        <v>1277</v>
      </c>
      <c r="D480" s="2" t="str">
        <f t="shared" si="108"/>
        <v>CalPA_Set WMP-29</v>
      </c>
      <c r="E480" s="1">
        <v>5</v>
      </c>
      <c r="F480" s="2" t="str">
        <f t="shared" si="109"/>
        <v>CalPA_Set WMP-29_Q5</v>
      </c>
      <c r="G480" s="48" t="s">
        <v>1294</v>
      </c>
      <c r="H480" s="48" t="s">
        <v>1295</v>
      </c>
      <c r="I480" s="1" t="s">
        <v>84</v>
      </c>
      <c r="J480" s="3">
        <v>45176</v>
      </c>
      <c r="K480" s="3">
        <v>45196</v>
      </c>
      <c r="L480" s="3">
        <v>45196</v>
      </c>
      <c r="M480" s="20" t="s">
        <v>1280</v>
      </c>
      <c r="N480" s="1">
        <v>0</v>
      </c>
      <c r="O480" s="1" t="s">
        <v>86</v>
      </c>
      <c r="P480" s="2" t="s">
        <v>86</v>
      </c>
      <c r="Q480" s="47" t="s">
        <v>86</v>
      </c>
      <c r="R480" s="47" t="s">
        <v>86</v>
      </c>
      <c r="S480" s="52" t="s">
        <v>86</v>
      </c>
      <c r="T480" s="1"/>
      <c r="U480" s="2" t="str">
        <f t="shared" si="120"/>
        <v>CalPA</v>
      </c>
      <c r="V480" s="2" t="str">
        <f t="shared" si="120"/>
        <v>Set WMP-29</v>
      </c>
      <c r="W480" s="2">
        <f t="shared" si="110"/>
        <v>5</v>
      </c>
      <c r="X480" s="1">
        <v>2</v>
      </c>
      <c r="Y480" s="1" t="s">
        <v>88</v>
      </c>
      <c r="Z480" s="1" t="s">
        <v>520</v>
      </c>
      <c r="AA480" s="2" t="s">
        <v>1293</v>
      </c>
      <c r="AB480" s="2" t="s">
        <v>236</v>
      </c>
      <c r="AC480" s="2" t="s">
        <v>91</v>
      </c>
      <c r="AD480" s="2" t="s">
        <v>791</v>
      </c>
      <c r="AE480" s="1" t="s">
        <v>92</v>
      </c>
      <c r="AF480" s="1" t="s">
        <v>92</v>
      </c>
      <c r="AG480" s="1" t="s">
        <v>92</v>
      </c>
      <c r="AH480" s="1" t="s">
        <v>92</v>
      </c>
      <c r="AI480" s="1" t="s">
        <v>92</v>
      </c>
      <c r="AJ480" s="1" t="s">
        <v>92</v>
      </c>
      <c r="AK480" s="1" t="s">
        <v>92</v>
      </c>
      <c r="AL480" s="1" t="s">
        <v>86</v>
      </c>
      <c r="AM480" s="3">
        <f t="shared" si="111"/>
        <v>45196</v>
      </c>
      <c r="AO480" s="1" t="s">
        <v>1283</v>
      </c>
      <c r="AP480" s="1"/>
      <c r="AQ480" s="1"/>
      <c r="AR480" s="1"/>
      <c r="AS480" s="1"/>
      <c r="AT480" s="1"/>
      <c r="AU480" s="1"/>
      <c r="AV480" s="1"/>
      <c r="AW480" s="2"/>
      <c r="AX480" s="1"/>
      <c r="AY480" s="1"/>
      <c r="AZ480" s="1"/>
      <c r="BA480" s="1"/>
      <c r="BB480" s="1"/>
      <c r="BC480" s="1"/>
      <c r="BD480" s="1">
        <f t="shared" si="112"/>
        <v>5</v>
      </c>
      <c r="BE480" s="2" t="str">
        <f t="shared" si="121"/>
        <v>Joanna Sturges
Jared Leong
Arvind Simhadri</v>
      </c>
      <c r="BF480" s="2" t="str">
        <f t="shared" si="121"/>
        <v>Jim Gill</v>
      </c>
      <c r="BG480" s="2" t="str">
        <f t="shared" si="122"/>
        <v>Kim Sackett</v>
      </c>
      <c r="BH480" s="2" t="str">
        <f t="shared" si="122"/>
        <v>Nelson Lau</v>
      </c>
      <c r="BI480" s="2" t="str">
        <f t="shared" si="113"/>
        <v>Aaron Shapiro</v>
      </c>
      <c r="BJ480" s="1">
        <f t="shared" si="114"/>
        <v>2</v>
      </c>
      <c r="BK480" s="2"/>
      <c r="BL480" s="49" t="s">
        <v>94</v>
      </c>
      <c r="BM480" s="1" t="s">
        <v>1284</v>
      </c>
      <c r="BO480" s="21" t="str">
        <f t="shared" si="115"/>
        <v>completed</v>
      </c>
      <c r="BP480" s="21">
        <f t="shared" si="116"/>
        <v>0</v>
      </c>
      <c r="BQ480" s="21">
        <f t="shared" si="117"/>
        <v>0</v>
      </c>
      <c r="BR480" s="21">
        <f t="shared" si="118"/>
        <v>0</v>
      </c>
      <c r="BS480" s="21">
        <f t="shared" si="119"/>
        <v>0</v>
      </c>
      <c r="BT480" s="1"/>
      <c r="BU480" s="57"/>
    </row>
    <row r="481" spans="1:73" ht="127.5" x14ac:dyDescent="0.25">
      <c r="A481" s="1">
        <v>365</v>
      </c>
      <c r="B481" s="1" t="s">
        <v>1430</v>
      </c>
      <c r="C481" s="6" t="s">
        <v>1431</v>
      </c>
      <c r="D481" s="2" t="str">
        <f t="shared" si="108"/>
        <v>Green Power Institute (GPI)_002</v>
      </c>
      <c r="E481" s="1">
        <v>3</v>
      </c>
      <c r="F481" s="2" t="str">
        <f t="shared" si="109"/>
        <v>Green Power Institute (GPI)_002_Q3</v>
      </c>
      <c r="G481" s="48" t="s">
        <v>2127</v>
      </c>
      <c r="H481" s="48" t="s">
        <v>2128</v>
      </c>
      <c r="I481" s="2" t="s">
        <v>1435</v>
      </c>
      <c r="J481" s="3">
        <v>45057</v>
      </c>
      <c r="K481" s="3">
        <v>45062</v>
      </c>
      <c r="L481" s="3">
        <v>45062</v>
      </c>
      <c r="M481" s="20" t="s">
        <v>2120</v>
      </c>
      <c r="N481" s="1">
        <v>0</v>
      </c>
      <c r="O481" s="1" t="s">
        <v>86</v>
      </c>
      <c r="P481" s="2" t="s">
        <v>407</v>
      </c>
      <c r="Q481" s="47" t="s">
        <v>266</v>
      </c>
      <c r="R481" s="47" t="s">
        <v>408</v>
      </c>
      <c r="S481" s="101" t="s">
        <v>86</v>
      </c>
      <c r="U481" s="2" t="str">
        <f t="shared" si="120"/>
        <v>Green Power Institute (GPI)</v>
      </c>
      <c r="V481" s="2" t="str">
        <f t="shared" si="120"/>
        <v>002</v>
      </c>
      <c r="W481" s="2">
        <f t="shared" si="110"/>
        <v>3</v>
      </c>
      <c r="X481" s="1">
        <v>0</v>
      </c>
      <c r="Y481" s="2" t="s">
        <v>1159</v>
      </c>
      <c r="Z481" s="2" t="s">
        <v>348</v>
      </c>
      <c r="AA481" s="2" t="s">
        <v>349</v>
      </c>
      <c r="AB481" s="2" t="s">
        <v>936</v>
      </c>
      <c r="AC481" s="2" t="s">
        <v>351</v>
      </c>
      <c r="AD481" s="2" t="s">
        <v>352</v>
      </c>
      <c r="AE481" s="2" t="s">
        <v>92</v>
      </c>
      <c r="AF481" s="1" t="s">
        <v>92</v>
      </c>
      <c r="AG481" s="1" t="s">
        <v>92</v>
      </c>
      <c r="AH481" s="2" t="s">
        <v>92</v>
      </c>
      <c r="AI481" s="2" t="s">
        <v>92</v>
      </c>
      <c r="AJ481" s="1" t="s">
        <v>92</v>
      </c>
      <c r="AK481" s="1" t="s">
        <v>92</v>
      </c>
      <c r="AL481" s="1" t="s">
        <v>86</v>
      </c>
      <c r="AM481" s="3">
        <f t="shared" si="111"/>
        <v>45062</v>
      </c>
      <c r="AO481" s="2"/>
      <c r="BD481" s="1">
        <f t="shared" si="112"/>
        <v>3</v>
      </c>
      <c r="BE481" s="2" t="str">
        <f t="shared" si="121"/>
        <v>VM Data Requests
April Schneider</v>
      </c>
      <c r="BF481" s="2" t="str">
        <f t="shared" si="121"/>
        <v>Kamran Rasheed</v>
      </c>
      <c r="BG481" s="2" t="str">
        <f t="shared" si="122"/>
        <v>Mona Hedin</v>
      </c>
      <c r="BH481" s="2" t="str">
        <f t="shared" si="122"/>
        <v>Andrew Trombley</v>
      </c>
      <c r="BI481" s="2" t="str">
        <f t="shared" si="113"/>
        <v>Jessica  Basilio</v>
      </c>
      <c r="BJ481" s="1">
        <f t="shared" si="114"/>
        <v>0</v>
      </c>
      <c r="BL481" s="20" t="s">
        <v>94</v>
      </c>
      <c r="BM481" s="1" t="s">
        <v>2121</v>
      </c>
      <c r="BO481" s="21" t="str">
        <f t="shared" si="115"/>
        <v>completed</v>
      </c>
      <c r="BP481" s="21">
        <f t="shared" si="116"/>
        <v>0</v>
      </c>
      <c r="BQ481" s="21">
        <f t="shared" si="117"/>
        <v>0</v>
      </c>
      <c r="BR481" s="21">
        <f t="shared" si="118"/>
        <v>0</v>
      </c>
      <c r="BS481" s="21">
        <f t="shared" si="119"/>
        <v>0</v>
      </c>
      <c r="BU481" s="57"/>
    </row>
    <row r="482" spans="1:73" ht="318.75" x14ac:dyDescent="0.25">
      <c r="A482" s="1">
        <v>456</v>
      </c>
      <c r="B482" s="1" t="s">
        <v>80</v>
      </c>
      <c r="C482" s="6" t="s">
        <v>1277</v>
      </c>
      <c r="D482" s="2" t="str">
        <f t="shared" si="108"/>
        <v>CalPA_Set WMP-29</v>
      </c>
      <c r="E482" s="1">
        <v>7</v>
      </c>
      <c r="F482" s="2" t="str">
        <f t="shared" si="109"/>
        <v>CalPA_Set WMP-29_Q7</v>
      </c>
      <c r="G482" s="48" t="s">
        <v>1299</v>
      </c>
      <c r="H482" s="48" t="s">
        <v>1300</v>
      </c>
      <c r="I482" s="1" t="s">
        <v>84</v>
      </c>
      <c r="J482" s="3">
        <v>45176</v>
      </c>
      <c r="K482" s="3">
        <v>45196</v>
      </c>
      <c r="L482" s="3">
        <v>45196</v>
      </c>
      <c r="M482" s="20" t="s">
        <v>1280</v>
      </c>
      <c r="N482" s="1">
        <v>0</v>
      </c>
      <c r="O482" s="1" t="s">
        <v>86</v>
      </c>
      <c r="P482" s="2" t="s">
        <v>535</v>
      </c>
      <c r="Q482" s="47" t="s">
        <v>536</v>
      </c>
      <c r="R482" s="47" t="s">
        <v>665</v>
      </c>
      <c r="S482" s="52" t="s">
        <v>86</v>
      </c>
      <c r="T482" s="1"/>
      <c r="U482" s="2" t="str">
        <f t="shared" si="120"/>
        <v>CalPA</v>
      </c>
      <c r="V482" s="2" t="str">
        <f t="shared" si="120"/>
        <v>Set WMP-29</v>
      </c>
      <c r="W482" s="2">
        <f t="shared" si="110"/>
        <v>7</v>
      </c>
      <c r="X482" s="1">
        <v>2</v>
      </c>
      <c r="Y482" s="1" t="s">
        <v>88</v>
      </c>
      <c r="Z482" s="2" t="s">
        <v>538</v>
      </c>
      <c r="AA482" s="2" t="s">
        <v>1301</v>
      </c>
      <c r="AB482" s="2" t="s">
        <v>613</v>
      </c>
      <c r="AC482" s="2" t="s">
        <v>321</v>
      </c>
      <c r="AD482" s="2" t="s">
        <v>124</v>
      </c>
      <c r="AE482" s="1" t="s">
        <v>92</v>
      </c>
      <c r="AF482" s="1" t="s">
        <v>92</v>
      </c>
      <c r="AG482" s="1" t="s">
        <v>92</v>
      </c>
      <c r="AH482" s="1" t="s">
        <v>92</v>
      </c>
      <c r="AI482" s="1" t="s">
        <v>92</v>
      </c>
      <c r="AJ482" s="1" t="s">
        <v>92</v>
      </c>
      <c r="AK482" s="1" t="s">
        <v>92</v>
      </c>
      <c r="AL482" s="1" t="s">
        <v>86</v>
      </c>
      <c r="AM482" s="3">
        <f t="shared" si="111"/>
        <v>45196</v>
      </c>
      <c r="AO482" s="1" t="s">
        <v>1283</v>
      </c>
      <c r="AP482" s="1"/>
      <c r="AQ482" s="1"/>
      <c r="AR482" s="1"/>
      <c r="AS482" s="1"/>
      <c r="AT482" s="1"/>
      <c r="AU482" s="1"/>
      <c r="AV482" s="1"/>
      <c r="AW482" s="2"/>
      <c r="AX482" s="1"/>
      <c r="AY482" s="1"/>
      <c r="AZ482" s="1"/>
      <c r="BA482" s="1"/>
      <c r="BB482" s="1"/>
      <c r="BC482" s="1"/>
      <c r="BD482" s="1">
        <f t="shared" si="112"/>
        <v>7</v>
      </c>
      <c r="BE482" s="2" t="str">
        <f t="shared" si="121"/>
        <v xml:space="preserve">Kim Vu
Eric Lamoureux
Matt Bowser
James Tuccillo </v>
      </c>
      <c r="BF482" s="2" t="str">
        <f t="shared" si="121"/>
        <v>Dave Canny</v>
      </c>
      <c r="BG482" s="2" t="str">
        <f t="shared" si="122"/>
        <v>Kim Sackett</v>
      </c>
      <c r="BH482" s="2" t="str">
        <f t="shared" si="122"/>
        <v>Hitesh Bhatt</v>
      </c>
      <c r="BI482" s="2" t="str">
        <f t="shared" si="113"/>
        <v>Kenny Lee</v>
      </c>
      <c r="BJ482" s="1">
        <f t="shared" si="114"/>
        <v>2</v>
      </c>
      <c r="BK482" s="2"/>
      <c r="BL482" s="49" t="s">
        <v>94</v>
      </c>
      <c r="BM482" s="1" t="s">
        <v>1284</v>
      </c>
      <c r="BO482" s="21" t="str">
        <f t="shared" si="115"/>
        <v>completed</v>
      </c>
      <c r="BP482" s="21">
        <f t="shared" si="116"/>
        <v>0</v>
      </c>
      <c r="BQ482" s="21">
        <f t="shared" si="117"/>
        <v>0</v>
      </c>
      <c r="BR482" s="21">
        <f t="shared" si="118"/>
        <v>0</v>
      </c>
      <c r="BS482" s="21">
        <f t="shared" si="119"/>
        <v>0</v>
      </c>
      <c r="BT482" s="1"/>
      <c r="BU482" s="57"/>
    </row>
    <row r="483" spans="1:73" ht="369.75" x14ac:dyDescent="0.25">
      <c r="A483" s="1">
        <v>457</v>
      </c>
      <c r="B483" s="1" t="s">
        <v>80</v>
      </c>
      <c r="C483" s="6" t="s">
        <v>1277</v>
      </c>
      <c r="D483" s="2" t="str">
        <f t="shared" si="108"/>
        <v>CalPA_Set WMP-29</v>
      </c>
      <c r="E483" s="1">
        <v>8</v>
      </c>
      <c r="F483" s="2" t="str">
        <f t="shared" si="109"/>
        <v>CalPA_Set WMP-29_Q8</v>
      </c>
      <c r="G483" s="48" t="s">
        <v>1278</v>
      </c>
      <c r="H483" s="48" t="s">
        <v>1279</v>
      </c>
      <c r="I483" s="1" t="s">
        <v>84</v>
      </c>
      <c r="J483" s="3">
        <v>45176</v>
      </c>
      <c r="K483" s="3">
        <v>45196</v>
      </c>
      <c r="L483" s="3">
        <v>45196</v>
      </c>
      <c r="M483" s="20" t="s">
        <v>1280</v>
      </c>
      <c r="N483" s="1">
        <v>0</v>
      </c>
      <c r="O483" s="1" t="s">
        <v>86</v>
      </c>
      <c r="P483" s="2" t="s">
        <v>611</v>
      </c>
      <c r="Q483" s="47" t="s">
        <v>171</v>
      </c>
      <c r="R483" s="47" t="s">
        <v>612</v>
      </c>
      <c r="S483" s="88" t="s">
        <v>86</v>
      </c>
      <c r="T483" s="1"/>
      <c r="U483" s="2" t="str">
        <f t="shared" si="120"/>
        <v>CalPA</v>
      </c>
      <c r="V483" s="2" t="str">
        <f t="shared" si="120"/>
        <v>Set WMP-29</v>
      </c>
      <c r="W483" s="2">
        <f t="shared" si="110"/>
        <v>8</v>
      </c>
      <c r="X483" s="1">
        <v>4</v>
      </c>
      <c r="Y483" s="1" t="s">
        <v>88</v>
      </c>
      <c r="Z483" s="2" t="s">
        <v>520</v>
      </c>
      <c r="AA483" s="2" t="s">
        <v>1281</v>
      </c>
      <c r="AB483" s="2" t="s">
        <v>1282</v>
      </c>
      <c r="AC483" s="2" t="s">
        <v>91</v>
      </c>
      <c r="AD483" s="2" t="s">
        <v>791</v>
      </c>
      <c r="AE483" s="1" t="s">
        <v>92</v>
      </c>
      <c r="AF483" s="1" t="s">
        <v>92</v>
      </c>
      <c r="AG483" s="1" t="s">
        <v>92</v>
      </c>
      <c r="AH483" s="1" t="s">
        <v>92</v>
      </c>
      <c r="AI483" s="1" t="s">
        <v>92</v>
      </c>
      <c r="AJ483" s="1" t="s">
        <v>92</v>
      </c>
      <c r="AK483" s="1" t="s">
        <v>92</v>
      </c>
      <c r="AL483" s="1" t="s">
        <v>86</v>
      </c>
      <c r="AM483" s="3">
        <f t="shared" si="111"/>
        <v>45196</v>
      </c>
      <c r="AO483" s="1" t="s">
        <v>1283</v>
      </c>
      <c r="AP483" s="1"/>
      <c r="AQ483" s="1"/>
      <c r="AR483" s="1"/>
      <c r="AS483" s="1"/>
      <c r="AT483" s="1"/>
      <c r="AU483" s="1"/>
      <c r="AV483" s="1"/>
      <c r="AW483" s="2"/>
      <c r="AX483" s="1"/>
      <c r="AY483" s="1"/>
      <c r="AZ483" s="1"/>
      <c r="BA483" s="1"/>
      <c r="BB483" s="1"/>
      <c r="BC483" s="1"/>
      <c r="BD483" s="1">
        <f t="shared" si="112"/>
        <v>8</v>
      </c>
      <c r="BE483" s="2" t="str">
        <f t="shared" si="121"/>
        <v>Tom Huynh
A.J. Eisherloh</v>
      </c>
      <c r="BF483" s="2" t="str">
        <f t="shared" si="121"/>
        <v>Satvir Nagra
Scott Strenfel
Dave Canny</v>
      </c>
      <c r="BG483" s="2" t="str">
        <f t="shared" si="122"/>
        <v>Kim Sackett</v>
      </c>
      <c r="BH483" s="2" t="str">
        <f t="shared" si="122"/>
        <v>Nelson Lau</v>
      </c>
      <c r="BI483" s="2" t="str">
        <f t="shared" si="113"/>
        <v>Aaron Shapiro</v>
      </c>
      <c r="BJ483" s="1">
        <f t="shared" si="114"/>
        <v>4</v>
      </c>
      <c r="BK483" s="2"/>
      <c r="BL483" s="49" t="s">
        <v>94</v>
      </c>
      <c r="BM483" s="1" t="s">
        <v>1284</v>
      </c>
      <c r="BO483" s="21" t="str">
        <f t="shared" si="115"/>
        <v>completed</v>
      </c>
      <c r="BP483" s="21">
        <f t="shared" si="116"/>
        <v>0</v>
      </c>
      <c r="BQ483" s="21">
        <f t="shared" si="117"/>
        <v>0</v>
      </c>
      <c r="BR483" s="21">
        <f t="shared" si="118"/>
        <v>0</v>
      </c>
      <c r="BS483" s="21">
        <f t="shared" si="119"/>
        <v>0</v>
      </c>
      <c r="BT483" s="1"/>
      <c r="BU483" s="57"/>
    </row>
    <row r="484" spans="1:73" ht="242.25" x14ac:dyDescent="0.25">
      <c r="A484" s="1">
        <v>458</v>
      </c>
      <c r="B484" s="1" t="s">
        <v>1802</v>
      </c>
      <c r="C484" s="6" t="s">
        <v>2086</v>
      </c>
      <c r="D484" s="2" t="str">
        <f t="shared" si="108"/>
        <v>OEIS_013</v>
      </c>
      <c r="E484" s="1">
        <v>1</v>
      </c>
      <c r="F484" s="2" t="str">
        <f t="shared" si="109"/>
        <v>OEIS_013_Q1</v>
      </c>
      <c r="G484" s="56" t="s">
        <v>2780</v>
      </c>
      <c r="H484" s="48" t="s">
        <v>2781</v>
      </c>
      <c r="I484" s="1" t="s">
        <v>2691</v>
      </c>
      <c r="J484" s="3">
        <v>45177</v>
      </c>
      <c r="K484" s="3">
        <v>45182</v>
      </c>
      <c r="L484" s="3">
        <v>45182</v>
      </c>
      <c r="M484" s="20" t="s">
        <v>2782</v>
      </c>
      <c r="N484" s="1">
        <v>0</v>
      </c>
      <c r="O484" s="1" t="s">
        <v>86</v>
      </c>
      <c r="P484" s="2" t="s">
        <v>2783</v>
      </c>
      <c r="Q484" s="47" t="s">
        <v>2784</v>
      </c>
      <c r="R484" s="47" t="s">
        <v>86</v>
      </c>
      <c r="S484" s="52" t="s">
        <v>86</v>
      </c>
      <c r="U484" s="2" t="str">
        <f t="shared" si="120"/>
        <v>OEIS</v>
      </c>
      <c r="V484" s="2" t="str">
        <f t="shared" si="120"/>
        <v>013</v>
      </c>
      <c r="W484" s="2">
        <f t="shared" si="110"/>
        <v>1</v>
      </c>
      <c r="X484" s="1">
        <v>2</v>
      </c>
      <c r="Y484" s="1" t="s">
        <v>88</v>
      </c>
      <c r="Z484" s="1" t="s">
        <v>442</v>
      </c>
      <c r="AA484" s="2" t="s">
        <v>218</v>
      </c>
      <c r="AB484" s="2" t="s">
        <v>219</v>
      </c>
      <c r="AC484" s="2" t="s">
        <v>116</v>
      </c>
      <c r="AD484" s="2" t="s">
        <v>124</v>
      </c>
      <c r="AE484" s="1" t="s">
        <v>92</v>
      </c>
      <c r="AF484" s="1" t="s">
        <v>92</v>
      </c>
      <c r="AG484" s="1" t="s">
        <v>92</v>
      </c>
      <c r="AH484" s="1" t="s">
        <v>92</v>
      </c>
      <c r="AI484" s="1" t="s">
        <v>92</v>
      </c>
      <c r="AJ484" s="1" t="s">
        <v>92</v>
      </c>
      <c r="AK484" s="1" t="s">
        <v>92</v>
      </c>
      <c r="AL484" s="1" t="s">
        <v>86</v>
      </c>
      <c r="AM484" s="3">
        <f t="shared" si="111"/>
        <v>45182</v>
      </c>
      <c r="BD484" s="1">
        <f t="shared" si="112"/>
        <v>1</v>
      </c>
      <c r="BE484" s="2" t="str">
        <f t="shared" si="121"/>
        <v>Jon Eric Thalman</v>
      </c>
      <c r="BF484" s="2" t="str">
        <f t="shared" si="121"/>
        <v>Paul McGregor</v>
      </c>
      <c r="BG484" s="2" t="str">
        <f t="shared" si="122"/>
        <v>Kim Sackett</v>
      </c>
      <c r="BH484" s="2" t="str">
        <f t="shared" si="122"/>
        <v>Jessi Shepardson</v>
      </c>
      <c r="BI484" s="2" t="str">
        <f t="shared" si="113"/>
        <v>Joel Crane</v>
      </c>
      <c r="BJ484" s="1">
        <f t="shared" si="114"/>
        <v>2</v>
      </c>
      <c r="BL484" s="49" t="s">
        <v>94</v>
      </c>
      <c r="BM484" s="1" t="s">
        <v>2785</v>
      </c>
      <c r="BO484" s="21" t="str">
        <f t="shared" si="115"/>
        <v>completed</v>
      </c>
      <c r="BP484" s="21">
        <f t="shared" si="116"/>
        <v>0</v>
      </c>
      <c r="BQ484" s="21">
        <f t="shared" si="117"/>
        <v>0</v>
      </c>
      <c r="BR484" s="21">
        <f t="shared" si="118"/>
        <v>0</v>
      </c>
      <c r="BS484" s="21">
        <f t="shared" si="119"/>
        <v>0</v>
      </c>
      <c r="BU484" s="57"/>
    </row>
    <row r="485" spans="1:73" ht="153" x14ac:dyDescent="0.25">
      <c r="A485" s="1">
        <v>459</v>
      </c>
      <c r="B485" s="1" t="s">
        <v>2875</v>
      </c>
      <c r="C485" s="6" t="s">
        <v>2198</v>
      </c>
      <c r="D485" s="2" t="str">
        <f t="shared" si="108"/>
        <v>TURN_014</v>
      </c>
      <c r="E485" s="1">
        <v>1</v>
      </c>
      <c r="F485" s="2" t="str">
        <f t="shared" si="109"/>
        <v>TURN_014_Q1</v>
      </c>
      <c r="G485" s="48" t="s">
        <v>3057</v>
      </c>
      <c r="H485" s="48" t="s">
        <v>3058</v>
      </c>
      <c r="I485" s="1" t="s">
        <v>2878</v>
      </c>
      <c r="J485" s="3">
        <v>45184</v>
      </c>
      <c r="K485" s="3">
        <v>45189</v>
      </c>
      <c r="L485" s="3">
        <v>45189</v>
      </c>
      <c r="M485" s="20" t="s">
        <v>3059</v>
      </c>
      <c r="N485" s="1">
        <v>1</v>
      </c>
      <c r="O485" s="1" t="s">
        <v>86</v>
      </c>
      <c r="P485" s="2" t="s">
        <v>86</v>
      </c>
      <c r="Q485" s="47" t="s">
        <v>86</v>
      </c>
      <c r="R485" s="47" t="s">
        <v>86</v>
      </c>
      <c r="S485" s="52" t="s">
        <v>86</v>
      </c>
      <c r="U485" s="2" t="str">
        <f t="shared" si="120"/>
        <v>TURN</v>
      </c>
      <c r="V485" s="2" t="str">
        <f t="shared" si="120"/>
        <v>014</v>
      </c>
      <c r="W485" s="2">
        <f t="shared" si="110"/>
        <v>1</v>
      </c>
      <c r="X485" s="1">
        <v>1</v>
      </c>
      <c r="Y485" s="1" t="s">
        <v>88</v>
      </c>
      <c r="Z485" s="1" t="s">
        <v>3060</v>
      </c>
      <c r="AA485" s="2" t="s">
        <v>3061</v>
      </c>
      <c r="AB485" s="2" t="s">
        <v>1443</v>
      </c>
      <c r="AC485" s="2" t="s">
        <v>116</v>
      </c>
      <c r="AD485" s="2" t="s">
        <v>124</v>
      </c>
      <c r="AE485" s="1" t="s">
        <v>92</v>
      </c>
      <c r="AF485" s="1" t="s">
        <v>92</v>
      </c>
      <c r="AG485" s="1" t="s">
        <v>92</v>
      </c>
      <c r="AH485" s="1" t="s">
        <v>92</v>
      </c>
      <c r="AI485" s="1" t="s">
        <v>92</v>
      </c>
      <c r="AJ485" s="1" t="s">
        <v>92</v>
      </c>
      <c r="AK485" s="1" t="s">
        <v>92</v>
      </c>
      <c r="AL485" s="1" t="s">
        <v>86</v>
      </c>
      <c r="AM485" s="3">
        <f t="shared" si="111"/>
        <v>45189</v>
      </c>
      <c r="AO485" s="1"/>
      <c r="AP485" s="1"/>
      <c r="BD485" s="1">
        <f t="shared" si="112"/>
        <v>1</v>
      </c>
      <c r="BE485" s="2" t="str">
        <f t="shared" si="121"/>
        <v>Nick Noyer
Joel Crane</v>
      </c>
      <c r="BF485" s="2" t="str">
        <f t="shared" si="121"/>
        <v>Jay Leyno</v>
      </c>
      <c r="BG485" s="2" t="str">
        <f t="shared" si="122"/>
        <v>Kim Sackett</v>
      </c>
      <c r="BH485" s="2" t="str">
        <f t="shared" si="122"/>
        <v>Nick Noyer</v>
      </c>
      <c r="BI485" s="2" t="str">
        <f t="shared" si="113"/>
        <v>Joel Crane</v>
      </c>
      <c r="BJ485" s="1">
        <f t="shared" si="114"/>
        <v>1</v>
      </c>
      <c r="BL485" s="49" t="s">
        <v>94</v>
      </c>
      <c r="BM485" s="1" t="s">
        <v>3062</v>
      </c>
      <c r="BO485" s="21" t="str">
        <f t="shared" si="115"/>
        <v>completed</v>
      </c>
      <c r="BP485" s="21">
        <f t="shared" si="116"/>
        <v>0</v>
      </c>
      <c r="BQ485" s="21">
        <f t="shared" si="117"/>
        <v>0</v>
      </c>
      <c r="BR485" s="21">
        <f t="shared" si="118"/>
        <v>0</v>
      </c>
      <c r="BS485" s="21">
        <f t="shared" si="119"/>
        <v>0</v>
      </c>
      <c r="BU485" s="57"/>
    </row>
    <row r="486" spans="1:73" ht="409.5" x14ac:dyDescent="0.25">
      <c r="A486" s="1">
        <v>460</v>
      </c>
      <c r="B486" s="1" t="s">
        <v>1802</v>
      </c>
      <c r="C486" s="6" t="s">
        <v>2198</v>
      </c>
      <c r="D486" s="2" t="str">
        <f t="shared" si="108"/>
        <v>OEIS_014</v>
      </c>
      <c r="E486" s="1">
        <v>1</v>
      </c>
      <c r="F486" s="2" t="str">
        <f t="shared" si="109"/>
        <v>OEIS_014_Q1</v>
      </c>
      <c r="G486" s="48" t="s">
        <v>2786</v>
      </c>
      <c r="H486" s="48" t="s">
        <v>2787</v>
      </c>
      <c r="I486" s="1" t="s">
        <v>2691</v>
      </c>
      <c r="J486" s="3">
        <v>45205</v>
      </c>
      <c r="K486" s="3">
        <v>45210</v>
      </c>
      <c r="L486" s="3">
        <v>45210</v>
      </c>
      <c r="M486" s="20" t="s">
        <v>2788</v>
      </c>
      <c r="N486" s="1">
        <v>0</v>
      </c>
      <c r="O486" s="1" t="s">
        <v>86</v>
      </c>
      <c r="P486" s="1" t="s">
        <v>242</v>
      </c>
      <c r="Q486" s="47" t="s">
        <v>154</v>
      </c>
      <c r="R486" s="47" t="s">
        <v>1224</v>
      </c>
      <c r="S486" s="95" t="s">
        <v>86</v>
      </c>
      <c r="U486" s="2" t="str">
        <f t="shared" si="120"/>
        <v>OEIS</v>
      </c>
      <c r="V486" s="2" t="str">
        <f t="shared" si="120"/>
        <v>014</v>
      </c>
      <c r="W486" s="2">
        <f t="shared" si="110"/>
        <v>1</v>
      </c>
      <c r="X486" s="1">
        <v>7</v>
      </c>
      <c r="Y486" s="1" t="s">
        <v>88</v>
      </c>
      <c r="Z486" s="1" t="s">
        <v>156</v>
      </c>
      <c r="AA486" s="2" t="s">
        <v>2789</v>
      </c>
      <c r="AB486" s="2" t="s">
        <v>1872</v>
      </c>
      <c r="AC486" s="2" t="s">
        <v>116</v>
      </c>
      <c r="AD486" s="2" t="s">
        <v>159</v>
      </c>
      <c r="AE486" s="1" t="s">
        <v>92</v>
      </c>
      <c r="AF486" s="1" t="s">
        <v>92</v>
      </c>
      <c r="AG486" s="1" t="s">
        <v>92</v>
      </c>
      <c r="AH486" s="1" t="s">
        <v>92</v>
      </c>
      <c r="AI486" s="1" t="s">
        <v>92</v>
      </c>
      <c r="AJ486" s="1" t="s">
        <v>92</v>
      </c>
      <c r="AK486" s="1" t="s">
        <v>92</v>
      </c>
      <c r="AL486" s="1" t="s">
        <v>86</v>
      </c>
      <c r="AM486" s="3">
        <f t="shared" si="111"/>
        <v>45210</v>
      </c>
      <c r="BD486" s="1">
        <f t="shared" si="112"/>
        <v>1</v>
      </c>
      <c r="BE486" s="2" t="str">
        <f t="shared" si="121"/>
        <v>Julie Cerio
Jerry Santos
Cynthia Lorie
Underground Data Requests</v>
      </c>
      <c r="BF486" s="2" t="str">
        <f t="shared" si="121"/>
        <v>Matt Pender
Megan Ardell</v>
      </c>
      <c r="BG486" s="2" t="str">
        <f t="shared" si="122"/>
        <v>Kim Sackett</v>
      </c>
      <c r="BH486" s="2" t="str">
        <f t="shared" si="122"/>
        <v>Carmen Fewless</v>
      </c>
      <c r="BI486" s="2" t="str">
        <f t="shared" si="113"/>
        <v>Joel Crane</v>
      </c>
      <c r="BJ486" s="1">
        <f t="shared" si="114"/>
        <v>7</v>
      </c>
      <c r="BL486" s="49" t="s">
        <v>94</v>
      </c>
      <c r="BM486" s="1" t="s">
        <v>2790</v>
      </c>
      <c r="BO486" s="21" t="str">
        <f t="shared" si="115"/>
        <v>completed</v>
      </c>
      <c r="BP486" s="21">
        <f t="shared" si="116"/>
        <v>0</v>
      </c>
      <c r="BQ486" s="21">
        <f t="shared" si="117"/>
        <v>0</v>
      </c>
      <c r="BR486" s="21">
        <f t="shared" si="118"/>
        <v>0</v>
      </c>
      <c r="BS486" s="21">
        <f t="shared" si="119"/>
        <v>0</v>
      </c>
      <c r="BU486" s="57"/>
    </row>
    <row r="487" spans="1:73" ht="409.5" x14ac:dyDescent="0.25">
      <c r="A487" s="1">
        <v>461</v>
      </c>
      <c r="B487" s="1" t="s">
        <v>1802</v>
      </c>
      <c r="C487" s="6" t="s">
        <v>2198</v>
      </c>
      <c r="D487" s="2" t="str">
        <f t="shared" si="108"/>
        <v>OEIS_014</v>
      </c>
      <c r="E487" s="1">
        <v>2</v>
      </c>
      <c r="F487" s="2" t="str">
        <f t="shared" si="109"/>
        <v>OEIS_014_Q2</v>
      </c>
      <c r="G487" s="48" t="s">
        <v>2791</v>
      </c>
      <c r="H487" s="48" t="s">
        <v>2792</v>
      </c>
      <c r="I487" s="1" t="s">
        <v>2691</v>
      </c>
      <c r="J487" s="3">
        <v>45205</v>
      </c>
      <c r="K487" s="3">
        <v>45210</v>
      </c>
      <c r="L487" s="3">
        <v>45210</v>
      </c>
      <c r="M487" s="20" t="s">
        <v>2788</v>
      </c>
      <c r="N487" s="1">
        <v>0</v>
      </c>
      <c r="O487" s="1" t="s">
        <v>86</v>
      </c>
      <c r="P487" s="1" t="s">
        <v>1328</v>
      </c>
      <c r="Q487" s="47" t="s">
        <v>420</v>
      </c>
      <c r="R487" s="47" t="s">
        <v>86</v>
      </c>
      <c r="S487" s="52" t="s">
        <v>86</v>
      </c>
      <c r="U487" s="2" t="str">
        <f t="shared" si="120"/>
        <v>OEIS</v>
      </c>
      <c r="V487" s="2" t="str">
        <f t="shared" si="120"/>
        <v>014</v>
      </c>
      <c r="W487" s="2">
        <f t="shared" si="110"/>
        <v>2</v>
      </c>
      <c r="X487" s="1">
        <v>3</v>
      </c>
      <c r="Y487" s="1" t="s">
        <v>88</v>
      </c>
      <c r="Z487" s="1" t="s">
        <v>520</v>
      </c>
      <c r="AA487" s="2" t="s">
        <v>2793</v>
      </c>
      <c r="AB487" s="2" t="s">
        <v>1330</v>
      </c>
      <c r="AC487" s="2" t="s">
        <v>91</v>
      </c>
      <c r="AD487" s="2" t="s">
        <v>791</v>
      </c>
      <c r="AE487" s="1" t="s">
        <v>92</v>
      </c>
      <c r="AF487" s="1" t="s">
        <v>92</v>
      </c>
      <c r="AG487" s="1" t="s">
        <v>92</v>
      </c>
      <c r="AH487" s="1" t="s">
        <v>92</v>
      </c>
      <c r="AI487" s="1" t="s">
        <v>92</v>
      </c>
      <c r="AJ487" s="1" t="s">
        <v>92</v>
      </c>
      <c r="AK487" s="1" t="s">
        <v>92</v>
      </c>
      <c r="AL487" s="1" t="s">
        <v>86</v>
      </c>
      <c r="AM487" s="3">
        <f t="shared" si="111"/>
        <v>45210</v>
      </c>
      <c r="BD487" s="1">
        <f t="shared" si="112"/>
        <v>2</v>
      </c>
      <c r="BE487" s="2" t="str">
        <f t="shared" si="121"/>
        <v>Ryan Blake
Bryon Winget
Meagan Nolan</v>
      </c>
      <c r="BF487" s="2" t="str">
        <f t="shared" si="121"/>
        <v>Bryon Winget</v>
      </c>
      <c r="BG487" s="2" t="str">
        <f t="shared" si="122"/>
        <v>Kim Sackett</v>
      </c>
      <c r="BH487" s="2" t="str">
        <f t="shared" si="122"/>
        <v>Nelson Lau</v>
      </c>
      <c r="BI487" s="2" t="str">
        <f t="shared" si="113"/>
        <v>Aaron Shapiro</v>
      </c>
      <c r="BJ487" s="1">
        <f t="shared" si="114"/>
        <v>3</v>
      </c>
      <c r="BL487" s="49" t="s">
        <v>94</v>
      </c>
      <c r="BM487" s="1" t="s">
        <v>2790</v>
      </c>
      <c r="BO487" s="21" t="str">
        <f t="shared" si="115"/>
        <v>completed</v>
      </c>
      <c r="BP487" s="21">
        <f t="shared" si="116"/>
        <v>0</v>
      </c>
      <c r="BQ487" s="21">
        <f t="shared" si="117"/>
        <v>0</v>
      </c>
      <c r="BR487" s="21">
        <f t="shared" si="118"/>
        <v>0</v>
      </c>
      <c r="BS487" s="21">
        <f t="shared" si="119"/>
        <v>0</v>
      </c>
      <c r="BU487" s="57"/>
    </row>
    <row r="488" spans="1:73" ht="409.5" x14ac:dyDescent="0.25">
      <c r="A488" s="1">
        <v>462</v>
      </c>
      <c r="B488" s="1" t="s">
        <v>1512</v>
      </c>
      <c r="C488" s="6" t="s">
        <v>2310</v>
      </c>
      <c r="D488" s="2" t="str">
        <f t="shared" si="108"/>
        <v>MGRA_Data Request No. 7</v>
      </c>
      <c r="E488" s="1">
        <v>1</v>
      </c>
      <c r="F488" s="2" t="str">
        <f t="shared" si="109"/>
        <v>MGRA_Data Request No. 7_Q1</v>
      </c>
      <c r="G488" s="48" t="s">
        <v>2311</v>
      </c>
      <c r="H488" s="48" t="s">
        <v>2312</v>
      </c>
      <c r="I488" s="1" t="s">
        <v>2146</v>
      </c>
      <c r="J488" s="3">
        <v>45208</v>
      </c>
      <c r="K488" s="3">
        <v>45211</v>
      </c>
      <c r="L488" s="3">
        <v>45211</v>
      </c>
      <c r="M488" s="20" t="s">
        <v>2313</v>
      </c>
      <c r="N488" s="1">
        <v>0</v>
      </c>
      <c r="O488" s="1" t="s">
        <v>86</v>
      </c>
      <c r="P488" s="2" t="s">
        <v>2019</v>
      </c>
      <c r="Q488" s="47" t="s">
        <v>788</v>
      </c>
      <c r="R488" s="47" t="s">
        <v>2020</v>
      </c>
      <c r="S488" s="52" t="s">
        <v>86</v>
      </c>
      <c r="U488" s="2" t="str">
        <f t="shared" si="120"/>
        <v>MGRA</v>
      </c>
      <c r="V488" s="2" t="str">
        <f t="shared" si="120"/>
        <v>Data Request No. 7</v>
      </c>
      <c r="W488" s="2">
        <f t="shared" si="110"/>
        <v>1</v>
      </c>
      <c r="X488" s="1">
        <v>3</v>
      </c>
      <c r="Y488" s="1" t="s">
        <v>88</v>
      </c>
      <c r="Z488" s="1" t="s">
        <v>156</v>
      </c>
      <c r="AA488" s="2" t="s">
        <v>2314</v>
      </c>
      <c r="AB488" s="2" t="s">
        <v>2315</v>
      </c>
      <c r="AC488" s="2" t="s">
        <v>116</v>
      </c>
      <c r="AD488" s="2" t="s">
        <v>159</v>
      </c>
      <c r="AE488" s="1" t="s">
        <v>92</v>
      </c>
      <c r="AF488" s="1" t="s">
        <v>92</v>
      </c>
      <c r="AG488" s="1" t="s">
        <v>92</v>
      </c>
      <c r="AH488" s="1" t="s">
        <v>92</v>
      </c>
      <c r="AI488" s="1" t="s">
        <v>92</v>
      </c>
      <c r="AJ488" s="1" t="s">
        <v>92</v>
      </c>
      <c r="AK488" s="1" t="s">
        <v>92</v>
      </c>
      <c r="AL488" s="1" t="s">
        <v>86</v>
      </c>
      <c r="AM488" s="3">
        <f t="shared" si="111"/>
        <v>45211</v>
      </c>
      <c r="BD488" s="1">
        <f t="shared" si="112"/>
        <v>1</v>
      </c>
      <c r="BE488" s="2" t="str">
        <f t="shared" si="121"/>
        <v>Underground Team
Julie Cerio
Jerry Santos
Cynthia Lorie
Mark Duri</v>
      </c>
      <c r="BF488" s="2" t="str">
        <f t="shared" si="121"/>
        <v>Matt Pender
Megan Ardell
Robert Cupp</v>
      </c>
      <c r="BG488" s="2" t="str">
        <f t="shared" si="122"/>
        <v>Kim Sackett</v>
      </c>
      <c r="BH488" s="2" t="str">
        <f t="shared" si="122"/>
        <v>Carmen Fewless</v>
      </c>
      <c r="BI488" s="2" t="str">
        <f t="shared" si="113"/>
        <v>Joel Crane</v>
      </c>
      <c r="BJ488" s="1">
        <f t="shared" si="114"/>
        <v>3</v>
      </c>
      <c r="BL488" s="49" t="s">
        <v>94</v>
      </c>
      <c r="BM488" s="1" t="s">
        <v>2316</v>
      </c>
      <c r="BO488" s="21" t="str">
        <f t="shared" si="115"/>
        <v>completed</v>
      </c>
      <c r="BP488" s="21">
        <f t="shared" si="116"/>
        <v>0</v>
      </c>
      <c r="BQ488" s="21">
        <f t="shared" si="117"/>
        <v>0</v>
      </c>
      <c r="BR488" s="21">
        <f t="shared" si="118"/>
        <v>0</v>
      </c>
      <c r="BS488" s="21">
        <f t="shared" si="119"/>
        <v>0</v>
      </c>
      <c r="BU488" s="57"/>
    </row>
    <row r="489" spans="1:73" ht="293.25" x14ac:dyDescent="0.25">
      <c r="A489" s="1">
        <v>463</v>
      </c>
      <c r="B489" s="1" t="s">
        <v>1512</v>
      </c>
      <c r="C489" s="6" t="s">
        <v>2310</v>
      </c>
      <c r="D489" s="2" t="str">
        <f t="shared" si="108"/>
        <v>MGRA_Data Request No. 7</v>
      </c>
      <c r="E489" s="1">
        <v>2</v>
      </c>
      <c r="F489" s="2" t="str">
        <f t="shared" si="109"/>
        <v>MGRA_Data Request No. 7_Q2</v>
      </c>
      <c r="G489" s="48" t="s">
        <v>2317</v>
      </c>
      <c r="H489" s="48" t="s">
        <v>2318</v>
      </c>
      <c r="I489" s="1" t="s">
        <v>2146</v>
      </c>
      <c r="J489" s="3">
        <v>45208</v>
      </c>
      <c r="K489" s="3">
        <v>45211</v>
      </c>
      <c r="L489" s="3">
        <v>45211</v>
      </c>
      <c r="M489" s="20" t="s">
        <v>2313</v>
      </c>
      <c r="N489" s="1">
        <v>0</v>
      </c>
      <c r="O489" s="1" t="s">
        <v>86</v>
      </c>
      <c r="P489" s="2" t="s">
        <v>128</v>
      </c>
      <c r="Q489" s="47" t="s">
        <v>129</v>
      </c>
      <c r="R489" s="47" t="s">
        <v>86</v>
      </c>
      <c r="S489" s="52" t="s">
        <v>86</v>
      </c>
      <c r="U489" s="2" t="str">
        <f t="shared" si="120"/>
        <v>MGRA</v>
      </c>
      <c r="V489" s="2" t="str">
        <f t="shared" si="120"/>
        <v>Data Request No. 7</v>
      </c>
      <c r="W489" s="2">
        <f t="shared" si="110"/>
        <v>2</v>
      </c>
      <c r="X489" s="1">
        <v>0</v>
      </c>
      <c r="Y489" s="1" t="s">
        <v>88</v>
      </c>
      <c r="Z489" s="1" t="s">
        <v>156</v>
      </c>
      <c r="AA489" s="2" t="s">
        <v>2314</v>
      </c>
      <c r="AB489" s="2" t="s">
        <v>1872</v>
      </c>
      <c r="AC489" s="2" t="s">
        <v>116</v>
      </c>
      <c r="AD489" s="2" t="s">
        <v>159</v>
      </c>
      <c r="AE489" s="1" t="s">
        <v>92</v>
      </c>
      <c r="AF489" s="1" t="s">
        <v>92</v>
      </c>
      <c r="AG489" s="1" t="s">
        <v>92</v>
      </c>
      <c r="AH489" s="1" t="s">
        <v>92</v>
      </c>
      <c r="AI489" s="1" t="s">
        <v>92</v>
      </c>
      <c r="AJ489" s="1" t="s">
        <v>92</v>
      </c>
      <c r="AK489" s="1" t="s">
        <v>92</v>
      </c>
      <c r="AL489" s="1" t="s">
        <v>86</v>
      </c>
      <c r="AM489" s="3">
        <f t="shared" si="111"/>
        <v>45211</v>
      </c>
      <c r="BD489" s="1">
        <f t="shared" si="112"/>
        <v>2</v>
      </c>
      <c r="BE489" s="2" t="str">
        <f t="shared" si="121"/>
        <v>Underground Team
Julie Cerio
Jerry Santos
Cynthia Lorie
Mark Duri</v>
      </c>
      <c r="BF489" s="2" t="str">
        <f t="shared" si="121"/>
        <v>Matt Pender
Megan Ardell</v>
      </c>
      <c r="BG489" s="2" t="str">
        <f t="shared" si="122"/>
        <v>Kim Sackett</v>
      </c>
      <c r="BH489" s="2" t="str">
        <f t="shared" si="122"/>
        <v>Carmen Fewless</v>
      </c>
      <c r="BI489" s="2" t="str">
        <f t="shared" si="113"/>
        <v>Joel Crane</v>
      </c>
      <c r="BJ489" s="1">
        <f t="shared" si="114"/>
        <v>0</v>
      </c>
      <c r="BL489" s="49" t="s">
        <v>94</v>
      </c>
      <c r="BM489" s="1" t="s">
        <v>2316</v>
      </c>
      <c r="BO489" s="21" t="str">
        <f t="shared" si="115"/>
        <v>completed</v>
      </c>
      <c r="BP489" s="21">
        <f t="shared" si="116"/>
        <v>0</v>
      </c>
      <c r="BQ489" s="21">
        <f t="shared" si="117"/>
        <v>0</v>
      </c>
      <c r="BR489" s="21">
        <f t="shared" si="118"/>
        <v>0</v>
      </c>
      <c r="BS489" s="21">
        <f t="shared" si="119"/>
        <v>0</v>
      </c>
      <c r="BU489" s="57"/>
    </row>
    <row r="490" spans="1:73" ht="409.5" x14ac:dyDescent="0.25">
      <c r="A490" s="1">
        <v>464</v>
      </c>
      <c r="B490" s="1" t="s">
        <v>1512</v>
      </c>
      <c r="C490" s="6" t="s">
        <v>2310</v>
      </c>
      <c r="D490" s="2" t="str">
        <f t="shared" si="108"/>
        <v>MGRA_Data Request No. 7</v>
      </c>
      <c r="E490" s="1">
        <v>3</v>
      </c>
      <c r="F490" s="2" t="str">
        <f t="shared" si="109"/>
        <v>MGRA_Data Request No. 7_Q3</v>
      </c>
      <c r="G490" s="48" t="s">
        <v>2319</v>
      </c>
      <c r="H490" s="48" t="s">
        <v>2320</v>
      </c>
      <c r="I490" s="1" t="s">
        <v>2146</v>
      </c>
      <c r="J490" s="3">
        <v>45208</v>
      </c>
      <c r="K490" s="3">
        <v>45211</v>
      </c>
      <c r="L490" s="3">
        <v>45211</v>
      </c>
      <c r="M490" s="20" t="s">
        <v>2313</v>
      </c>
      <c r="N490" s="1">
        <v>1</v>
      </c>
      <c r="O490" s="1" t="s">
        <v>86</v>
      </c>
      <c r="P490" s="2" t="s">
        <v>128</v>
      </c>
      <c r="Q490" s="47" t="s">
        <v>129</v>
      </c>
      <c r="R490" s="47" t="s">
        <v>86</v>
      </c>
      <c r="S490" s="95" t="s">
        <v>86</v>
      </c>
      <c r="U490" s="2" t="str">
        <f t="shared" si="120"/>
        <v>MGRA</v>
      </c>
      <c r="V490" s="2" t="str">
        <f t="shared" si="120"/>
        <v>Data Request No. 7</v>
      </c>
      <c r="W490" s="2">
        <f t="shared" si="110"/>
        <v>3</v>
      </c>
      <c r="X490" s="1">
        <v>5</v>
      </c>
      <c r="Y490" s="1" t="s">
        <v>88</v>
      </c>
      <c r="Z490" s="1" t="s">
        <v>156</v>
      </c>
      <c r="AA490" s="2" t="s">
        <v>2321</v>
      </c>
      <c r="AB490" s="2" t="s">
        <v>1872</v>
      </c>
      <c r="AC490" s="2" t="s">
        <v>116</v>
      </c>
      <c r="AD490" s="2" t="s">
        <v>159</v>
      </c>
      <c r="AE490" s="1" t="s">
        <v>92</v>
      </c>
      <c r="AF490" s="1" t="s">
        <v>92</v>
      </c>
      <c r="AG490" s="1" t="s">
        <v>92</v>
      </c>
      <c r="AH490" s="1" t="s">
        <v>92</v>
      </c>
      <c r="AI490" s="1" t="s">
        <v>92</v>
      </c>
      <c r="AJ490" s="1" t="s">
        <v>92</v>
      </c>
      <c r="AK490" s="1" t="s">
        <v>92</v>
      </c>
      <c r="AL490" s="1" t="s">
        <v>86</v>
      </c>
      <c r="AM490" s="3">
        <f t="shared" si="111"/>
        <v>45211</v>
      </c>
      <c r="BD490" s="1">
        <f t="shared" si="112"/>
        <v>3</v>
      </c>
      <c r="BE490" s="2" t="str">
        <f t="shared" si="121"/>
        <v>Underground Team
Julie Cerio
Jerry Santos
Cynthia Lorie
James Tuccillo
Brad Koelling</v>
      </c>
      <c r="BF490" s="2" t="str">
        <f t="shared" si="121"/>
        <v>Matt Pender
Megan Ardell</v>
      </c>
      <c r="BG490" s="2" t="str">
        <f t="shared" si="122"/>
        <v>Kim Sackett</v>
      </c>
      <c r="BH490" s="2" t="str">
        <f t="shared" si="122"/>
        <v>Carmen Fewless</v>
      </c>
      <c r="BI490" s="2" t="str">
        <f t="shared" si="113"/>
        <v>Joel Crane</v>
      </c>
      <c r="BJ490" s="1">
        <f t="shared" si="114"/>
        <v>5</v>
      </c>
      <c r="BL490" s="49" t="s">
        <v>94</v>
      </c>
      <c r="BM490" s="1" t="s">
        <v>2316</v>
      </c>
      <c r="BO490" s="21" t="str">
        <f t="shared" si="115"/>
        <v>completed</v>
      </c>
      <c r="BP490" s="21">
        <f t="shared" si="116"/>
        <v>0</v>
      </c>
      <c r="BQ490" s="21">
        <f t="shared" si="117"/>
        <v>0</v>
      </c>
      <c r="BR490" s="21">
        <f t="shared" si="118"/>
        <v>0</v>
      </c>
      <c r="BS490" s="21">
        <f t="shared" si="119"/>
        <v>0</v>
      </c>
      <c r="BU490" s="57"/>
    </row>
    <row r="491" spans="1:73" ht="216.75" x14ac:dyDescent="0.25">
      <c r="A491" s="1">
        <v>465</v>
      </c>
      <c r="B491" s="1" t="s">
        <v>80</v>
      </c>
      <c r="C491" s="6" t="s">
        <v>1302</v>
      </c>
      <c r="D491" s="2" t="str">
        <f t="shared" si="108"/>
        <v>CalPA_Set WMP-30</v>
      </c>
      <c r="E491" s="1">
        <v>1</v>
      </c>
      <c r="F491" s="2" t="str">
        <f t="shared" si="109"/>
        <v>CalPA_Set WMP-30_Q1</v>
      </c>
      <c r="G491" s="48" t="s">
        <v>1303</v>
      </c>
      <c r="H491" s="48" t="s">
        <v>1304</v>
      </c>
      <c r="I491" s="1" t="s">
        <v>84</v>
      </c>
      <c r="J491" s="3">
        <v>45210</v>
      </c>
      <c r="K491" s="3">
        <v>45224</v>
      </c>
      <c r="L491" s="3">
        <v>45222</v>
      </c>
      <c r="M491" s="20" t="s">
        <v>1305</v>
      </c>
      <c r="N491" s="1">
        <v>0</v>
      </c>
      <c r="O491" s="1" t="s">
        <v>86</v>
      </c>
      <c r="P491" s="2" t="s">
        <v>215</v>
      </c>
      <c r="Q491" s="47" t="s">
        <v>216</v>
      </c>
      <c r="R491" s="47" t="s">
        <v>86</v>
      </c>
      <c r="S491" s="91" t="s">
        <v>86</v>
      </c>
      <c r="U491" s="2" t="str">
        <f t="shared" si="120"/>
        <v>CalPA</v>
      </c>
      <c r="V491" s="2" t="str">
        <f t="shared" si="120"/>
        <v>Set WMP-30</v>
      </c>
      <c r="W491" s="2">
        <f t="shared" si="110"/>
        <v>1</v>
      </c>
      <c r="X491" s="1">
        <v>6</v>
      </c>
      <c r="Y491" s="2" t="s">
        <v>1306</v>
      </c>
      <c r="Z491" s="1" t="s">
        <v>156</v>
      </c>
      <c r="AA491" s="2" t="s">
        <v>1307</v>
      </c>
      <c r="AB491" s="2" t="s">
        <v>124</v>
      </c>
      <c r="AC491" s="2" t="s">
        <v>116</v>
      </c>
      <c r="AD491" s="2" t="s">
        <v>124</v>
      </c>
      <c r="AE491" s="1" t="s">
        <v>92</v>
      </c>
      <c r="AF491" s="1" t="s">
        <v>92</v>
      </c>
      <c r="AG491" s="1" t="s">
        <v>92</v>
      </c>
      <c r="AH491" s="1" t="s">
        <v>92</v>
      </c>
      <c r="AI491" s="1" t="s">
        <v>92</v>
      </c>
      <c r="AJ491" s="1" t="s">
        <v>92</v>
      </c>
      <c r="AK491" s="1" t="s">
        <v>92</v>
      </c>
      <c r="AL491" s="1" t="s">
        <v>86</v>
      </c>
      <c r="AM491" s="3">
        <f t="shared" si="111"/>
        <v>45224</v>
      </c>
      <c r="AO491" s="1"/>
      <c r="AP491" s="1"/>
      <c r="BD491" s="1">
        <f t="shared" si="112"/>
        <v>1</v>
      </c>
      <c r="BE491" s="2" t="str">
        <f t="shared" si="121"/>
        <v>Jon Eric Thalman
Cynthia Lorie</v>
      </c>
      <c r="BF491" s="2" t="str">
        <f t="shared" si="121"/>
        <v>Andy Abranches</v>
      </c>
      <c r="BG491" s="2" t="str">
        <f t="shared" si="122"/>
        <v>Kim Sackett
Mona Hedin</v>
      </c>
      <c r="BH491" s="2" t="str">
        <f t="shared" si="122"/>
        <v>Carmen Fewless</v>
      </c>
      <c r="BI491" s="2" t="str">
        <f t="shared" si="113"/>
        <v>Joel Crane</v>
      </c>
      <c r="BJ491" s="1">
        <f t="shared" si="114"/>
        <v>6</v>
      </c>
      <c r="BL491" s="49" t="s">
        <v>94</v>
      </c>
      <c r="BM491" s="1" t="s">
        <v>1308</v>
      </c>
      <c r="BO491" s="21" t="str">
        <f t="shared" si="115"/>
        <v>completed</v>
      </c>
      <c r="BP491" s="21">
        <f t="shared" si="116"/>
        <v>0</v>
      </c>
      <c r="BQ491" s="21">
        <f t="shared" si="117"/>
        <v>0</v>
      </c>
      <c r="BR491" s="21">
        <f t="shared" si="118"/>
        <v>0</v>
      </c>
      <c r="BS491" s="21">
        <f t="shared" si="119"/>
        <v>0</v>
      </c>
      <c r="BU491" s="57"/>
    </row>
    <row r="492" spans="1:73" ht="191.25" x14ac:dyDescent="0.25">
      <c r="A492" s="1">
        <v>466</v>
      </c>
      <c r="B492" s="1" t="s">
        <v>80</v>
      </c>
      <c r="C492" s="6" t="s">
        <v>1302</v>
      </c>
      <c r="D492" s="2" t="str">
        <f t="shared" si="108"/>
        <v>CalPA_Set WMP-30</v>
      </c>
      <c r="E492" s="1">
        <v>2</v>
      </c>
      <c r="F492" s="2" t="str">
        <f t="shared" si="109"/>
        <v>CalPA_Set WMP-30_Q2</v>
      </c>
      <c r="G492" s="48" t="s">
        <v>1309</v>
      </c>
      <c r="H492" s="48" t="s">
        <v>1310</v>
      </c>
      <c r="I492" s="1" t="s">
        <v>84</v>
      </c>
      <c r="J492" s="3">
        <v>45210</v>
      </c>
      <c r="K492" s="3">
        <v>45224</v>
      </c>
      <c r="L492" s="3">
        <v>45222</v>
      </c>
      <c r="M492" s="20" t="s">
        <v>1305</v>
      </c>
      <c r="N492" s="1">
        <v>0</v>
      </c>
      <c r="O492" s="1" t="s">
        <v>86</v>
      </c>
      <c r="P492" s="2" t="s">
        <v>215</v>
      </c>
      <c r="Q492" s="47" t="s">
        <v>216</v>
      </c>
      <c r="R492" s="47" t="s">
        <v>86</v>
      </c>
      <c r="S492" s="91" t="s">
        <v>86</v>
      </c>
      <c r="U492" s="2" t="str">
        <f t="shared" si="120"/>
        <v>CalPA</v>
      </c>
      <c r="V492" s="2" t="str">
        <f t="shared" si="120"/>
        <v>Set WMP-30</v>
      </c>
      <c r="W492" s="2">
        <f t="shared" si="110"/>
        <v>2</v>
      </c>
      <c r="X492" s="1">
        <v>6</v>
      </c>
      <c r="Y492" s="2" t="s">
        <v>1306</v>
      </c>
      <c r="Z492" s="1" t="s">
        <v>156</v>
      </c>
      <c r="AA492" s="2" t="s">
        <v>1307</v>
      </c>
      <c r="AB492" s="2" t="s">
        <v>124</v>
      </c>
      <c r="AC492" s="2" t="s">
        <v>116</v>
      </c>
      <c r="AD492" s="2" t="s">
        <v>124</v>
      </c>
      <c r="AE492" s="1" t="s">
        <v>92</v>
      </c>
      <c r="AF492" s="1" t="s">
        <v>92</v>
      </c>
      <c r="AG492" s="1" t="s">
        <v>92</v>
      </c>
      <c r="AH492" s="1" t="s">
        <v>92</v>
      </c>
      <c r="AI492" s="1" t="s">
        <v>92</v>
      </c>
      <c r="AJ492" s="1" t="s">
        <v>92</v>
      </c>
      <c r="AK492" s="1" t="s">
        <v>92</v>
      </c>
      <c r="AL492" s="1" t="s">
        <v>86</v>
      </c>
      <c r="AM492" s="3">
        <f t="shared" si="111"/>
        <v>45224</v>
      </c>
      <c r="AO492" s="1"/>
      <c r="AP492" s="1"/>
      <c r="BD492" s="1">
        <f t="shared" si="112"/>
        <v>2</v>
      </c>
      <c r="BE492" s="2" t="str">
        <f t="shared" si="121"/>
        <v>Jon Eric Thalman
Cynthia Lorie</v>
      </c>
      <c r="BF492" s="2" t="str">
        <f t="shared" si="121"/>
        <v>Andy Abranches</v>
      </c>
      <c r="BG492" s="2" t="str">
        <f t="shared" si="122"/>
        <v>Kim Sackett
Mona Hedin</v>
      </c>
      <c r="BH492" s="2" t="str">
        <f t="shared" si="122"/>
        <v>Carmen Fewless</v>
      </c>
      <c r="BI492" s="2" t="str">
        <f t="shared" si="113"/>
        <v>Joel Crane</v>
      </c>
      <c r="BJ492" s="1">
        <f t="shared" si="114"/>
        <v>6</v>
      </c>
      <c r="BL492" s="49" t="s">
        <v>94</v>
      </c>
      <c r="BM492" s="1" t="s">
        <v>1308</v>
      </c>
      <c r="BO492" s="21" t="str">
        <f t="shared" si="115"/>
        <v>completed</v>
      </c>
      <c r="BP492" s="21">
        <f t="shared" si="116"/>
        <v>0</v>
      </c>
      <c r="BQ492" s="21">
        <f t="shared" si="117"/>
        <v>0</v>
      </c>
      <c r="BR492" s="21">
        <f t="shared" si="118"/>
        <v>0</v>
      </c>
      <c r="BS492" s="21">
        <f t="shared" si="119"/>
        <v>0</v>
      </c>
      <c r="BU492" s="57"/>
    </row>
    <row r="493" spans="1:73" ht="153" x14ac:dyDescent="0.25">
      <c r="A493" s="1">
        <v>467</v>
      </c>
      <c r="B493" s="1" t="s">
        <v>80</v>
      </c>
      <c r="C493" s="6" t="s">
        <v>1302</v>
      </c>
      <c r="D493" s="2" t="str">
        <f t="shared" si="108"/>
        <v>CalPA_Set WMP-30</v>
      </c>
      <c r="E493" s="1">
        <v>3</v>
      </c>
      <c r="F493" s="2" t="str">
        <f t="shared" si="109"/>
        <v>CalPA_Set WMP-30_Q3</v>
      </c>
      <c r="G493" s="48" t="s">
        <v>1311</v>
      </c>
      <c r="H493" s="48" t="s">
        <v>1312</v>
      </c>
      <c r="I493" s="1" t="s">
        <v>84</v>
      </c>
      <c r="J493" s="3">
        <v>45210</v>
      </c>
      <c r="K493" s="3">
        <v>45224</v>
      </c>
      <c r="L493" s="3">
        <v>45222</v>
      </c>
      <c r="M493" s="20" t="s">
        <v>1305</v>
      </c>
      <c r="N493" s="1">
        <v>0</v>
      </c>
      <c r="O493" s="1" t="s">
        <v>86</v>
      </c>
      <c r="P493" s="2" t="s">
        <v>215</v>
      </c>
      <c r="Q493" s="47" t="s">
        <v>216</v>
      </c>
      <c r="R493" s="47" t="s">
        <v>86</v>
      </c>
      <c r="S493" s="91" t="s">
        <v>86</v>
      </c>
      <c r="U493" s="2" t="str">
        <f t="shared" si="120"/>
        <v>CalPA</v>
      </c>
      <c r="V493" s="2" t="str">
        <f t="shared" si="120"/>
        <v>Set WMP-30</v>
      </c>
      <c r="W493" s="2">
        <f t="shared" si="110"/>
        <v>3</v>
      </c>
      <c r="X493" s="1">
        <v>2</v>
      </c>
      <c r="Y493" s="2" t="s">
        <v>1306</v>
      </c>
      <c r="Z493" s="1" t="s">
        <v>156</v>
      </c>
      <c r="AA493" s="2" t="s">
        <v>1307</v>
      </c>
      <c r="AB493" s="2" t="s">
        <v>124</v>
      </c>
      <c r="AC493" s="2" t="s">
        <v>116</v>
      </c>
      <c r="AD493" s="2" t="s">
        <v>124</v>
      </c>
      <c r="AE493" s="1" t="s">
        <v>92</v>
      </c>
      <c r="AF493" s="1" t="s">
        <v>92</v>
      </c>
      <c r="AG493" s="1" t="s">
        <v>92</v>
      </c>
      <c r="AH493" s="1" t="s">
        <v>92</v>
      </c>
      <c r="AI493" s="1" t="s">
        <v>92</v>
      </c>
      <c r="AJ493" s="1" t="s">
        <v>92</v>
      </c>
      <c r="AK493" s="1" t="s">
        <v>92</v>
      </c>
      <c r="AL493" s="1" t="s">
        <v>86</v>
      </c>
      <c r="AM493" s="3">
        <f t="shared" si="111"/>
        <v>45224</v>
      </c>
      <c r="AO493" s="1"/>
      <c r="AP493" s="1"/>
      <c r="BD493" s="1">
        <f t="shared" si="112"/>
        <v>3</v>
      </c>
      <c r="BE493" s="2" t="str">
        <f t="shared" si="121"/>
        <v>Jon Eric Thalman
Cynthia Lorie</v>
      </c>
      <c r="BF493" s="2" t="str">
        <f t="shared" si="121"/>
        <v>Andy Abranches</v>
      </c>
      <c r="BG493" s="2" t="str">
        <f t="shared" si="122"/>
        <v>Kim Sackett
Mona Hedin</v>
      </c>
      <c r="BH493" s="2" t="str">
        <f t="shared" si="122"/>
        <v>Carmen Fewless</v>
      </c>
      <c r="BI493" s="2" t="str">
        <f t="shared" si="113"/>
        <v>Joel Crane</v>
      </c>
      <c r="BJ493" s="1">
        <f t="shared" si="114"/>
        <v>2</v>
      </c>
      <c r="BL493" s="49" t="s">
        <v>94</v>
      </c>
      <c r="BM493" s="1" t="s">
        <v>1308</v>
      </c>
      <c r="BO493" s="21" t="str">
        <f t="shared" si="115"/>
        <v>completed</v>
      </c>
      <c r="BP493" s="21">
        <f t="shared" si="116"/>
        <v>0</v>
      </c>
      <c r="BQ493" s="21">
        <f t="shared" si="117"/>
        <v>0</v>
      </c>
      <c r="BR493" s="21">
        <f t="shared" si="118"/>
        <v>0</v>
      </c>
      <c r="BS493" s="21">
        <f t="shared" si="119"/>
        <v>0</v>
      </c>
      <c r="BU493" s="63"/>
    </row>
    <row r="494" spans="1:73" ht="229.5" x14ac:dyDescent="0.25">
      <c r="A494" s="1">
        <v>468</v>
      </c>
      <c r="B494" s="1" t="s">
        <v>80</v>
      </c>
      <c r="C494" s="6" t="s">
        <v>1302</v>
      </c>
      <c r="D494" s="2" t="str">
        <f t="shared" si="108"/>
        <v>CalPA_Set WMP-30</v>
      </c>
      <c r="E494" s="1">
        <v>4</v>
      </c>
      <c r="F494" s="2" t="str">
        <f t="shared" si="109"/>
        <v>CalPA_Set WMP-30_Q4</v>
      </c>
      <c r="G494" s="48" t="s">
        <v>1313</v>
      </c>
      <c r="H494" s="48" t="s">
        <v>1314</v>
      </c>
      <c r="I494" s="1" t="s">
        <v>84</v>
      </c>
      <c r="J494" s="3">
        <v>45210</v>
      </c>
      <c r="K494" s="3">
        <v>45224</v>
      </c>
      <c r="L494" s="3">
        <v>45222</v>
      </c>
      <c r="M494" s="20" t="s">
        <v>1305</v>
      </c>
      <c r="N494" s="1">
        <v>0</v>
      </c>
      <c r="O494" s="1" t="s">
        <v>86</v>
      </c>
      <c r="P494" s="2" t="s">
        <v>215</v>
      </c>
      <c r="Q494" s="47" t="s">
        <v>216</v>
      </c>
      <c r="R494" s="47" t="s">
        <v>86</v>
      </c>
      <c r="S494" s="91" t="s">
        <v>86</v>
      </c>
      <c r="U494" s="2" t="str">
        <f t="shared" si="120"/>
        <v>CalPA</v>
      </c>
      <c r="V494" s="2" t="str">
        <f t="shared" si="120"/>
        <v>Set WMP-30</v>
      </c>
      <c r="W494" s="2">
        <f t="shared" si="110"/>
        <v>4</v>
      </c>
      <c r="X494" s="1">
        <v>6</v>
      </c>
      <c r="Y494" s="2" t="s">
        <v>1306</v>
      </c>
      <c r="Z494" s="1" t="s">
        <v>156</v>
      </c>
      <c r="AA494" s="2" t="s">
        <v>1307</v>
      </c>
      <c r="AB494" s="2" t="s">
        <v>124</v>
      </c>
      <c r="AC494" s="2" t="s">
        <v>116</v>
      </c>
      <c r="AD494" s="2" t="s">
        <v>124</v>
      </c>
      <c r="AE494" s="1" t="s">
        <v>92</v>
      </c>
      <c r="AF494" s="1" t="s">
        <v>92</v>
      </c>
      <c r="AG494" s="1" t="s">
        <v>92</v>
      </c>
      <c r="AH494" s="1" t="s">
        <v>92</v>
      </c>
      <c r="AI494" s="1" t="s">
        <v>92</v>
      </c>
      <c r="AJ494" s="1" t="s">
        <v>92</v>
      </c>
      <c r="AK494" s="1" t="s">
        <v>92</v>
      </c>
      <c r="AL494" s="1" t="s">
        <v>86</v>
      </c>
      <c r="AM494" s="3">
        <f t="shared" si="111"/>
        <v>45224</v>
      </c>
      <c r="AO494" s="1"/>
      <c r="AP494" s="1"/>
      <c r="BD494" s="1">
        <f t="shared" si="112"/>
        <v>4</v>
      </c>
      <c r="BE494" s="2" t="str">
        <f t="shared" si="121"/>
        <v>Jon Eric Thalman
Cynthia Lorie</v>
      </c>
      <c r="BF494" s="2" t="str">
        <f t="shared" si="121"/>
        <v>Andy Abranches</v>
      </c>
      <c r="BG494" s="2" t="str">
        <f t="shared" si="122"/>
        <v>Kim Sackett
Mona Hedin</v>
      </c>
      <c r="BH494" s="2" t="str">
        <f t="shared" si="122"/>
        <v>Carmen Fewless</v>
      </c>
      <c r="BI494" s="2" t="str">
        <f t="shared" si="113"/>
        <v>Joel Crane</v>
      </c>
      <c r="BJ494" s="1">
        <f t="shared" si="114"/>
        <v>6</v>
      </c>
      <c r="BL494" s="49" t="s">
        <v>94</v>
      </c>
      <c r="BM494" s="1" t="s">
        <v>1308</v>
      </c>
      <c r="BO494" s="21" t="str">
        <f t="shared" si="115"/>
        <v>completed</v>
      </c>
      <c r="BP494" s="21">
        <f t="shared" si="116"/>
        <v>0</v>
      </c>
      <c r="BQ494" s="21">
        <f t="shared" si="117"/>
        <v>0</v>
      </c>
      <c r="BR494" s="21">
        <f t="shared" si="118"/>
        <v>0</v>
      </c>
      <c r="BS494" s="21">
        <f t="shared" si="119"/>
        <v>0</v>
      </c>
      <c r="BU494" s="63"/>
    </row>
    <row r="495" spans="1:73" ht="331.5" x14ac:dyDescent="0.25">
      <c r="A495" s="1">
        <v>469</v>
      </c>
      <c r="B495" s="1" t="s">
        <v>80</v>
      </c>
      <c r="C495" s="6" t="s">
        <v>1302</v>
      </c>
      <c r="D495" s="2" t="str">
        <f t="shared" si="108"/>
        <v>CalPA_Set WMP-30</v>
      </c>
      <c r="E495" s="1">
        <v>5</v>
      </c>
      <c r="F495" s="2" t="str">
        <f t="shared" si="109"/>
        <v>CalPA_Set WMP-30_Q5</v>
      </c>
      <c r="G495" s="48" t="s">
        <v>1315</v>
      </c>
      <c r="H495" s="48" t="s">
        <v>1316</v>
      </c>
      <c r="I495" s="1" t="s">
        <v>84</v>
      </c>
      <c r="J495" s="3">
        <v>45210</v>
      </c>
      <c r="K495" s="3">
        <v>45224</v>
      </c>
      <c r="L495" s="3">
        <v>45222</v>
      </c>
      <c r="M495" s="20" t="s">
        <v>1305</v>
      </c>
      <c r="N495" s="1">
        <v>0</v>
      </c>
      <c r="O495" s="1" t="s">
        <v>86</v>
      </c>
      <c r="P495" s="2" t="s">
        <v>215</v>
      </c>
      <c r="Q495" s="47" t="s">
        <v>216</v>
      </c>
      <c r="R495" s="47" t="s">
        <v>86</v>
      </c>
      <c r="S495" s="91" t="s">
        <v>86</v>
      </c>
      <c r="U495" s="2" t="str">
        <f t="shared" si="120"/>
        <v>CalPA</v>
      </c>
      <c r="V495" s="2" t="str">
        <f t="shared" si="120"/>
        <v>Set WMP-30</v>
      </c>
      <c r="W495" s="2">
        <f t="shared" si="110"/>
        <v>5</v>
      </c>
      <c r="X495" s="1">
        <v>17</v>
      </c>
      <c r="Y495" s="2" t="s">
        <v>1306</v>
      </c>
      <c r="Z495" s="1" t="s">
        <v>156</v>
      </c>
      <c r="AA495" s="2" t="s">
        <v>1307</v>
      </c>
      <c r="AB495" s="2" t="s">
        <v>124</v>
      </c>
      <c r="AC495" s="2" t="s">
        <v>116</v>
      </c>
      <c r="AD495" s="2" t="s">
        <v>124</v>
      </c>
      <c r="AE495" s="1" t="s">
        <v>92</v>
      </c>
      <c r="AF495" s="1" t="s">
        <v>92</v>
      </c>
      <c r="AG495" s="1" t="s">
        <v>92</v>
      </c>
      <c r="AH495" s="1" t="s">
        <v>92</v>
      </c>
      <c r="AI495" s="1" t="s">
        <v>92</v>
      </c>
      <c r="AJ495" s="1" t="s">
        <v>92</v>
      </c>
      <c r="AK495" s="1" t="s">
        <v>92</v>
      </c>
      <c r="AL495" s="1" t="s">
        <v>86</v>
      </c>
      <c r="AM495" s="3">
        <f t="shared" si="111"/>
        <v>45224</v>
      </c>
      <c r="AO495" s="1"/>
      <c r="AP495" s="1"/>
      <c r="BD495" s="1">
        <f t="shared" si="112"/>
        <v>5</v>
      </c>
      <c r="BE495" s="2" t="str">
        <f t="shared" si="121"/>
        <v>Jon Eric Thalman
Cynthia Lorie</v>
      </c>
      <c r="BF495" s="2" t="str">
        <f t="shared" si="121"/>
        <v>Andy Abranches</v>
      </c>
      <c r="BG495" s="2" t="str">
        <f t="shared" si="122"/>
        <v>Kim Sackett
Mona Hedin</v>
      </c>
      <c r="BH495" s="2" t="str">
        <f t="shared" si="122"/>
        <v>Carmen Fewless</v>
      </c>
      <c r="BI495" s="2" t="str">
        <f t="shared" si="113"/>
        <v>Joel Crane</v>
      </c>
      <c r="BJ495" s="1">
        <f t="shared" si="114"/>
        <v>17</v>
      </c>
      <c r="BL495" s="49" t="s">
        <v>94</v>
      </c>
      <c r="BM495" s="1" t="s">
        <v>1308</v>
      </c>
      <c r="BO495" s="21" t="str">
        <f t="shared" si="115"/>
        <v>completed</v>
      </c>
      <c r="BP495" s="21">
        <f t="shared" si="116"/>
        <v>0</v>
      </c>
      <c r="BQ495" s="21">
        <f t="shared" si="117"/>
        <v>0</v>
      </c>
      <c r="BR495" s="21">
        <f t="shared" si="118"/>
        <v>0</v>
      </c>
      <c r="BS495" s="21">
        <f t="shared" si="119"/>
        <v>0</v>
      </c>
      <c r="BU495" s="63"/>
    </row>
    <row r="496" spans="1:73" ht="127.5" x14ac:dyDescent="0.25">
      <c r="A496" s="1">
        <v>470</v>
      </c>
      <c r="B496" s="1" t="s">
        <v>80</v>
      </c>
      <c r="C496" s="6" t="s">
        <v>1302</v>
      </c>
      <c r="D496" s="2" t="str">
        <f t="shared" si="108"/>
        <v>CalPA_Set WMP-30</v>
      </c>
      <c r="E496" s="1">
        <v>6</v>
      </c>
      <c r="F496" s="2" t="str">
        <f t="shared" si="109"/>
        <v>CalPA_Set WMP-30_Q6</v>
      </c>
      <c r="G496" s="48" t="s">
        <v>1317</v>
      </c>
      <c r="H496" s="48" t="s">
        <v>1318</v>
      </c>
      <c r="I496" s="1" t="s">
        <v>84</v>
      </c>
      <c r="J496" s="3">
        <v>45210</v>
      </c>
      <c r="K496" s="3">
        <v>45224</v>
      </c>
      <c r="L496" s="3">
        <v>45222</v>
      </c>
      <c r="M496" s="20" t="s">
        <v>1305</v>
      </c>
      <c r="N496" s="1">
        <v>0</v>
      </c>
      <c r="O496" s="1" t="s">
        <v>86</v>
      </c>
      <c r="P496" s="2" t="s">
        <v>215</v>
      </c>
      <c r="Q496" s="47" t="s">
        <v>216</v>
      </c>
      <c r="R496" s="47" t="s">
        <v>86</v>
      </c>
      <c r="S496" s="91" t="s">
        <v>86</v>
      </c>
      <c r="U496" s="2" t="str">
        <f t="shared" si="120"/>
        <v>CalPA</v>
      </c>
      <c r="V496" s="2" t="str">
        <f t="shared" si="120"/>
        <v>Set WMP-30</v>
      </c>
      <c r="W496" s="2">
        <f t="shared" si="110"/>
        <v>6</v>
      </c>
      <c r="X496" s="1">
        <v>5</v>
      </c>
      <c r="Y496" s="2" t="s">
        <v>1306</v>
      </c>
      <c r="Z496" s="1" t="s">
        <v>156</v>
      </c>
      <c r="AA496" s="2" t="s">
        <v>1307</v>
      </c>
      <c r="AB496" s="2" t="s">
        <v>124</v>
      </c>
      <c r="AC496" s="2" t="s">
        <v>116</v>
      </c>
      <c r="AD496" s="2" t="s">
        <v>124</v>
      </c>
      <c r="AE496" s="1" t="s">
        <v>92</v>
      </c>
      <c r="AF496" s="1" t="s">
        <v>92</v>
      </c>
      <c r="AG496" s="1" t="s">
        <v>92</v>
      </c>
      <c r="AH496" s="1" t="s">
        <v>92</v>
      </c>
      <c r="AI496" s="1" t="s">
        <v>92</v>
      </c>
      <c r="AJ496" s="1" t="s">
        <v>92</v>
      </c>
      <c r="AK496" s="1" t="s">
        <v>92</v>
      </c>
      <c r="AL496" s="1" t="s">
        <v>86</v>
      </c>
      <c r="AM496" s="3">
        <f t="shared" si="111"/>
        <v>45224</v>
      </c>
      <c r="AO496" s="1"/>
      <c r="AP496" s="1"/>
      <c r="BD496" s="1">
        <f t="shared" si="112"/>
        <v>6</v>
      </c>
      <c r="BE496" s="2" t="str">
        <f t="shared" si="121"/>
        <v>Jon Eric Thalman
Cynthia Lorie</v>
      </c>
      <c r="BF496" s="2" t="str">
        <f t="shared" si="121"/>
        <v>Andy Abranches</v>
      </c>
      <c r="BG496" s="2" t="str">
        <f t="shared" si="122"/>
        <v>Kim Sackett
Mona Hedin</v>
      </c>
      <c r="BH496" s="2" t="str">
        <f t="shared" si="122"/>
        <v>Carmen Fewless</v>
      </c>
      <c r="BI496" s="2" t="str">
        <f t="shared" si="113"/>
        <v>Joel Crane</v>
      </c>
      <c r="BJ496" s="1">
        <f t="shared" si="114"/>
        <v>5</v>
      </c>
      <c r="BL496" s="49" t="s">
        <v>94</v>
      </c>
      <c r="BM496" s="1" t="s">
        <v>1308</v>
      </c>
      <c r="BO496" s="21" t="str">
        <f t="shared" si="115"/>
        <v>completed</v>
      </c>
      <c r="BP496" s="21">
        <f t="shared" si="116"/>
        <v>0</v>
      </c>
      <c r="BQ496" s="21">
        <f t="shared" si="117"/>
        <v>0</v>
      </c>
      <c r="BR496" s="21">
        <f t="shared" si="118"/>
        <v>0</v>
      </c>
      <c r="BS496" s="21">
        <f t="shared" si="119"/>
        <v>0</v>
      </c>
      <c r="BU496" s="63"/>
    </row>
    <row r="497" spans="1:73" ht="127.5" x14ac:dyDescent="0.25">
      <c r="A497" s="1">
        <v>471</v>
      </c>
      <c r="B497" s="1" t="s">
        <v>80</v>
      </c>
      <c r="C497" s="6" t="s">
        <v>1302</v>
      </c>
      <c r="D497" s="2" t="str">
        <f t="shared" si="108"/>
        <v>CalPA_Set WMP-30</v>
      </c>
      <c r="E497" s="1">
        <v>7</v>
      </c>
      <c r="F497" s="2" t="str">
        <f t="shared" si="109"/>
        <v>CalPA_Set WMP-30_Q7</v>
      </c>
      <c r="G497" s="48" t="s">
        <v>1319</v>
      </c>
      <c r="H497" s="48" t="s">
        <v>1320</v>
      </c>
      <c r="I497" s="1" t="s">
        <v>84</v>
      </c>
      <c r="J497" s="3">
        <v>45210</v>
      </c>
      <c r="K497" s="3">
        <v>45224</v>
      </c>
      <c r="L497" s="3">
        <v>45222</v>
      </c>
      <c r="M497" s="20" t="s">
        <v>1305</v>
      </c>
      <c r="N497" s="1">
        <v>0</v>
      </c>
      <c r="O497" s="1" t="s">
        <v>86</v>
      </c>
      <c r="P497" s="2" t="s">
        <v>215</v>
      </c>
      <c r="Q497" s="47" t="s">
        <v>216</v>
      </c>
      <c r="R497" s="47" t="s">
        <v>86</v>
      </c>
      <c r="S497" s="91" t="s">
        <v>86</v>
      </c>
      <c r="U497" s="2" t="str">
        <f t="shared" si="120"/>
        <v>CalPA</v>
      </c>
      <c r="V497" s="2" t="str">
        <f t="shared" si="120"/>
        <v>Set WMP-30</v>
      </c>
      <c r="W497" s="2">
        <f t="shared" si="110"/>
        <v>7</v>
      </c>
      <c r="X497" s="1">
        <v>5</v>
      </c>
      <c r="Y497" s="2" t="s">
        <v>1306</v>
      </c>
      <c r="Z497" s="1" t="s">
        <v>156</v>
      </c>
      <c r="AA497" s="2" t="s">
        <v>1307</v>
      </c>
      <c r="AB497" s="2" t="s">
        <v>124</v>
      </c>
      <c r="AC497" s="2" t="s">
        <v>116</v>
      </c>
      <c r="AD497" s="2" t="s">
        <v>124</v>
      </c>
      <c r="AE497" s="1" t="s">
        <v>92</v>
      </c>
      <c r="AF497" s="1" t="s">
        <v>92</v>
      </c>
      <c r="AG497" s="1" t="s">
        <v>92</v>
      </c>
      <c r="AH497" s="1" t="s">
        <v>92</v>
      </c>
      <c r="AI497" s="1" t="s">
        <v>92</v>
      </c>
      <c r="AJ497" s="1" t="s">
        <v>92</v>
      </c>
      <c r="AK497" s="1" t="s">
        <v>92</v>
      </c>
      <c r="AL497" s="1" t="s">
        <v>86</v>
      </c>
      <c r="AM497" s="3">
        <f t="shared" si="111"/>
        <v>45224</v>
      </c>
      <c r="AO497" s="1"/>
      <c r="AP497" s="1"/>
      <c r="BD497" s="1">
        <f t="shared" si="112"/>
        <v>7</v>
      </c>
      <c r="BE497" s="2" t="str">
        <f t="shared" si="121"/>
        <v>Jon Eric Thalman
Cynthia Lorie</v>
      </c>
      <c r="BF497" s="2" t="str">
        <f t="shared" si="121"/>
        <v>Andy Abranches</v>
      </c>
      <c r="BG497" s="2" t="str">
        <f t="shared" si="122"/>
        <v>Kim Sackett
Mona Hedin</v>
      </c>
      <c r="BH497" s="2" t="str">
        <f t="shared" si="122"/>
        <v>Carmen Fewless</v>
      </c>
      <c r="BI497" s="2" t="str">
        <f t="shared" si="113"/>
        <v>Joel Crane</v>
      </c>
      <c r="BJ497" s="1">
        <f t="shared" si="114"/>
        <v>5</v>
      </c>
      <c r="BL497" s="49" t="s">
        <v>94</v>
      </c>
      <c r="BM497" s="1" t="s">
        <v>1308</v>
      </c>
      <c r="BO497" s="21" t="str">
        <f t="shared" si="115"/>
        <v>completed</v>
      </c>
      <c r="BP497" s="21">
        <f t="shared" si="116"/>
        <v>0</v>
      </c>
      <c r="BQ497" s="21">
        <f t="shared" si="117"/>
        <v>0</v>
      </c>
      <c r="BR497" s="21">
        <f t="shared" si="118"/>
        <v>0</v>
      </c>
      <c r="BS497" s="21">
        <f t="shared" si="119"/>
        <v>0</v>
      </c>
      <c r="BU497" s="63"/>
    </row>
    <row r="498" spans="1:73" ht="178.5" x14ac:dyDescent="0.25">
      <c r="A498" s="1">
        <v>472</v>
      </c>
      <c r="B498" s="1" t="s">
        <v>80</v>
      </c>
      <c r="C498" s="6" t="s">
        <v>1302</v>
      </c>
      <c r="D498" s="2" t="str">
        <f t="shared" si="108"/>
        <v>CalPA_Set WMP-30</v>
      </c>
      <c r="E498" s="1">
        <v>8</v>
      </c>
      <c r="F498" s="2" t="str">
        <f t="shared" si="109"/>
        <v>CalPA_Set WMP-30_Q8</v>
      </c>
      <c r="G498" s="48" t="s">
        <v>1321</v>
      </c>
      <c r="H498" s="48" t="s">
        <v>1322</v>
      </c>
      <c r="I498" s="1" t="s">
        <v>84</v>
      </c>
      <c r="J498" s="3">
        <v>45210</v>
      </c>
      <c r="K498" s="3">
        <v>45224</v>
      </c>
      <c r="L498" s="3">
        <v>45222</v>
      </c>
      <c r="M498" s="20" t="s">
        <v>1305</v>
      </c>
      <c r="N498" s="1">
        <v>0</v>
      </c>
      <c r="O498" s="1" t="s">
        <v>86</v>
      </c>
      <c r="P498" s="2" t="s">
        <v>215</v>
      </c>
      <c r="Q498" s="47" t="s">
        <v>216</v>
      </c>
      <c r="R498" s="47" t="s">
        <v>86</v>
      </c>
      <c r="S498" s="91" t="s">
        <v>86</v>
      </c>
      <c r="U498" s="2" t="str">
        <f t="shared" si="120"/>
        <v>CalPA</v>
      </c>
      <c r="V498" s="2" t="str">
        <f t="shared" si="120"/>
        <v>Set WMP-30</v>
      </c>
      <c r="W498" s="2">
        <f t="shared" si="110"/>
        <v>8</v>
      </c>
      <c r="X498" s="1">
        <v>3</v>
      </c>
      <c r="Y498" s="2" t="s">
        <v>1306</v>
      </c>
      <c r="Z498" s="1" t="s">
        <v>156</v>
      </c>
      <c r="AA498" s="2" t="s">
        <v>1323</v>
      </c>
      <c r="AB498" s="2" t="s">
        <v>124</v>
      </c>
      <c r="AC498" s="2" t="s">
        <v>116</v>
      </c>
      <c r="AD498" s="2" t="s">
        <v>124</v>
      </c>
      <c r="AE498" s="1" t="s">
        <v>92</v>
      </c>
      <c r="AF498" s="1" t="s">
        <v>92</v>
      </c>
      <c r="AG498" s="1" t="s">
        <v>92</v>
      </c>
      <c r="AH498" s="1" t="s">
        <v>92</v>
      </c>
      <c r="AI498" s="1" t="s">
        <v>92</v>
      </c>
      <c r="AJ498" s="1" t="s">
        <v>92</v>
      </c>
      <c r="AK498" s="1" t="s">
        <v>92</v>
      </c>
      <c r="AL498" s="1" t="s">
        <v>86</v>
      </c>
      <c r="AM498" s="3">
        <f t="shared" si="111"/>
        <v>45224</v>
      </c>
      <c r="AO498" s="1"/>
      <c r="AP498" s="1"/>
      <c r="BD498" s="1">
        <f t="shared" si="112"/>
        <v>8</v>
      </c>
      <c r="BE498" s="2" t="str">
        <f t="shared" si="121"/>
        <v>Jon Eric Thalman
Cynthia Lorie
Undergrounding Data Requests Mailbox
Julie Cerio
Jerry Santos</v>
      </c>
      <c r="BF498" s="2" t="str">
        <f t="shared" si="121"/>
        <v>Andy Abranches</v>
      </c>
      <c r="BG498" s="2" t="str">
        <f t="shared" si="122"/>
        <v>Kim Sackett
Mona Hedin</v>
      </c>
      <c r="BH498" s="2" t="str">
        <f t="shared" si="122"/>
        <v>Carmen Fewless</v>
      </c>
      <c r="BI498" s="2" t="str">
        <f t="shared" si="113"/>
        <v>Joel Crane</v>
      </c>
      <c r="BJ498" s="1">
        <f t="shared" si="114"/>
        <v>3</v>
      </c>
      <c r="BL498" s="49" t="s">
        <v>94</v>
      </c>
      <c r="BM498" s="1" t="s">
        <v>1308</v>
      </c>
      <c r="BO498" s="21" t="str">
        <f t="shared" si="115"/>
        <v>completed</v>
      </c>
      <c r="BP498" s="21">
        <f t="shared" si="116"/>
        <v>0</v>
      </c>
      <c r="BQ498" s="21">
        <f t="shared" si="117"/>
        <v>0</v>
      </c>
      <c r="BR498" s="21">
        <f t="shared" si="118"/>
        <v>0</v>
      </c>
      <c r="BS498" s="21">
        <f t="shared" si="119"/>
        <v>0</v>
      </c>
      <c r="BU498" s="63"/>
    </row>
    <row r="499" spans="1:73" ht="216.75" x14ac:dyDescent="0.25">
      <c r="A499" s="1">
        <v>473</v>
      </c>
      <c r="B499" s="1" t="s">
        <v>80</v>
      </c>
      <c r="C499" s="6" t="s">
        <v>1324</v>
      </c>
      <c r="D499" s="2" t="str">
        <f t="shared" si="108"/>
        <v>CalPA_Set WMP-31</v>
      </c>
      <c r="E499" s="1">
        <v>1</v>
      </c>
      <c r="F499" s="2" t="str">
        <f t="shared" si="109"/>
        <v>CalPA_Set WMP-31_Q1</v>
      </c>
      <c r="G499" s="48" t="s">
        <v>1325</v>
      </c>
      <c r="H499" s="48" t="s">
        <v>1326</v>
      </c>
      <c r="I499" s="1" t="s">
        <v>84</v>
      </c>
      <c r="J499" s="3">
        <v>45211</v>
      </c>
      <c r="K499" s="3">
        <v>45225</v>
      </c>
      <c r="L499" s="3">
        <v>45224</v>
      </c>
      <c r="M499" s="20" t="s">
        <v>1327</v>
      </c>
      <c r="N499" s="1">
        <v>0</v>
      </c>
      <c r="O499" s="1" t="s">
        <v>86</v>
      </c>
      <c r="P499" s="1" t="s">
        <v>1328</v>
      </c>
      <c r="Q499" s="47" t="s">
        <v>420</v>
      </c>
      <c r="R499" s="47" t="s">
        <v>86</v>
      </c>
      <c r="S499" s="52" t="s">
        <v>86</v>
      </c>
      <c r="U499" s="2" t="str">
        <f t="shared" si="120"/>
        <v>CalPA</v>
      </c>
      <c r="V499" s="2" t="str">
        <f t="shared" si="120"/>
        <v>Set WMP-31</v>
      </c>
      <c r="W499" s="2">
        <f t="shared" si="110"/>
        <v>1</v>
      </c>
      <c r="X499" s="1">
        <v>0</v>
      </c>
      <c r="Y499" s="2" t="s">
        <v>1306</v>
      </c>
      <c r="Z499" s="1" t="s">
        <v>520</v>
      </c>
      <c r="AA499" s="2" t="s">
        <v>1329</v>
      </c>
      <c r="AB499" s="2" t="s">
        <v>1330</v>
      </c>
      <c r="AC499" s="2" t="s">
        <v>91</v>
      </c>
      <c r="AD499" s="2" t="s">
        <v>791</v>
      </c>
      <c r="AE499" s="1" t="s">
        <v>92</v>
      </c>
      <c r="AF499" s="1" t="s">
        <v>92</v>
      </c>
      <c r="AG499" s="1" t="s">
        <v>92</v>
      </c>
      <c r="AH499" s="1" t="s">
        <v>92</v>
      </c>
      <c r="AI499" s="1" t="s">
        <v>92</v>
      </c>
      <c r="AJ499" s="1" t="s">
        <v>92</v>
      </c>
      <c r="AK499" s="1" t="s">
        <v>92</v>
      </c>
      <c r="AL499" s="1" t="s">
        <v>86</v>
      </c>
      <c r="AM499" s="3">
        <f t="shared" si="111"/>
        <v>45225</v>
      </c>
      <c r="AO499" s="1"/>
      <c r="AP499" s="1"/>
      <c r="BD499" s="1">
        <f t="shared" si="112"/>
        <v>1</v>
      </c>
      <c r="BE499" s="2" t="str">
        <f t="shared" si="121"/>
        <v>Meagan Nolan
Ryan Blake
John Jones</v>
      </c>
      <c r="BF499" s="2" t="str">
        <f t="shared" si="121"/>
        <v>Bryon Winget</v>
      </c>
      <c r="BG499" s="2" t="str">
        <f t="shared" si="122"/>
        <v>Kim Sackett
Mona Hedin</v>
      </c>
      <c r="BH499" s="2" t="str">
        <f t="shared" si="122"/>
        <v>Nelson Lau</v>
      </c>
      <c r="BI499" s="2" t="str">
        <f t="shared" si="113"/>
        <v>Aaron Shapiro</v>
      </c>
      <c r="BJ499" s="1">
        <f t="shared" si="114"/>
        <v>0</v>
      </c>
      <c r="BM499" s="1" t="s">
        <v>1331</v>
      </c>
      <c r="BO499" s="21" t="str">
        <f t="shared" si="115"/>
        <v>completed</v>
      </c>
      <c r="BP499" s="21">
        <f t="shared" si="116"/>
        <v>0</v>
      </c>
      <c r="BQ499" s="21">
        <f t="shared" si="117"/>
        <v>0</v>
      </c>
      <c r="BR499" s="21">
        <f t="shared" si="118"/>
        <v>0</v>
      </c>
      <c r="BS499" s="21">
        <f t="shared" si="119"/>
        <v>0</v>
      </c>
      <c r="BU499" s="63"/>
    </row>
    <row r="500" spans="1:73" ht="262.5" customHeight="1" x14ac:dyDescent="0.25">
      <c r="A500" s="1">
        <v>474</v>
      </c>
      <c r="B500" s="1" t="s">
        <v>80</v>
      </c>
      <c r="C500" s="6" t="s">
        <v>1324</v>
      </c>
      <c r="D500" s="2" t="str">
        <f t="shared" si="108"/>
        <v>CalPA_Set WMP-31</v>
      </c>
      <c r="E500" s="1">
        <v>2</v>
      </c>
      <c r="F500" s="2" t="str">
        <f t="shared" si="109"/>
        <v>CalPA_Set WMP-31_Q2</v>
      </c>
      <c r="G500" s="48" t="s">
        <v>1332</v>
      </c>
      <c r="H500" s="48" t="s">
        <v>1333</v>
      </c>
      <c r="I500" s="1" t="s">
        <v>84</v>
      </c>
      <c r="J500" s="3">
        <v>45211</v>
      </c>
      <c r="K500" s="3">
        <v>45225</v>
      </c>
      <c r="L500" s="3">
        <v>45224</v>
      </c>
      <c r="M500" s="20" t="s">
        <v>1327</v>
      </c>
      <c r="N500" s="1">
        <v>0</v>
      </c>
      <c r="O500" s="1" t="s">
        <v>86</v>
      </c>
      <c r="P500" s="1" t="s">
        <v>1328</v>
      </c>
      <c r="Q500" s="47" t="s">
        <v>420</v>
      </c>
      <c r="R500" s="47" t="s">
        <v>86</v>
      </c>
      <c r="S500" s="52" t="s">
        <v>86</v>
      </c>
      <c r="U500" s="2" t="str">
        <f t="shared" si="120"/>
        <v>CalPA</v>
      </c>
      <c r="V500" s="2" t="str">
        <f t="shared" si="120"/>
        <v>Set WMP-31</v>
      </c>
      <c r="W500" s="2">
        <f t="shared" si="110"/>
        <v>2</v>
      </c>
      <c r="X500" s="1">
        <v>0</v>
      </c>
      <c r="Y500" s="2" t="s">
        <v>1306</v>
      </c>
      <c r="Z500" s="1" t="s">
        <v>520</v>
      </c>
      <c r="AA500" s="2" t="s">
        <v>1329</v>
      </c>
      <c r="AB500" s="2" t="s">
        <v>1330</v>
      </c>
      <c r="AC500" s="2" t="s">
        <v>91</v>
      </c>
      <c r="AD500" s="2" t="s">
        <v>791</v>
      </c>
      <c r="AE500" s="1" t="s">
        <v>92</v>
      </c>
      <c r="AF500" s="1" t="s">
        <v>92</v>
      </c>
      <c r="AG500" s="1" t="s">
        <v>92</v>
      </c>
      <c r="AH500" s="1" t="s">
        <v>92</v>
      </c>
      <c r="AI500" s="1" t="s">
        <v>92</v>
      </c>
      <c r="AJ500" s="1" t="s">
        <v>92</v>
      </c>
      <c r="AK500" s="1" t="s">
        <v>92</v>
      </c>
      <c r="AL500" s="1" t="s">
        <v>86</v>
      </c>
      <c r="AM500" s="3">
        <f t="shared" si="111"/>
        <v>45225</v>
      </c>
      <c r="AO500" s="1"/>
      <c r="AP500" s="1"/>
      <c r="BD500" s="1">
        <f t="shared" si="112"/>
        <v>2</v>
      </c>
      <c r="BE500" s="2" t="str">
        <f t="shared" si="121"/>
        <v>Meagan Nolan
Ryan Blake
John Jones</v>
      </c>
      <c r="BF500" s="2" t="str">
        <f t="shared" si="121"/>
        <v>Bryon Winget</v>
      </c>
      <c r="BG500" s="2" t="str">
        <f t="shared" si="122"/>
        <v>Kim Sackett
Mona Hedin</v>
      </c>
      <c r="BH500" s="2" t="str">
        <f t="shared" si="122"/>
        <v>Nelson Lau</v>
      </c>
      <c r="BI500" s="2" t="str">
        <f t="shared" si="113"/>
        <v>Aaron Shapiro</v>
      </c>
      <c r="BJ500" s="1">
        <f t="shared" si="114"/>
        <v>0</v>
      </c>
      <c r="BM500" s="1" t="s">
        <v>1331</v>
      </c>
      <c r="BO500" s="21" t="str">
        <f t="shared" si="115"/>
        <v>completed</v>
      </c>
      <c r="BP500" s="21">
        <f t="shared" si="116"/>
        <v>0</v>
      </c>
      <c r="BQ500" s="21">
        <f t="shared" si="117"/>
        <v>0</v>
      </c>
      <c r="BR500" s="21">
        <f t="shared" si="118"/>
        <v>0</v>
      </c>
      <c r="BS500" s="21">
        <f t="shared" si="119"/>
        <v>0</v>
      </c>
      <c r="BU500" s="57"/>
    </row>
    <row r="501" spans="1:73" ht="127.5" x14ac:dyDescent="0.25">
      <c r="A501" s="1">
        <v>475</v>
      </c>
      <c r="B501" s="1" t="s">
        <v>80</v>
      </c>
      <c r="C501" s="6" t="s">
        <v>1324</v>
      </c>
      <c r="D501" s="2" t="str">
        <f t="shared" si="108"/>
        <v>CalPA_Set WMP-31</v>
      </c>
      <c r="E501" s="1">
        <v>3</v>
      </c>
      <c r="F501" s="2" t="str">
        <f t="shared" si="109"/>
        <v>CalPA_Set WMP-31_Q3</v>
      </c>
      <c r="G501" s="48" t="s">
        <v>1334</v>
      </c>
      <c r="H501" s="48" t="s">
        <v>1335</v>
      </c>
      <c r="I501" s="1" t="s">
        <v>84</v>
      </c>
      <c r="J501" s="3">
        <v>45211</v>
      </c>
      <c r="K501" s="3">
        <v>45225</v>
      </c>
      <c r="L501" s="3">
        <v>45224</v>
      </c>
      <c r="M501" s="20" t="s">
        <v>1327</v>
      </c>
      <c r="N501" s="1">
        <v>0</v>
      </c>
      <c r="O501" s="1" t="s">
        <v>86</v>
      </c>
      <c r="P501" s="1" t="s">
        <v>1328</v>
      </c>
      <c r="Q501" s="47" t="s">
        <v>420</v>
      </c>
      <c r="R501" s="47" t="s">
        <v>86</v>
      </c>
      <c r="S501" s="52" t="s">
        <v>86</v>
      </c>
      <c r="U501" s="2" t="str">
        <f t="shared" si="120"/>
        <v>CalPA</v>
      </c>
      <c r="V501" s="2" t="str">
        <f t="shared" si="120"/>
        <v>Set WMP-31</v>
      </c>
      <c r="W501" s="2">
        <f t="shared" si="110"/>
        <v>3</v>
      </c>
      <c r="X501" s="1">
        <v>2</v>
      </c>
      <c r="Y501" s="2" t="s">
        <v>1306</v>
      </c>
      <c r="Z501" s="1" t="s">
        <v>520</v>
      </c>
      <c r="AA501" s="2" t="s">
        <v>1329</v>
      </c>
      <c r="AB501" s="2" t="s">
        <v>1330</v>
      </c>
      <c r="AC501" s="2" t="s">
        <v>91</v>
      </c>
      <c r="AD501" s="2" t="s">
        <v>791</v>
      </c>
      <c r="AE501" s="1" t="s">
        <v>92</v>
      </c>
      <c r="AF501" s="1" t="s">
        <v>92</v>
      </c>
      <c r="AG501" s="1" t="s">
        <v>92</v>
      </c>
      <c r="AH501" s="1" t="s">
        <v>92</v>
      </c>
      <c r="AI501" s="1" t="s">
        <v>92</v>
      </c>
      <c r="AJ501" s="1" t="s">
        <v>92</v>
      </c>
      <c r="AK501" s="1" t="s">
        <v>92</v>
      </c>
      <c r="AL501" s="1" t="s">
        <v>86</v>
      </c>
      <c r="AM501" s="3">
        <f t="shared" si="111"/>
        <v>45225</v>
      </c>
      <c r="AO501" s="1"/>
      <c r="AP501" s="1"/>
      <c r="BD501" s="1">
        <f t="shared" si="112"/>
        <v>3</v>
      </c>
      <c r="BE501" s="2" t="str">
        <f t="shared" si="121"/>
        <v>Meagan Nolan
Ryan Blake
John Jones</v>
      </c>
      <c r="BF501" s="2" t="str">
        <f t="shared" si="121"/>
        <v>Bryon Winget</v>
      </c>
      <c r="BG501" s="2" t="str">
        <f t="shared" si="122"/>
        <v>Kim Sackett
Mona Hedin</v>
      </c>
      <c r="BH501" s="2" t="str">
        <f t="shared" si="122"/>
        <v>Nelson Lau</v>
      </c>
      <c r="BI501" s="2" t="str">
        <f t="shared" si="113"/>
        <v>Aaron Shapiro</v>
      </c>
      <c r="BJ501" s="1">
        <f t="shared" si="114"/>
        <v>2</v>
      </c>
      <c r="BM501" s="1" t="s">
        <v>1331</v>
      </c>
      <c r="BO501" s="21" t="str">
        <f t="shared" si="115"/>
        <v>completed</v>
      </c>
      <c r="BP501" s="21">
        <f t="shared" si="116"/>
        <v>0</v>
      </c>
      <c r="BQ501" s="21">
        <f t="shared" si="117"/>
        <v>0</v>
      </c>
      <c r="BR501" s="21">
        <f t="shared" si="118"/>
        <v>0</v>
      </c>
      <c r="BS501" s="21">
        <f t="shared" si="119"/>
        <v>0</v>
      </c>
      <c r="BU501" s="57"/>
    </row>
    <row r="502" spans="1:73" ht="216.75" x14ac:dyDescent="0.25">
      <c r="A502" s="1">
        <v>476</v>
      </c>
      <c r="B502" s="1" t="s">
        <v>80</v>
      </c>
      <c r="C502" s="6" t="s">
        <v>1324</v>
      </c>
      <c r="D502" s="2" t="str">
        <f t="shared" si="108"/>
        <v>CalPA_Set WMP-31</v>
      </c>
      <c r="E502" s="1">
        <v>4</v>
      </c>
      <c r="F502" s="2" t="str">
        <f t="shared" si="109"/>
        <v>CalPA_Set WMP-31_Q4</v>
      </c>
      <c r="G502" s="48" t="s">
        <v>1336</v>
      </c>
      <c r="H502" s="48" t="s">
        <v>1337</v>
      </c>
      <c r="I502" s="1" t="s">
        <v>84</v>
      </c>
      <c r="J502" s="3">
        <v>45211</v>
      </c>
      <c r="K502" s="3">
        <v>45225</v>
      </c>
      <c r="L502" s="3">
        <v>45224</v>
      </c>
      <c r="M502" s="20" t="s">
        <v>1327</v>
      </c>
      <c r="N502" s="1">
        <v>0</v>
      </c>
      <c r="O502" s="1" t="s">
        <v>86</v>
      </c>
      <c r="P502" s="1" t="s">
        <v>1328</v>
      </c>
      <c r="Q502" s="47" t="s">
        <v>420</v>
      </c>
      <c r="R502" s="47" t="s">
        <v>86</v>
      </c>
      <c r="S502" s="52" t="s">
        <v>86</v>
      </c>
      <c r="U502" s="2" t="str">
        <f t="shared" si="120"/>
        <v>CalPA</v>
      </c>
      <c r="V502" s="2" t="str">
        <f t="shared" si="120"/>
        <v>Set WMP-31</v>
      </c>
      <c r="W502" s="2">
        <f t="shared" si="110"/>
        <v>4</v>
      </c>
      <c r="X502" s="1">
        <v>0</v>
      </c>
      <c r="Y502" s="2" t="s">
        <v>1306</v>
      </c>
      <c r="Z502" s="1" t="s">
        <v>520</v>
      </c>
      <c r="AA502" s="2" t="s">
        <v>1329</v>
      </c>
      <c r="AB502" s="2" t="s">
        <v>1330</v>
      </c>
      <c r="AC502" s="2" t="s">
        <v>91</v>
      </c>
      <c r="AD502" s="2" t="s">
        <v>791</v>
      </c>
      <c r="AE502" s="1" t="s">
        <v>92</v>
      </c>
      <c r="AF502" s="1" t="s">
        <v>92</v>
      </c>
      <c r="AG502" s="1" t="s">
        <v>92</v>
      </c>
      <c r="AH502" s="1" t="s">
        <v>92</v>
      </c>
      <c r="AI502" s="1" t="s">
        <v>92</v>
      </c>
      <c r="AJ502" s="1" t="s">
        <v>92</v>
      </c>
      <c r="AK502" s="1" t="s">
        <v>92</v>
      </c>
      <c r="AL502" s="1" t="s">
        <v>86</v>
      </c>
      <c r="AM502" s="3">
        <f t="shared" si="111"/>
        <v>45225</v>
      </c>
      <c r="AO502" s="1"/>
      <c r="AP502" s="1"/>
      <c r="BD502" s="1">
        <f t="shared" si="112"/>
        <v>4</v>
      </c>
      <c r="BE502" s="2" t="str">
        <f t="shared" si="121"/>
        <v>Meagan Nolan
Ryan Blake
John Jones</v>
      </c>
      <c r="BF502" s="2" t="str">
        <f t="shared" si="121"/>
        <v>Bryon Winget</v>
      </c>
      <c r="BG502" s="2" t="str">
        <f t="shared" si="122"/>
        <v>Kim Sackett
Mona Hedin</v>
      </c>
      <c r="BH502" s="2" t="str">
        <f t="shared" si="122"/>
        <v>Nelson Lau</v>
      </c>
      <c r="BI502" s="2" t="str">
        <f t="shared" si="113"/>
        <v>Aaron Shapiro</v>
      </c>
      <c r="BJ502" s="1">
        <f t="shared" si="114"/>
        <v>0</v>
      </c>
      <c r="BM502" s="1" t="s">
        <v>1331</v>
      </c>
      <c r="BO502" s="21" t="str">
        <f t="shared" si="115"/>
        <v>completed</v>
      </c>
      <c r="BP502" s="21">
        <f t="shared" si="116"/>
        <v>0</v>
      </c>
      <c r="BQ502" s="21">
        <f t="shared" si="117"/>
        <v>0</v>
      </c>
      <c r="BR502" s="21">
        <f t="shared" si="118"/>
        <v>0</v>
      </c>
      <c r="BS502" s="21">
        <f t="shared" si="119"/>
        <v>0</v>
      </c>
      <c r="BU502" s="57"/>
    </row>
    <row r="503" spans="1:73" ht="242.25" x14ac:dyDescent="0.25">
      <c r="A503" s="1">
        <v>477</v>
      </c>
      <c r="B503" s="1" t="s">
        <v>1884</v>
      </c>
      <c r="C503" s="6" t="s">
        <v>2041</v>
      </c>
      <c r="D503" s="2" t="str">
        <f>_xlfn.CONCAT(B503,"_",C503)</f>
        <v>CPUC - SPD (Safety Policy Division)_011</v>
      </c>
      <c r="E503" s="1">
        <v>1</v>
      </c>
      <c r="F503" s="2" t="str">
        <f>_xlfn.CONCAT(D503,"_Q",E503)</f>
        <v>CPUC - SPD (Safety Policy Division)_011_Q1</v>
      </c>
      <c r="G503" s="10" t="s">
        <v>2042</v>
      </c>
      <c r="H503" s="10" t="s">
        <v>2043</v>
      </c>
      <c r="I503" s="1" t="s">
        <v>1940</v>
      </c>
      <c r="J503" s="3">
        <v>45211</v>
      </c>
      <c r="K503" s="3">
        <v>45216</v>
      </c>
      <c r="L503" s="3">
        <v>45216</v>
      </c>
      <c r="M503" s="20" t="s">
        <v>2044</v>
      </c>
      <c r="N503" s="1">
        <v>0</v>
      </c>
      <c r="O503" s="1" t="s">
        <v>86</v>
      </c>
      <c r="P503" s="1" t="s">
        <v>242</v>
      </c>
      <c r="Q503" s="47" t="s">
        <v>154</v>
      </c>
      <c r="R503" s="47" t="s">
        <v>1224</v>
      </c>
      <c r="S503" s="52" t="s">
        <v>86</v>
      </c>
      <c r="U503" s="2" t="str">
        <f t="shared" si="120"/>
        <v>CPUC - SPD (Safety Policy Division)</v>
      </c>
      <c r="V503" s="2" t="str">
        <f t="shared" si="120"/>
        <v>011</v>
      </c>
      <c r="W503" s="2">
        <f>E503</f>
        <v>1</v>
      </c>
      <c r="X503" s="1">
        <v>0</v>
      </c>
      <c r="Y503" s="1" t="s">
        <v>88</v>
      </c>
      <c r="Z503" s="1" t="s">
        <v>156</v>
      </c>
      <c r="AA503" s="2" t="s">
        <v>2045</v>
      </c>
      <c r="AB503" s="2" t="s">
        <v>1347</v>
      </c>
      <c r="AC503" s="2" t="s">
        <v>116</v>
      </c>
      <c r="AD503" s="2" t="s">
        <v>143</v>
      </c>
      <c r="AE503" s="1" t="s">
        <v>92</v>
      </c>
      <c r="AF503" s="1" t="s">
        <v>92</v>
      </c>
      <c r="AG503" s="1" t="s">
        <v>92</v>
      </c>
      <c r="AH503" s="1" t="s">
        <v>92</v>
      </c>
      <c r="AI503" s="1" t="s">
        <v>92</v>
      </c>
      <c r="AJ503" s="1" t="s">
        <v>92</v>
      </c>
      <c r="AK503" s="1" t="s">
        <v>92</v>
      </c>
      <c r="AL503" s="1" t="s">
        <v>86</v>
      </c>
      <c r="AM503" s="3">
        <f>K503</f>
        <v>45216</v>
      </c>
      <c r="BD503" s="1">
        <f>E503</f>
        <v>1</v>
      </c>
      <c r="BE503" s="2" t="str">
        <f t="shared" si="121"/>
        <v xml:space="preserve">Jon Eric Thalman
</v>
      </c>
      <c r="BF503" s="2" t="str">
        <f t="shared" si="121"/>
        <v xml:space="preserve">Megan Ardell
Matt Pender
</v>
      </c>
      <c r="BG503" s="2" t="str">
        <f t="shared" si="122"/>
        <v>Kim Sackett</v>
      </c>
      <c r="BH503" s="2" t="str">
        <f t="shared" si="122"/>
        <v>Carmen Fewless</v>
      </c>
      <c r="BI503" s="2" t="str">
        <f>AC503</f>
        <v>Joel Crane</v>
      </c>
      <c r="BJ503" s="1">
        <f>X503</f>
        <v>0</v>
      </c>
      <c r="BL503" s="49" t="s">
        <v>94</v>
      </c>
      <c r="BM503" s="1" t="s">
        <v>2046</v>
      </c>
      <c r="BO503" s="21" t="str">
        <f>IF(L503="","pending","completed")</f>
        <v>completed</v>
      </c>
      <c r="BP503" s="21">
        <f>COUNTIFS($BO503,"pending",$K503,"&lt;=5/30/2023")</f>
        <v>0</v>
      </c>
      <c r="BQ503" s="21">
        <f>COUNTIFS($BO503,"pending",$K503,"=5/31/2023")</f>
        <v>0</v>
      </c>
      <c r="BR503" s="21">
        <f>COUNTIFS($BO503,"pending",$K503,"=6/1/2023")</f>
        <v>0</v>
      </c>
      <c r="BS503" s="21">
        <f>COUNTIFS($BO503,"pending",$K503,"&gt;=6/2/2023")</f>
        <v>0</v>
      </c>
      <c r="BU503" s="57"/>
    </row>
    <row r="504" spans="1:73" ht="75" x14ac:dyDescent="0.25">
      <c r="A504" s="1">
        <v>478</v>
      </c>
      <c r="B504" s="1" t="s">
        <v>1884</v>
      </c>
      <c r="C504" s="6" t="s">
        <v>2041</v>
      </c>
      <c r="D504" s="2" t="str">
        <f>_xlfn.CONCAT(B504,"_",C504)</f>
        <v>CPUC - SPD (Safety Policy Division)_011</v>
      </c>
      <c r="E504" s="1">
        <v>2</v>
      </c>
      <c r="F504" s="2" t="str">
        <f>_xlfn.CONCAT(D504,"_Q",E504)</f>
        <v>CPUC - SPD (Safety Policy Division)_011_Q2</v>
      </c>
      <c r="G504" s="10" t="s">
        <v>2047</v>
      </c>
      <c r="H504" s="9" t="s">
        <v>2048</v>
      </c>
      <c r="I504" s="1" t="s">
        <v>1940</v>
      </c>
      <c r="J504" s="3">
        <v>45211</v>
      </c>
      <c r="K504" s="3">
        <v>45216</v>
      </c>
      <c r="L504" s="3">
        <v>45216</v>
      </c>
      <c r="M504" s="20" t="s">
        <v>2044</v>
      </c>
      <c r="N504" s="1">
        <v>0</v>
      </c>
      <c r="O504" s="1" t="s">
        <v>86</v>
      </c>
      <c r="P504" s="1" t="s">
        <v>242</v>
      </c>
      <c r="Q504" s="47" t="s">
        <v>154</v>
      </c>
      <c r="R504" s="47" t="s">
        <v>1224</v>
      </c>
      <c r="S504" s="52" t="s">
        <v>86</v>
      </c>
      <c r="U504" s="2" t="str">
        <f t="shared" si="120"/>
        <v>CPUC - SPD (Safety Policy Division)</v>
      </c>
      <c r="V504" s="2" t="str">
        <f t="shared" si="120"/>
        <v>011</v>
      </c>
      <c r="W504" s="2">
        <f>E504</f>
        <v>2</v>
      </c>
      <c r="X504" s="1">
        <v>0</v>
      </c>
      <c r="Y504" s="1" t="s">
        <v>88</v>
      </c>
      <c r="Z504" s="1" t="s">
        <v>156</v>
      </c>
      <c r="AA504" s="2" t="s">
        <v>2049</v>
      </c>
      <c r="AB504" s="2" t="s">
        <v>1347</v>
      </c>
      <c r="AC504" s="2" t="s">
        <v>116</v>
      </c>
      <c r="AD504" s="2" t="s">
        <v>124</v>
      </c>
      <c r="AE504" s="1" t="s">
        <v>92</v>
      </c>
      <c r="AF504" s="1" t="s">
        <v>92</v>
      </c>
      <c r="AG504" s="1" t="s">
        <v>92</v>
      </c>
      <c r="AH504" s="1" t="s">
        <v>92</v>
      </c>
      <c r="AI504" s="1" t="s">
        <v>92</v>
      </c>
      <c r="AJ504" s="1" t="s">
        <v>92</v>
      </c>
      <c r="AK504" s="1" t="s">
        <v>92</v>
      </c>
      <c r="AL504" s="1" t="s">
        <v>86</v>
      </c>
      <c r="AM504" s="3">
        <f>K504</f>
        <v>45216</v>
      </c>
      <c r="BD504" s="1">
        <f>E504</f>
        <v>2</v>
      </c>
      <c r="BE504" s="2" t="str">
        <f t="shared" si="121"/>
        <v>Cynthia Lorie
James Ash
Tim Hilton</v>
      </c>
      <c r="BF504" s="2" t="str">
        <f t="shared" si="121"/>
        <v xml:space="preserve">Megan Ardell
Matt Pender
</v>
      </c>
      <c r="BG504" s="2" t="str">
        <f t="shared" si="122"/>
        <v>Kim Sackett</v>
      </c>
      <c r="BH504" s="2" t="str">
        <f t="shared" si="122"/>
        <v>Carmen Fewless</v>
      </c>
      <c r="BI504" s="2" t="str">
        <f>AC504</f>
        <v>Joel Crane</v>
      </c>
      <c r="BJ504" s="1">
        <f>X504</f>
        <v>0</v>
      </c>
      <c r="BL504" s="49" t="s">
        <v>94</v>
      </c>
      <c r="BM504" s="1" t="s">
        <v>2046</v>
      </c>
      <c r="BO504" s="21" t="str">
        <f>IF(L504="","pending","completed")</f>
        <v>completed</v>
      </c>
      <c r="BP504" s="21">
        <f>COUNTIFS($BO504,"pending",$K504,"&lt;=5/30/2023")</f>
        <v>0</v>
      </c>
      <c r="BQ504" s="21">
        <f>COUNTIFS($BO504,"pending",$K504,"=5/31/2023")</f>
        <v>0</v>
      </c>
      <c r="BR504" s="21">
        <f>COUNTIFS($BO504,"pending",$K504,"=6/1/2023")</f>
        <v>0</v>
      </c>
      <c r="BS504" s="21">
        <f>COUNTIFS($BO504,"pending",$K504,"&gt;=6/2/2023")</f>
        <v>0</v>
      </c>
      <c r="BU504" s="57"/>
    </row>
    <row r="505" spans="1:73" ht="63.75" x14ac:dyDescent="0.25">
      <c r="A505" s="1">
        <v>477</v>
      </c>
      <c r="B505" s="1" t="s">
        <v>1884</v>
      </c>
      <c r="C505" s="6" t="s">
        <v>2050</v>
      </c>
      <c r="D505" s="2" t="str">
        <f>_xlfn.CONCAT(B505,"_",C505)</f>
        <v>CPUC - SPD (Safety Policy Division)_012</v>
      </c>
      <c r="E505" s="1">
        <v>1</v>
      </c>
      <c r="F505" s="2" t="str">
        <f>_xlfn.CONCAT(D505,"_Q",E505)</f>
        <v>CPUC - SPD (Safety Policy Division)_012_Q1</v>
      </c>
      <c r="G505" s="10" t="s">
        <v>2042</v>
      </c>
      <c r="H505" s="10" t="s">
        <v>2051</v>
      </c>
      <c r="I505" s="1" t="s">
        <v>1940</v>
      </c>
      <c r="J505" s="3">
        <v>45243</v>
      </c>
      <c r="K505" s="3">
        <v>45245</v>
      </c>
      <c r="L505" s="3">
        <v>45244</v>
      </c>
      <c r="M505" s="20" t="s">
        <v>2052</v>
      </c>
      <c r="N505" s="1">
        <v>1</v>
      </c>
      <c r="O505" s="1" t="s">
        <v>86</v>
      </c>
      <c r="P505" s="1" t="s">
        <v>242</v>
      </c>
      <c r="Q505" s="47" t="s">
        <v>154</v>
      </c>
      <c r="R505" s="47" t="s">
        <v>1224</v>
      </c>
      <c r="S505" s="52" t="s">
        <v>86</v>
      </c>
      <c r="U505" s="2" t="str">
        <f t="shared" si="120"/>
        <v>CPUC - SPD (Safety Policy Division)</v>
      </c>
      <c r="V505" s="2" t="str">
        <f t="shared" si="120"/>
        <v>012</v>
      </c>
      <c r="W505" s="2">
        <f>E505</f>
        <v>1</v>
      </c>
      <c r="X505" s="1">
        <v>0</v>
      </c>
      <c r="Y505" s="1" t="s">
        <v>88</v>
      </c>
      <c r="Z505" s="1" t="s">
        <v>156</v>
      </c>
      <c r="AA505" s="2" t="s">
        <v>2045</v>
      </c>
      <c r="AB505" s="2" t="s">
        <v>1347</v>
      </c>
      <c r="AC505" s="2" t="s">
        <v>116</v>
      </c>
      <c r="AD505" s="2" t="s">
        <v>143</v>
      </c>
      <c r="AE505" s="1" t="s">
        <v>92</v>
      </c>
      <c r="AF505" s="1" t="s">
        <v>92</v>
      </c>
      <c r="AG505" s="1" t="s">
        <v>92</v>
      </c>
      <c r="AH505" s="1" t="s">
        <v>92</v>
      </c>
      <c r="AI505" s="1" t="s">
        <v>92</v>
      </c>
      <c r="AJ505" s="1" t="s">
        <v>92</v>
      </c>
      <c r="AK505" s="1" t="s">
        <v>92</v>
      </c>
      <c r="AL505" s="1" t="s">
        <v>86</v>
      </c>
      <c r="AM505" s="3">
        <f>K505</f>
        <v>45245</v>
      </c>
      <c r="BD505" s="1">
        <f>E505</f>
        <v>1</v>
      </c>
      <c r="BE505" s="2" t="str">
        <f t="shared" si="121"/>
        <v xml:space="preserve">Jon Eric Thalman
</v>
      </c>
      <c r="BF505" s="2" t="str">
        <f t="shared" si="121"/>
        <v xml:space="preserve">Megan Ardell
Matt Pender
</v>
      </c>
      <c r="BG505" s="2" t="str">
        <f t="shared" si="122"/>
        <v>Kim Sackett</v>
      </c>
      <c r="BH505" s="2" t="str">
        <f t="shared" si="122"/>
        <v>Carmen Fewless</v>
      </c>
      <c r="BI505" s="2" t="str">
        <f>AC505</f>
        <v>Joel Crane</v>
      </c>
      <c r="BJ505" s="1">
        <f>X505</f>
        <v>0</v>
      </c>
      <c r="BL505" s="49" t="s">
        <v>94</v>
      </c>
      <c r="BM505" s="1" t="s">
        <v>2053</v>
      </c>
      <c r="BO505" s="21" t="str">
        <f>IF(L505="","pending","completed")</f>
        <v>completed</v>
      </c>
      <c r="BP505" s="21">
        <f>COUNTIFS($BO505,"pending",$K505,"&lt;=5/30/2023")</f>
        <v>0</v>
      </c>
      <c r="BQ505" s="21">
        <f>COUNTIFS($BO505,"pending",$K505,"=5/31/2023")</f>
        <v>0</v>
      </c>
      <c r="BR505" s="21">
        <f>COUNTIFS($BO505,"pending",$K505,"=6/1/2023")</f>
        <v>0</v>
      </c>
      <c r="BS505" s="21">
        <f>COUNTIFS($BO505,"pending",$K505,"&gt;=6/2/2023")</f>
        <v>0</v>
      </c>
      <c r="BU505" s="57"/>
    </row>
    <row r="506" spans="1:73" ht="293.25" x14ac:dyDescent="0.25">
      <c r="A506" s="1">
        <v>479</v>
      </c>
      <c r="B506" s="1" t="s">
        <v>80</v>
      </c>
      <c r="C506" s="6" t="s">
        <v>1338</v>
      </c>
      <c r="D506" s="2" t="str">
        <f t="shared" si="108"/>
        <v>CalPA_Set WMP-32</v>
      </c>
      <c r="E506" s="1">
        <v>1</v>
      </c>
      <c r="F506" s="2" t="str">
        <f t="shared" si="109"/>
        <v>CalPA_Set WMP-32_Q1</v>
      </c>
      <c r="G506" s="10" t="s">
        <v>1344</v>
      </c>
      <c r="H506" s="10" t="s">
        <v>1345</v>
      </c>
      <c r="I506" s="1" t="s">
        <v>84</v>
      </c>
      <c r="J506" s="3">
        <v>45230</v>
      </c>
      <c r="K506" s="3">
        <v>45244</v>
      </c>
      <c r="L506" s="3">
        <v>45244</v>
      </c>
      <c r="M506" s="20" t="s">
        <v>1341</v>
      </c>
      <c r="N506" s="1">
        <v>0</v>
      </c>
      <c r="O506" s="1" t="s">
        <v>86</v>
      </c>
      <c r="P506" s="1" t="s">
        <v>708</v>
      </c>
      <c r="Q506" s="47" t="s">
        <v>171</v>
      </c>
      <c r="R506" s="47" t="s">
        <v>709</v>
      </c>
      <c r="S506" s="95" t="s">
        <v>86</v>
      </c>
      <c r="U506" s="2" t="str">
        <f t="shared" si="120"/>
        <v>CalPA</v>
      </c>
      <c r="V506" s="2" t="str">
        <f t="shared" si="120"/>
        <v>Set WMP-32</v>
      </c>
      <c r="W506" s="2">
        <f t="shared" si="110"/>
        <v>1</v>
      </c>
      <c r="X506" s="1">
        <v>2</v>
      </c>
      <c r="Y506" s="1" t="s">
        <v>88</v>
      </c>
      <c r="Z506" s="1" t="s">
        <v>156</v>
      </c>
      <c r="AA506" s="2" t="s">
        <v>1346</v>
      </c>
      <c r="AB506" s="2" t="s">
        <v>1347</v>
      </c>
      <c r="AC506" s="2" t="s">
        <v>116</v>
      </c>
      <c r="AD506" s="2" t="s">
        <v>159</v>
      </c>
      <c r="AE506" s="1" t="s">
        <v>92</v>
      </c>
      <c r="AF506" s="1" t="s">
        <v>92</v>
      </c>
      <c r="AG506" s="1" t="s">
        <v>92</v>
      </c>
      <c r="AH506" s="1" t="s">
        <v>92</v>
      </c>
      <c r="AI506" s="1" t="s">
        <v>92</v>
      </c>
      <c r="AJ506" s="1" t="s">
        <v>92</v>
      </c>
      <c r="AK506" s="1" t="s">
        <v>92</v>
      </c>
      <c r="AL506" s="1" t="s">
        <v>86</v>
      </c>
      <c r="AM506" s="3">
        <f t="shared" si="111"/>
        <v>45244</v>
      </c>
      <c r="AO506" s="1"/>
      <c r="AP506" s="1"/>
      <c r="BD506" s="1">
        <f t="shared" si="112"/>
        <v>1</v>
      </c>
      <c r="BE506" s="2" t="str">
        <f t="shared" si="121"/>
        <v>Undergrounding Data Request Mailbox
Julie Cerio
Jerry Santos</v>
      </c>
      <c r="BF506" s="2" t="str">
        <f t="shared" si="121"/>
        <v xml:space="preserve">Megan Ardell
Matt Pender
</v>
      </c>
      <c r="BG506" s="2" t="str">
        <f t="shared" si="122"/>
        <v>Kim Sackett</v>
      </c>
      <c r="BH506" s="2" t="str">
        <f t="shared" si="122"/>
        <v>Carmen Fewless</v>
      </c>
      <c r="BI506" s="2" t="str">
        <f t="shared" si="113"/>
        <v>Joel Crane</v>
      </c>
      <c r="BJ506" s="1">
        <f t="shared" si="114"/>
        <v>2</v>
      </c>
      <c r="BO506" s="21" t="str">
        <f t="shared" si="115"/>
        <v>completed</v>
      </c>
      <c r="BP506" s="21">
        <f t="shared" si="116"/>
        <v>0</v>
      </c>
      <c r="BQ506" s="21">
        <f t="shared" si="117"/>
        <v>0</v>
      </c>
      <c r="BR506" s="21">
        <f t="shared" si="118"/>
        <v>0</v>
      </c>
      <c r="BS506" s="21">
        <f t="shared" si="119"/>
        <v>0</v>
      </c>
      <c r="BU506" s="57"/>
    </row>
    <row r="507" spans="1:73" s="2" customFormat="1" ht="306" x14ac:dyDescent="0.25">
      <c r="A507" s="1">
        <v>480</v>
      </c>
      <c r="B507" s="1" t="s">
        <v>80</v>
      </c>
      <c r="C507" s="6" t="s">
        <v>1338</v>
      </c>
      <c r="D507" s="2" t="str">
        <f t="shared" si="108"/>
        <v>CalPA_Set WMP-32</v>
      </c>
      <c r="E507" s="1">
        <v>2</v>
      </c>
      <c r="F507" s="2" t="str">
        <f t="shared" si="109"/>
        <v>CalPA_Set WMP-32_Q2</v>
      </c>
      <c r="G507" s="10" t="s">
        <v>1339</v>
      </c>
      <c r="H507" s="10" t="s">
        <v>1340</v>
      </c>
      <c r="I507" s="1" t="s">
        <v>84</v>
      </c>
      <c r="J507" s="3">
        <v>45230</v>
      </c>
      <c r="K507" s="3">
        <v>45244</v>
      </c>
      <c r="L507" s="3">
        <v>45244</v>
      </c>
      <c r="M507" s="20" t="s">
        <v>1341</v>
      </c>
      <c r="N507" s="1">
        <v>0</v>
      </c>
      <c r="O507" s="1" t="s">
        <v>86</v>
      </c>
      <c r="P507" s="2" t="s">
        <v>242</v>
      </c>
      <c r="Q507" s="47" t="s">
        <v>154</v>
      </c>
      <c r="R507" s="47" t="s">
        <v>243</v>
      </c>
      <c r="S507" s="95" t="s">
        <v>86</v>
      </c>
      <c r="T507" s="12"/>
      <c r="U507" s="2" t="str">
        <f t="shared" si="120"/>
        <v>CalPA</v>
      </c>
      <c r="V507" s="2" t="str">
        <f t="shared" si="120"/>
        <v>Set WMP-32</v>
      </c>
      <c r="W507" s="2">
        <f t="shared" si="110"/>
        <v>2</v>
      </c>
      <c r="X507" s="1">
        <v>3</v>
      </c>
      <c r="Y507" s="1" t="s">
        <v>88</v>
      </c>
      <c r="Z507" s="1" t="s">
        <v>156</v>
      </c>
      <c r="AA507" s="2" t="s">
        <v>1342</v>
      </c>
      <c r="AB507" s="2" t="s">
        <v>1343</v>
      </c>
      <c r="AC507" s="2" t="s">
        <v>116</v>
      </c>
      <c r="AD507" s="2" t="s">
        <v>159</v>
      </c>
      <c r="AE507" s="1" t="s">
        <v>92</v>
      </c>
      <c r="AF507" s="1" t="s">
        <v>92</v>
      </c>
      <c r="AG507" s="1" t="s">
        <v>92</v>
      </c>
      <c r="AH507" s="1" t="s">
        <v>92</v>
      </c>
      <c r="AI507" s="1" t="s">
        <v>92</v>
      </c>
      <c r="AJ507" s="1" t="s">
        <v>92</v>
      </c>
      <c r="AK507" s="1" t="s">
        <v>92</v>
      </c>
      <c r="AL507" s="1" t="s">
        <v>86</v>
      </c>
      <c r="AM507" s="3">
        <f t="shared" si="111"/>
        <v>45244</v>
      </c>
      <c r="AN507" s="1"/>
      <c r="AO507" s="1"/>
      <c r="AP507" s="1"/>
      <c r="AQ507" s="12"/>
      <c r="AR507" s="12"/>
      <c r="AS507" s="12"/>
      <c r="AT507" s="12"/>
      <c r="AU507" s="12"/>
      <c r="AV507" s="12"/>
      <c r="AW507" s="16"/>
      <c r="AX507" s="12"/>
      <c r="AY507" s="12"/>
      <c r="AZ507" s="12"/>
      <c r="BA507" s="12"/>
      <c r="BB507" s="12"/>
      <c r="BC507" s="12"/>
      <c r="BD507" s="1">
        <f t="shared" si="112"/>
        <v>2</v>
      </c>
      <c r="BE507" s="2" t="str">
        <f t="shared" si="121"/>
        <v>Undergrounding Data Request Mailbox
Julie Cerio
Jerry Santos
Tamon Norimoto
Merih Tekeste</v>
      </c>
      <c r="BF507" s="2" t="str">
        <f t="shared" si="121"/>
        <v>Megan Ardell
Karen Khamou
Matt Pender</v>
      </c>
      <c r="BG507" s="2" t="str">
        <f t="shared" si="122"/>
        <v>Kim Sackett</v>
      </c>
      <c r="BH507" s="2" t="str">
        <f t="shared" si="122"/>
        <v>Carmen Fewless</v>
      </c>
      <c r="BI507" s="2" t="str">
        <f t="shared" si="113"/>
        <v>Joel Crane</v>
      </c>
      <c r="BJ507" s="1">
        <f t="shared" si="114"/>
        <v>3</v>
      </c>
      <c r="BK507" s="16"/>
      <c r="BL507" s="16"/>
      <c r="BM507" s="1"/>
      <c r="BN507" s="1"/>
      <c r="BO507" s="21" t="str">
        <f t="shared" si="115"/>
        <v>completed</v>
      </c>
      <c r="BP507" s="21">
        <f t="shared" si="116"/>
        <v>0</v>
      </c>
      <c r="BQ507" s="21">
        <f t="shared" si="117"/>
        <v>0</v>
      </c>
      <c r="BR507" s="21">
        <f t="shared" si="118"/>
        <v>0</v>
      </c>
      <c r="BS507" s="21">
        <f t="shared" si="119"/>
        <v>0</v>
      </c>
      <c r="BT507" s="12"/>
      <c r="BU507" s="57"/>
    </row>
    <row r="508" spans="1:73" s="16" customFormat="1" ht="344.25" x14ac:dyDescent="0.25">
      <c r="A508" s="1">
        <v>481</v>
      </c>
      <c r="B508" s="1" t="s">
        <v>80</v>
      </c>
      <c r="C508" s="6" t="s">
        <v>1338</v>
      </c>
      <c r="D508" s="2" t="str">
        <f t="shared" si="108"/>
        <v>CalPA_Set WMP-32</v>
      </c>
      <c r="E508" s="1">
        <v>3</v>
      </c>
      <c r="F508" s="2" t="str">
        <f t="shared" si="109"/>
        <v>CalPA_Set WMP-32_Q3</v>
      </c>
      <c r="G508" s="10" t="s">
        <v>1348</v>
      </c>
      <c r="H508" s="10" t="s">
        <v>1349</v>
      </c>
      <c r="I508" s="1" t="s">
        <v>84</v>
      </c>
      <c r="J508" s="3">
        <v>45230</v>
      </c>
      <c r="K508" s="3">
        <v>45261</v>
      </c>
      <c r="L508" s="3">
        <v>45261</v>
      </c>
      <c r="M508" s="20" t="s">
        <v>1341</v>
      </c>
      <c r="N508" s="1">
        <v>5</v>
      </c>
      <c r="O508" s="1" t="s">
        <v>86</v>
      </c>
      <c r="P508" s="2" t="s">
        <v>153</v>
      </c>
      <c r="Q508" s="47" t="s">
        <v>510</v>
      </c>
      <c r="R508" s="47" t="s">
        <v>976</v>
      </c>
      <c r="S508" s="95" t="s">
        <v>86</v>
      </c>
      <c r="T508" s="12"/>
      <c r="U508" s="2" t="str">
        <f t="shared" si="120"/>
        <v>CalPA</v>
      </c>
      <c r="V508" s="2" t="str">
        <f t="shared" si="120"/>
        <v>Set WMP-32</v>
      </c>
      <c r="W508" s="2">
        <f t="shared" si="110"/>
        <v>3</v>
      </c>
      <c r="X508" s="1">
        <v>4</v>
      </c>
      <c r="Y508" s="1" t="s">
        <v>88</v>
      </c>
      <c r="Z508" s="1" t="s">
        <v>156</v>
      </c>
      <c r="AA508" s="2" t="s">
        <v>1350</v>
      </c>
      <c r="AB508" s="2" t="s">
        <v>1347</v>
      </c>
      <c r="AC508" s="2" t="s">
        <v>116</v>
      </c>
      <c r="AD508" s="2" t="s">
        <v>159</v>
      </c>
      <c r="AE508" s="1" t="s">
        <v>92</v>
      </c>
      <c r="AF508" s="1" t="s">
        <v>92</v>
      </c>
      <c r="AG508" s="1" t="s">
        <v>92</v>
      </c>
      <c r="AH508" s="1" t="s">
        <v>92</v>
      </c>
      <c r="AI508" s="1" t="s">
        <v>92</v>
      </c>
      <c r="AJ508" s="1" t="s">
        <v>92</v>
      </c>
      <c r="AK508" s="1" t="s">
        <v>92</v>
      </c>
      <c r="AL508" s="1" t="s">
        <v>86</v>
      </c>
      <c r="AM508" s="3">
        <f t="shared" si="111"/>
        <v>45261</v>
      </c>
      <c r="AN508" s="1"/>
      <c r="AO508" s="2" t="s">
        <v>1351</v>
      </c>
      <c r="AP508" s="2" t="s">
        <v>1351</v>
      </c>
      <c r="AQ508" s="12"/>
      <c r="AR508" s="12"/>
      <c r="AS508" s="12"/>
      <c r="AT508" s="12"/>
      <c r="AU508" s="12"/>
      <c r="AV508" s="12"/>
      <c r="AX508" s="12"/>
      <c r="AY508" s="12"/>
      <c r="AZ508" s="12"/>
      <c r="BA508" s="12"/>
      <c r="BB508" s="12"/>
      <c r="BC508" s="12"/>
      <c r="BD508" s="1">
        <f t="shared" si="112"/>
        <v>3</v>
      </c>
      <c r="BE508" s="2" t="str">
        <f t="shared" si="121"/>
        <v>Undergrounding Data Request Mailbox
Julie Cerio
Jerry Santos
Linda Tripp</v>
      </c>
      <c r="BF508" s="2" t="str">
        <f t="shared" si="121"/>
        <v xml:space="preserve">Megan Ardell
Matt Pender
</v>
      </c>
      <c r="BG508" s="2" t="str">
        <f t="shared" si="122"/>
        <v>Kim Sackett</v>
      </c>
      <c r="BH508" s="2" t="str">
        <f t="shared" si="122"/>
        <v>Carmen Fewless</v>
      </c>
      <c r="BI508" s="2" t="str">
        <f t="shared" si="113"/>
        <v>Joel Crane</v>
      </c>
      <c r="BJ508" s="1">
        <f t="shared" si="114"/>
        <v>4</v>
      </c>
      <c r="BM508" s="1"/>
      <c r="BN508" s="1"/>
      <c r="BO508" s="21" t="str">
        <f t="shared" si="115"/>
        <v>completed</v>
      </c>
      <c r="BP508" s="21">
        <f t="shared" si="116"/>
        <v>0</v>
      </c>
      <c r="BQ508" s="21">
        <f t="shared" si="117"/>
        <v>0</v>
      </c>
      <c r="BR508" s="21">
        <f t="shared" si="118"/>
        <v>0</v>
      </c>
      <c r="BS508" s="21">
        <f t="shared" si="119"/>
        <v>0</v>
      </c>
      <c r="BT508" s="12"/>
      <c r="BU508" s="57"/>
    </row>
    <row r="509" spans="1:73" s="16" customFormat="1" ht="75" x14ac:dyDescent="0.25">
      <c r="A509" s="1">
        <v>366</v>
      </c>
      <c r="B509" s="1" t="s">
        <v>1430</v>
      </c>
      <c r="C509" s="6" t="s">
        <v>1431</v>
      </c>
      <c r="D509" s="2" t="str">
        <f t="shared" si="108"/>
        <v>Green Power Institute (GPI)_002</v>
      </c>
      <c r="E509" s="1">
        <v>4</v>
      </c>
      <c r="F509" s="2" t="str">
        <f t="shared" si="109"/>
        <v>Green Power Institute (GPI)_002_Q4</v>
      </c>
      <c r="G509" s="48" t="s">
        <v>2129</v>
      </c>
      <c r="H509" s="48" t="s">
        <v>2130</v>
      </c>
      <c r="I509" s="2" t="s">
        <v>1435</v>
      </c>
      <c r="J509" s="3">
        <v>45057</v>
      </c>
      <c r="K509" s="3">
        <v>45062</v>
      </c>
      <c r="L509" s="3">
        <v>45062</v>
      </c>
      <c r="M509" s="20" t="s">
        <v>2120</v>
      </c>
      <c r="N509" s="1">
        <v>0</v>
      </c>
      <c r="O509" s="1" t="s">
        <v>86</v>
      </c>
      <c r="P509" s="2" t="s">
        <v>407</v>
      </c>
      <c r="Q509" s="47" t="s">
        <v>266</v>
      </c>
      <c r="R509" s="47" t="s">
        <v>408</v>
      </c>
      <c r="S509" s="101" t="s">
        <v>86</v>
      </c>
      <c r="T509" s="12"/>
      <c r="U509" s="2" t="str">
        <f t="shared" si="120"/>
        <v>Green Power Institute (GPI)</v>
      </c>
      <c r="V509" s="2" t="str">
        <f t="shared" si="120"/>
        <v>002</v>
      </c>
      <c r="W509" s="2">
        <f t="shared" si="110"/>
        <v>4</v>
      </c>
      <c r="X509" s="1">
        <v>0</v>
      </c>
      <c r="Y509" s="2" t="s">
        <v>1159</v>
      </c>
      <c r="Z509" s="2" t="s">
        <v>348</v>
      </c>
      <c r="AA509" s="2" t="s">
        <v>349</v>
      </c>
      <c r="AB509" s="2" t="s">
        <v>936</v>
      </c>
      <c r="AC509" s="2" t="s">
        <v>351</v>
      </c>
      <c r="AD509" s="2" t="s">
        <v>352</v>
      </c>
      <c r="AE509" s="2" t="s">
        <v>92</v>
      </c>
      <c r="AF509" s="1" t="s">
        <v>92</v>
      </c>
      <c r="AG509" s="1" t="s">
        <v>92</v>
      </c>
      <c r="AH509" s="2" t="s">
        <v>92</v>
      </c>
      <c r="AI509" s="2" t="s">
        <v>92</v>
      </c>
      <c r="AJ509" s="1" t="s">
        <v>92</v>
      </c>
      <c r="AK509" s="1" t="s">
        <v>92</v>
      </c>
      <c r="AL509" s="1" t="s">
        <v>86</v>
      </c>
      <c r="AM509" s="3">
        <f t="shared" si="111"/>
        <v>45062</v>
      </c>
      <c r="AN509" s="1"/>
      <c r="AO509" s="2"/>
      <c r="AP509" s="9"/>
      <c r="AQ509" s="12"/>
      <c r="AR509" s="12"/>
      <c r="AS509" s="12"/>
      <c r="AT509" s="12"/>
      <c r="AU509" s="12"/>
      <c r="AV509" s="12"/>
      <c r="AX509" s="12"/>
      <c r="AY509" s="12"/>
      <c r="AZ509" s="12"/>
      <c r="BA509" s="12"/>
      <c r="BB509" s="12"/>
      <c r="BC509" s="12"/>
      <c r="BD509" s="1">
        <f t="shared" si="112"/>
        <v>4</v>
      </c>
      <c r="BE509" s="2" t="str">
        <f t="shared" si="121"/>
        <v>VM Data Requests
April Schneider</v>
      </c>
      <c r="BF509" s="2" t="str">
        <f t="shared" si="121"/>
        <v>Kamran Rasheed</v>
      </c>
      <c r="BG509" s="2" t="str">
        <f t="shared" si="122"/>
        <v>Mona Hedin</v>
      </c>
      <c r="BH509" s="2" t="str">
        <f t="shared" si="122"/>
        <v>Andrew Trombley</v>
      </c>
      <c r="BI509" s="2" t="str">
        <f t="shared" si="113"/>
        <v>Jessica  Basilio</v>
      </c>
      <c r="BJ509" s="1">
        <f t="shared" si="114"/>
        <v>0</v>
      </c>
      <c r="BL509" s="20" t="s">
        <v>94</v>
      </c>
      <c r="BM509" s="1" t="s">
        <v>2121</v>
      </c>
      <c r="BN509" s="1"/>
      <c r="BO509" s="21" t="str">
        <f t="shared" si="115"/>
        <v>completed</v>
      </c>
      <c r="BP509" s="21">
        <f t="shared" si="116"/>
        <v>0</v>
      </c>
      <c r="BQ509" s="21">
        <f t="shared" si="117"/>
        <v>0</v>
      </c>
      <c r="BR509" s="21">
        <f t="shared" si="118"/>
        <v>0</v>
      </c>
      <c r="BS509" s="21">
        <f t="shared" si="119"/>
        <v>0</v>
      </c>
      <c r="BT509" s="12"/>
      <c r="BU509" s="57"/>
    </row>
    <row r="510" spans="1:73" s="16" customFormat="1" ht="204" x14ac:dyDescent="0.25">
      <c r="A510" s="1">
        <v>388</v>
      </c>
      <c r="B510" s="1" t="s">
        <v>1802</v>
      </c>
      <c r="C510" s="6" t="s">
        <v>1996</v>
      </c>
      <c r="D510" s="2" t="str">
        <f t="shared" si="108"/>
        <v>OEIS_008</v>
      </c>
      <c r="E510" s="1">
        <v>1</v>
      </c>
      <c r="F510" s="2" t="str">
        <f t="shared" si="109"/>
        <v>OEIS_008_Q1</v>
      </c>
      <c r="G510" s="48" t="s">
        <v>2708</v>
      </c>
      <c r="H510" s="48" t="s">
        <v>2709</v>
      </c>
      <c r="I510" s="1" t="s">
        <v>2691</v>
      </c>
      <c r="J510" s="3">
        <v>45071</v>
      </c>
      <c r="K510" s="3">
        <v>45077</v>
      </c>
      <c r="L510" s="3">
        <v>45077</v>
      </c>
      <c r="M510" s="20" t="s">
        <v>2710</v>
      </c>
      <c r="N510" s="1">
        <v>0</v>
      </c>
      <c r="O510" s="1" t="s">
        <v>86</v>
      </c>
      <c r="P510" s="1" t="s">
        <v>364</v>
      </c>
      <c r="Q510" s="47" t="s">
        <v>266</v>
      </c>
      <c r="R510" s="47" t="s">
        <v>365</v>
      </c>
      <c r="S510" s="101" t="s">
        <v>86</v>
      </c>
      <c r="T510" s="12"/>
      <c r="U510" s="2" t="str">
        <f t="shared" si="120"/>
        <v>OEIS</v>
      </c>
      <c r="V510" s="2" t="str">
        <f t="shared" si="120"/>
        <v>008</v>
      </c>
      <c r="W510" s="2">
        <f t="shared" si="110"/>
        <v>1</v>
      </c>
      <c r="X510" s="1">
        <v>3</v>
      </c>
      <c r="Y510" s="1" t="s">
        <v>1159</v>
      </c>
      <c r="Z510" s="1" t="s">
        <v>348</v>
      </c>
      <c r="AA510" s="2" t="s">
        <v>2711</v>
      </c>
      <c r="AB510" s="2" t="s">
        <v>124</v>
      </c>
      <c r="AC510" s="2" t="s">
        <v>258</v>
      </c>
      <c r="AD510" s="2" t="s">
        <v>124</v>
      </c>
      <c r="AE510" s="1" t="s">
        <v>92</v>
      </c>
      <c r="AF510" s="1" t="s">
        <v>92</v>
      </c>
      <c r="AG510" s="1" t="s">
        <v>92</v>
      </c>
      <c r="AH510" s="2" t="s">
        <v>92</v>
      </c>
      <c r="AI510" s="2" t="s">
        <v>92</v>
      </c>
      <c r="AJ510" s="2" t="s">
        <v>92</v>
      </c>
      <c r="AK510" s="1" t="s">
        <v>92</v>
      </c>
      <c r="AL510" s="1" t="s">
        <v>86</v>
      </c>
      <c r="AM510" s="3">
        <f t="shared" si="111"/>
        <v>45077</v>
      </c>
      <c r="AN510" s="1"/>
      <c r="AO510" s="12"/>
      <c r="AP510" s="9"/>
      <c r="AQ510" s="12"/>
      <c r="AR510" s="12"/>
      <c r="AS510" s="12"/>
      <c r="AT510" s="12"/>
      <c r="AU510" s="12"/>
      <c r="AV510" s="12"/>
      <c r="AX510" s="12"/>
      <c r="AY510" s="12"/>
      <c r="AZ510" s="12"/>
      <c r="BA510" s="12"/>
      <c r="BB510" s="12"/>
      <c r="BC510" s="12"/>
      <c r="BD510" s="1">
        <f t="shared" si="112"/>
        <v>1</v>
      </c>
      <c r="BE510" s="2" t="str">
        <f t="shared" si="121"/>
        <v>Kamran Rasheed/VMDR</v>
      </c>
      <c r="BF510" s="2" t="str">
        <f t="shared" si="121"/>
        <v>Andy Abranches</v>
      </c>
      <c r="BG510" s="2" t="str">
        <f t="shared" si="122"/>
        <v>Mona Hedin</v>
      </c>
      <c r="BH510" s="2" t="str">
        <f t="shared" si="122"/>
        <v>Andrew Trombley</v>
      </c>
      <c r="BI510" s="2" t="str">
        <f t="shared" si="113"/>
        <v>Jessica Basilio</v>
      </c>
      <c r="BJ510" s="1">
        <f t="shared" si="114"/>
        <v>3</v>
      </c>
      <c r="BL510" s="49" t="s">
        <v>94</v>
      </c>
      <c r="BM510" s="1" t="s">
        <v>2712</v>
      </c>
      <c r="BN510" s="1"/>
      <c r="BO510" s="21" t="str">
        <f t="shared" si="115"/>
        <v>completed</v>
      </c>
      <c r="BP510" s="21">
        <f t="shared" si="116"/>
        <v>0</v>
      </c>
      <c r="BQ510" s="21">
        <f t="shared" si="117"/>
        <v>0</v>
      </c>
      <c r="BR510" s="21">
        <f t="shared" si="118"/>
        <v>0</v>
      </c>
      <c r="BS510" s="21">
        <f t="shared" si="119"/>
        <v>0</v>
      </c>
      <c r="BT510" s="12"/>
      <c r="BU510" s="57"/>
    </row>
    <row r="511" spans="1:73" s="16" customFormat="1" ht="114.75" x14ac:dyDescent="0.25">
      <c r="A511" s="1">
        <v>484</v>
      </c>
      <c r="B511" s="1" t="s">
        <v>80</v>
      </c>
      <c r="C511" s="6" t="s">
        <v>1338</v>
      </c>
      <c r="D511" s="2" t="str">
        <f t="shared" si="108"/>
        <v>CalPA_Set WMP-32</v>
      </c>
      <c r="E511" s="1">
        <v>6</v>
      </c>
      <c r="F511" s="2" t="str">
        <f t="shared" si="109"/>
        <v>CalPA_Set WMP-32_Q6</v>
      </c>
      <c r="G511" s="10" t="s">
        <v>1359</v>
      </c>
      <c r="H511" s="10" t="s">
        <v>1360</v>
      </c>
      <c r="I511" s="1" t="s">
        <v>84</v>
      </c>
      <c r="J511" s="3">
        <v>45230</v>
      </c>
      <c r="K511" s="3">
        <v>45244</v>
      </c>
      <c r="L511" s="3">
        <v>45244</v>
      </c>
      <c r="M511" s="20" t="s">
        <v>1341</v>
      </c>
      <c r="N511" s="1">
        <v>1</v>
      </c>
      <c r="O511" s="1" t="s">
        <v>86</v>
      </c>
      <c r="P511" s="2">
        <v>7.2</v>
      </c>
      <c r="Q511" s="47" t="s">
        <v>171</v>
      </c>
      <c r="R511" s="47" t="s">
        <v>181</v>
      </c>
      <c r="S511" s="52" t="s">
        <v>86</v>
      </c>
      <c r="T511" s="12"/>
      <c r="U511" s="2" t="str">
        <f t="shared" si="120"/>
        <v>CalPA</v>
      </c>
      <c r="V511" s="2" t="str">
        <f t="shared" si="120"/>
        <v>Set WMP-32</v>
      </c>
      <c r="W511" s="2">
        <f t="shared" si="110"/>
        <v>6</v>
      </c>
      <c r="X511" s="1">
        <v>4</v>
      </c>
      <c r="Y511" s="1" t="s">
        <v>88</v>
      </c>
      <c r="Z511" s="1" t="s">
        <v>156</v>
      </c>
      <c r="AA511" s="2" t="s">
        <v>813</v>
      </c>
      <c r="AB511" s="2" t="s">
        <v>236</v>
      </c>
      <c r="AC511" s="2" t="s">
        <v>91</v>
      </c>
      <c r="AD511" s="2" t="s">
        <v>791</v>
      </c>
      <c r="AE511" s="1" t="s">
        <v>92</v>
      </c>
      <c r="AF511" s="1" t="s">
        <v>92</v>
      </c>
      <c r="AG511" s="1" t="s">
        <v>92</v>
      </c>
      <c r="AH511" s="1" t="s">
        <v>92</v>
      </c>
      <c r="AI511" s="1" t="s">
        <v>92</v>
      </c>
      <c r="AJ511" s="1" t="s">
        <v>92</v>
      </c>
      <c r="AK511" s="1" t="s">
        <v>92</v>
      </c>
      <c r="AL511" s="1" t="s">
        <v>86</v>
      </c>
      <c r="AM511" s="3">
        <f t="shared" si="111"/>
        <v>45244</v>
      </c>
      <c r="AN511" s="1"/>
      <c r="AO511" s="1"/>
      <c r="AP511" s="1"/>
      <c r="AQ511" s="12"/>
      <c r="AR511" s="12"/>
      <c r="AS511" s="12"/>
      <c r="AT511" s="12"/>
      <c r="AU511" s="12"/>
      <c r="AV511" s="12"/>
      <c r="AX511" s="12"/>
      <c r="AY511" s="12"/>
      <c r="AZ511" s="12"/>
      <c r="BA511" s="12"/>
      <c r="BB511" s="12"/>
      <c r="BC511" s="12"/>
      <c r="BD511" s="1">
        <f t="shared" si="112"/>
        <v>6</v>
      </c>
      <c r="BE511" s="2" t="str">
        <f t="shared" si="121"/>
        <v>Arvind Simhadri
Tiffany Pazdan</v>
      </c>
      <c r="BF511" s="2" t="str">
        <f t="shared" si="121"/>
        <v>Jim Gill</v>
      </c>
      <c r="BG511" s="2" t="str">
        <f t="shared" si="122"/>
        <v>Kim Sackett</v>
      </c>
      <c r="BH511" s="2" t="str">
        <f t="shared" si="122"/>
        <v>Carmen Fewless</v>
      </c>
      <c r="BI511" s="2" t="str">
        <f t="shared" si="113"/>
        <v>Aaron Shapiro</v>
      </c>
      <c r="BJ511" s="1">
        <f t="shared" si="114"/>
        <v>4</v>
      </c>
      <c r="BM511" s="1"/>
      <c r="BN511" s="1"/>
      <c r="BO511" s="21" t="str">
        <f t="shared" si="115"/>
        <v>completed</v>
      </c>
      <c r="BP511" s="21">
        <f t="shared" si="116"/>
        <v>0</v>
      </c>
      <c r="BQ511" s="21">
        <f t="shared" si="117"/>
        <v>0</v>
      </c>
      <c r="BR511" s="21">
        <f t="shared" si="118"/>
        <v>0</v>
      </c>
      <c r="BS511" s="21">
        <f t="shared" si="119"/>
        <v>0</v>
      </c>
      <c r="BT511" s="12"/>
      <c r="BU511" s="57"/>
    </row>
    <row r="512" spans="1:73" s="16" customFormat="1" ht="409.5" x14ac:dyDescent="0.25">
      <c r="A512" s="1">
        <v>485</v>
      </c>
      <c r="B512" s="1" t="s">
        <v>80</v>
      </c>
      <c r="C512" s="6" t="s">
        <v>1338</v>
      </c>
      <c r="D512" s="2" t="str">
        <f t="shared" si="108"/>
        <v>CalPA_Set WMP-32</v>
      </c>
      <c r="E512" s="1">
        <v>7</v>
      </c>
      <c r="F512" s="2" t="str">
        <f t="shared" si="109"/>
        <v>CalPA_Set WMP-32_Q7</v>
      </c>
      <c r="G512" s="10" t="s">
        <v>1361</v>
      </c>
      <c r="H512" s="10" t="s">
        <v>1362</v>
      </c>
      <c r="I512" s="1" t="s">
        <v>84</v>
      </c>
      <c r="J512" s="3">
        <v>45230</v>
      </c>
      <c r="K512" s="3">
        <v>45244</v>
      </c>
      <c r="L512" s="3">
        <v>45244</v>
      </c>
      <c r="M512" s="20" t="s">
        <v>1341</v>
      </c>
      <c r="N512" s="1">
        <v>1</v>
      </c>
      <c r="O512" s="1" t="s">
        <v>86</v>
      </c>
      <c r="P512" s="2">
        <v>7.2</v>
      </c>
      <c r="Q512" s="47" t="s">
        <v>171</v>
      </c>
      <c r="R512" s="47" t="s">
        <v>181</v>
      </c>
      <c r="S512" s="52" t="s">
        <v>86</v>
      </c>
      <c r="T512" s="12"/>
      <c r="U512" s="2" t="str">
        <f t="shared" si="120"/>
        <v>CalPA</v>
      </c>
      <c r="V512" s="2" t="str">
        <f t="shared" si="120"/>
        <v>Set WMP-32</v>
      </c>
      <c r="W512" s="2">
        <f t="shared" si="110"/>
        <v>7</v>
      </c>
      <c r="X512" s="1">
        <v>5</v>
      </c>
      <c r="Y512" s="1" t="s">
        <v>88</v>
      </c>
      <c r="Z512" s="1" t="s">
        <v>156</v>
      </c>
      <c r="AA512" s="2" t="s">
        <v>813</v>
      </c>
      <c r="AB512" s="2" t="s">
        <v>236</v>
      </c>
      <c r="AC512" s="2" t="s">
        <v>91</v>
      </c>
      <c r="AD512" s="2" t="s">
        <v>791</v>
      </c>
      <c r="AE512" s="1" t="s">
        <v>92</v>
      </c>
      <c r="AF512" s="1" t="s">
        <v>92</v>
      </c>
      <c r="AG512" s="1" t="s">
        <v>92</v>
      </c>
      <c r="AH512" s="1" t="s">
        <v>92</v>
      </c>
      <c r="AI512" s="1" t="s">
        <v>92</v>
      </c>
      <c r="AJ512" s="1" t="s">
        <v>92</v>
      </c>
      <c r="AK512" s="1" t="s">
        <v>92</v>
      </c>
      <c r="AL512" s="1" t="s">
        <v>86</v>
      </c>
      <c r="AM512" s="3">
        <f t="shared" si="111"/>
        <v>45244</v>
      </c>
      <c r="AN512" s="1"/>
      <c r="AO512" s="1"/>
      <c r="AP512" s="1"/>
      <c r="AQ512" s="12"/>
      <c r="AR512" s="12"/>
      <c r="AS512" s="12"/>
      <c r="AT512" s="12"/>
      <c r="AU512" s="12"/>
      <c r="AV512" s="12"/>
      <c r="AX512" s="12"/>
      <c r="AY512" s="12"/>
      <c r="AZ512" s="12"/>
      <c r="BA512" s="12"/>
      <c r="BB512" s="12"/>
      <c r="BC512" s="12"/>
      <c r="BD512" s="1">
        <f t="shared" si="112"/>
        <v>7</v>
      </c>
      <c r="BE512" s="2" t="str">
        <f t="shared" si="121"/>
        <v>Arvind Simhadri
Tiffany Pazdan</v>
      </c>
      <c r="BF512" s="2" t="str">
        <f t="shared" si="121"/>
        <v>Jim Gill</v>
      </c>
      <c r="BG512" s="2" t="str">
        <f t="shared" si="122"/>
        <v>Kim Sackett</v>
      </c>
      <c r="BH512" s="2" t="str">
        <f t="shared" si="122"/>
        <v>Carmen Fewless</v>
      </c>
      <c r="BI512" s="2" t="str">
        <f t="shared" si="113"/>
        <v>Aaron Shapiro</v>
      </c>
      <c r="BJ512" s="1">
        <f t="shared" si="114"/>
        <v>5</v>
      </c>
      <c r="BM512" s="1"/>
      <c r="BN512" s="1"/>
      <c r="BO512" s="21" t="str">
        <f t="shared" si="115"/>
        <v>completed</v>
      </c>
      <c r="BP512" s="21">
        <f t="shared" si="116"/>
        <v>0</v>
      </c>
      <c r="BQ512" s="21">
        <f t="shared" si="117"/>
        <v>0</v>
      </c>
      <c r="BR512" s="21">
        <f t="shared" si="118"/>
        <v>0</v>
      </c>
      <c r="BS512" s="21">
        <f t="shared" si="119"/>
        <v>0</v>
      </c>
      <c r="BT512" s="12"/>
      <c r="BU512" s="57"/>
    </row>
    <row r="513" spans="1:73" s="16" customFormat="1" ht="102" x14ac:dyDescent="0.25">
      <c r="A513" s="1">
        <v>486</v>
      </c>
      <c r="B513" s="1" t="s">
        <v>80</v>
      </c>
      <c r="C513" s="6" t="s">
        <v>1338</v>
      </c>
      <c r="D513" s="2" t="str">
        <f t="shared" si="108"/>
        <v>CalPA_Set WMP-32</v>
      </c>
      <c r="E513" s="1">
        <v>8</v>
      </c>
      <c r="F513" s="2" t="str">
        <f t="shared" si="109"/>
        <v>CalPA_Set WMP-32_Q8</v>
      </c>
      <c r="G513" s="10" t="s">
        <v>1363</v>
      </c>
      <c r="H513" s="10" t="s">
        <v>1364</v>
      </c>
      <c r="I513" s="1" t="s">
        <v>84</v>
      </c>
      <c r="J513" s="3">
        <v>45230</v>
      </c>
      <c r="K513" s="3">
        <v>45244</v>
      </c>
      <c r="L513" s="3">
        <v>45244</v>
      </c>
      <c r="M513" s="20" t="s">
        <v>1341</v>
      </c>
      <c r="N513" s="1">
        <v>1</v>
      </c>
      <c r="O513" s="1" t="s">
        <v>86</v>
      </c>
      <c r="P513" s="2">
        <v>7.2</v>
      </c>
      <c r="Q513" s="47" t="s">
        <v>171</v>
      </c>
      <c r="R513" s="47" t="s">
        <v>181</v>
      </c>
      <c r="S513" s="52" t="s">
        <v>86</v>
      </c>
      <c r="T513" s="12"/>
      <c r="U513" s="2" t="str">
        <f t="shared" si="120"/>
        <v>CalPA</v>
      </c>
      <c r="V513" s="2" t="str">
        <f t="shared" si="120"/>
        <v>Set WMP-32</v>
      </c>
      <c r="W513" s="2">
        <f t="shared" si="110"/>
        <v>8</v>
      </c>
      <c r="X513" s="1">
        <v>3</v>
      </c>
      <c r="Y513" s="1" t="s">
        <v>88</v>
      </c>
      <c r="Z513" s="1" t="s">
        <v>156</v>
      </c>
      <c r="AA513" s="2" t="s">
        <v>813</v>
      </c>
      <c r="AB513" s="2" t="s">
        <v>236</v>
      </c>
      <c r="AC513" s="2" t="s">
        <v>91</v>
      </c>
      <c r="AD513" s="2" t="s">
        <v>791</v>
      </c>
      <c r="AE513" s="1" t="s">
        <v>92</v>
      </c>
      <c r="AF513" s="1" t="s">
        <v>92</v>
      </c>
      <c r="AG513" s="1" t="s">
        <v>92</v>
      </c>
      <c r="AH513" s="1" t="s">
        <v>92</v>
      </c>
      <c r="AI513" s="1" t="s">
        <v>92</v>
      </c>
      <c r="AJ513" s="1" t="s">
        <v>92</v>
      </c>
      <c r="AK513" s="1" t="s">
        <v>92</v>
      </c>
      <c r="AL513" s="1" t="s">
        <v>86</v>
      </c>
      <c r="AM513" s="3">
        <f t="shared" si="111"/>
        <v>45244</v>
      </c>
      <c r="AN513" s="1"/>
      <c r="AO513" s="1"/>
      <c r="AP513" s="1"/>
      <c r="AQ513" s="12"/>
      <c r="AR513" s="12"/>
      <c r="AS513" s="12"/>
      <c r="AT513" s="12"/>
      <c r="AU513" s="12"/>
      <c r="AV513" s="12"/>
      <c r="AX513" s="12"/>
      <c r="AY513" s="12"/>
      <c r="AZ513" s="12"/>
      <c r="BA513" s="12"/>
      <c r="BB513" s="12"/>
      <c r="BC513" s="12"/>
      <c r="BD513" s="1">
        <f t="shared" si="112"/>
        <v>8</v>
      </c>
      <c r="BE513" s="2" t="str">
        <f t="shared" si="121"/>
        <v>Arvind Simhadri
Tiffany Pazdan</v>
      </c>
      <c r="BF513" s="2" t="str">
        <f t="shared" si="121"/>
        <v>Jim Gill</v>
      </c>
      <c r="BG513" s="2" t="str">
        <f t="shared" si="122"/>
        <v>Kim Sackett</v>
      </c>
      <c r="BH513" s="2" t="str">
        <f t="shared" si="122"/>
        <v>Carmen Fewless</v>
      </c>
      <c r="BI513" s="2" t="str">
        <f t="shared" si="113"/>
        <v>Aaron Shapiro</v>
      </c>
      <c r="BJ513" s="1">
        <f t="shared" si="114"/>
        <v>3</v>
      </c>
      <c r="BM513" s="1"/>
      <c r="BN513" s="1"/>
      <c r="BO513" s="21" t="str">
        <f t="shared" si="115"/>
        <v>completed</v>
      </c>
      <c r="BP513" s="21">
        <f t="shared" si="116"/>
        <v>0</v>
      </c>
      <c r="BQ513" s="21">
        <f t="shared" si="117"/>
        <v>0</v>
      </c>
      <c r="BR513" s="21">
        <f t="shared" si="118"/>
        <v>0</v>
      </c>
      <c r="BS513" s="21">
        <f t="shared" si="119"/>
        <v>0</v>
      </c>
      <c r="BT513" s="12"/>
      <c r="BU513" s="57"/>
    </row>
    <row r="514" spans="1:73" s="16" customFormat="1" ht="178.5" x14ac:dyDescent="0.25">
      <c r="A514" s="1">
        <v>487</v>
      </c>
      <c r="B514" s="1" t="s">
        <v>1802</v>
      </c>
      <c r="C514" s="6" t="s">
        <v>2351</v>
      </c>
      <c r="D514" s="2" t="str">
        <f t="shared" si="108"/>
        <v>OEIS_015</v>
      </c>
      <c r="E514" s="1">
        <v>1</v>
      </c>
      <c r="F514" s="2" t="str">
        <f t="shared" si="109"/>
        <v>OEIS_015_Q1</v>
      </c>
      <c r="G514" s="10" t="s">
        <v>2794</v>
      </c>
      <c r="H514" s="10" t="s">
        <v>2795</v>
      </c>
      <c r="I514" s="1" t="s">
        <v>2691</v>
      </c>
      <c r="J514" s="3">
        <v>45233</v>
      </c>
      <c r="K514" s="3">
        <v>45238</v>
      </c>
      <c r="L514" s="3">
        <v>45238</v>
      </c>
      <c r="M514" s="20" t="s">
        <v>2796</v>
      </c>
      <c r="N514" s="1">
        <v>0</v>
      </c>
      <c r="O514" s="1" t="s">
        <v>86</v>
      </c>
      <c r="P514" s="1" t="s">
        <v>1328</v>
      </c>
      <c r="Q514" s="47" t="s">
        <v>420</v>
      </c>
      <c r="R514" s="47" t="s">
        <v>86</v>
      </c>
      <c r="S514" s="52" t="s">
        <v>86</v>
      </c>
      <c r="T514" s="1"/>
      <c r="U514" s="2" t="str">
        <f t="shared" si="120"/>
        <v>OEIS</v>
      </c>
      <c r="V514" s="2" t="str">
        <f t="shared" si="120"/>
        <v>015</v>
      </c>
      <c r="W514" s="2">
        <f t="shared" si="110"/>
        <v>1</v>
      </c>
      <c r="X514" s="1">
        <v>1</v>
      </c>
      <c r="Y514" s="1" t="s">
        <v>88</v>
      </c>
      <c r="Z514" s="1" t="s">
        <v>520</v>
      </c>
      <c r="AA514" s="2" t="s">
        <v>2797</v>
      </c>
      <c r="AB514" s="2" t="s">
        <v>1371</v>
      </c>
      <c r="AC514" s="2" t="s">
        <v>91</v>
      </c>
      <c r="AD514" s="2" t="s">
        <v>791</v>
      </c>
      <c r="AE514" s="1" t="s">
        <v>92</v>
      </c>
      <c r="AF514" s="1" t="s">
        <v>92</v>
      </c>
      <c r="AG514" s="1" t="s">
        <v>92</v>
      </c>
      <c r="AH514" s="1" t="s">
        <v>92</v>
      </c>
      <c r="AI514" s="1" t="s">
        <v>92</v>
      </c>
      <c r="AJ514" s="1" t="s">
        <v>92</v>
      </c>
      <c r="AK514" s="1" t="s">
        <v>92</v>
      </c>
      <c r="AL514" s="1" t="s">
        <v>86</v>
      </c>
      <c r="AM514" s="3">
        <f t="shared" si="111"/>
        <v>45238</v>
      </c>
      <c r="AN514" s="1"/>
      <c r="AO514" s="1"/>
      <c r="AP514" s="1"/>
      <c r="AQ514" s="1"/>
      <c r="AR514" s="1"/>
      <c r="AS514" s="1"/>
      <c r="AT514" s="1"/>
      <c r="AU514" s="1"/>
      <c r="AV514" s="1"/>
      <c r="AW514" s="2"/>
      <c r="AX514" s="1"/>
      <c r="AY514" s="1"/>
      <c r="AZ514" s="1"/>
      <c r="BA514" s="1"/>
      <c r="BB514" s="1"/>
      <c r="BC514" s="1"/>
      <c r="BD514" s="1">
        <f t="shared" si="112"/>
        <v>1</v>
      </c>
      <c r="BE514" s="2" t="str">
        <f t="shared" si="121"/>
        <v>John Jones
Mina Amir</v>
      </c>
      <c r="BF514" s="2" t="str">
        <f t="shared" si="121"/>
        <v>Bryon Winget
Ryan Blake</v>
      </c>
      <c r="BG514" s="2" t="str">
        <f t="shared" si="122"/>
        <v>Kim Sackett</v>
      </c>
      <c r="BH514" s="2" t="str">
        <f t="shared" si="122"/>
        <v>Nelson Lau</v>
      </c>
      <c r="BI514" s="2" t="str">
        <f t="shared" si="113"/>
        <v>Aaron Shapiro</v>
      </c>
      <c r="BJ514" s="1">
        <f t="shared" si="114"/>
        <v>1</v>
      </c>
      <c r="BK514" s="2"/>
      <c r="BL514" s="2"/>
      <c r="BM514" s="1"/>
      <c r="BN514" s="1"/>
      <c r="BO514" s="21" t="str">
        <f t="shared" si="115"/>
        <v>completed</v>
      </c>
      <c r="BP514" s="21">
        <f t="shared" si="116"/>
        <v>0</v>
      </c>
      <c r="BQ514" s="21">
        <f t="shared" si="117"/>
        <v>0</v>
      </c>
      <c r="BR514" s="21">
        <f t="shared" si="118"/>
        <v>0</v>
      </c>
      <c r="BS514" s="21">
        <f t="shared" si="119"/>
        <v>0</v>
      </c>
      <c r="BT514" s="1"/>
      <c r="BU514" s="57"/>
    </row>
    <row r="515" spans="1:73" s="16" customFormat="1" ht="191.25" x14ac:dyDescent="0.25">
      <c r="A515" s="1">
        <v>488</v>
      </c>
      <c r="B515" s="1" t="s">
        <v>80</v>
      </c>
      <c r="C515" s="6" t="s">
        <v>1365</v>
      </c>
      <c r="D515" s="2" t="str">
        <f t="shared" si="108"/>
        <v>CalPA_Set WMP-33</v>
      </c>
      <c r="E515" s="1">
        <v>1</v>
      </c>
      <c r="F515" s="2" t="str">
        <f t="shared" si="109"/>
        <v>CalPA_Set WMP-33_Q1</v>
      </c>
      <c r="G515" s="10" t="s">
        <v>1366</v>
      </c>
      <c r="H515" s="10" t="s">
        <v>1367</v>
      </c>
      <c r="I515" s="1" t="s">
        <v>1368</v>
      </c>
      <c r="J515" s="3">
        <v>45239</v>
      </c>
      <c r="K515" s="3">
        <v>45258</v>
      </c>
      <c r="L515" s="3">
        <v>45258</v>
      </c>
      <c r="M515" s="20" t="s">
        <v>1369</v>
      </c>
      <c r="N515" s="1">
        <v>1</v>
      </c>
      <c r="O515" s="1" t="s">
        <v>86</v>
      </c>
      <c r="P515" s="1" t="s">
        <v>1328</v>
      </c>
      <c r="Q515" s="47" t="s">
        <v>420</v>
      </c>
      <c r="R515" s="47" t="s">
        <v>86</v>
      </c>
      <c r="S515" s="52" t="s">
        <v>86</v>
      </c>
      <c r="T515" s="12"/>
      <c r="U515" s="2" t="str">
        <f t="shared" si="120"/>
        <v>CalPA</v>
      </c>
      <c r="V515" s="2" t="str">
        <f t="shared" si="120"/>
        <v>Set WMP-33</v>
      </c>
      <c r="W515" s="2">
        <f t="shared" si="110"/>
        <v>1</v>
      </c>
      <c r="X515" s="1">
        <v>11</v>
      </c>
      <c r="Y515" s="1" t="s">
        <v>88</v>
      </c>
      <c r="Z515" s="1" t="s">
        <v>520</v>
      </c>
      <c r="AA515" s="2" t="s">
        <v>1370</v>
      </c>
      <c r="AB515" s="2" t="s">
        <v>1371</v>
      </c>
      <c r="AC515" s="2" t="s">
        <v>91</v>
      </c>
      <c r="AD515" s="2" t="s">
        <v>791</v>
      </c>
      <c r="AE515" s="1" t="s">
        <v>92</v>
      </c>
      <c r="AF515" s="1" t="s">
        <v>92</v>
      </c>
      <c r="AG515" s="1" t="s">
        <v>92</v>
      </c>
      <c r="AH515" s="1" t="s">
        <v>92</v>
      </c>
      <c r="AI515" s="1" t="s">
        <v>92</v>
      </c>
      <c r="AJ515" s="1" t="s">
        <v>92</v>
      </c>
      <c r="AK515" s="1" t="s">
        <v>92</v>
      </c>
      <c r="AL515" s="1" t="s">
        <v>86</v>
      </c>
      <c r="AM515" s="3">
        <f t="shared" si="111"/>
        <v>45258</v>
      </c>
      <c r="AN515" s="1"/>
      <c r="AO515" s="1"/>
      <c r="AP515" s="1"/>
      <c r="AQ515" s="12"/>
      <c r="AR515" s="12"/>
      <c r="AS515" s="12"/>
      <c r="AT515" s="12"/>
      <c r="AU515" s="12"/>
      <c r="AV515" s="12"/>
      <c r="AX515" s="12"/>
      <c r="AY515" s="12"/>
      <c r="AZ515" s="12"/>
      <c r="BA515" s="12"/>
      <c r="BB515" s="12"/>
      <c r="BC515" s="12"/>
      <c r="BD515" s="1">
        <f t="shared" si="112"/>
        <v>1</v>
      </c>
      <c r="BE515" s="2" t="str">
        <f t="shared" si="121"/>
        <v>Andrea Morales
Matt Horowitz
Mina Amir</v>
      </c>
      <c r="BF515" s="2" t="str">
        <f t="shared" si="121"/>
        <v>Bryon Winget
Ryan Blake</v>
      </c>
      <c r="BG515" s="2" t="str">
        <f t="shared" si="122"/>
        <v>Kim Sackett</v>
      </c>
      <c r="BH515" s="2" t="str">
        <f t="shared" si="122"/>
        <v>Nelson Lau</v>
      </c>
      <c r="BI515" s="2" t="str">
        <f t="shared" si="113"/>
        <v>Aaron Shapiro</v>
      </c>
      <c r="BJ515" s="1">
        <f t="shared" si="114"/>
        <v>11</v>
      </c>
      <c r="BM515" s="1" t="s">
        <v>1372</v>
      </c>
      <c r="BN515" s="1"/>
      <c r="BO515" s="21" t="str">
        <f t="shared" si="115"/>
        <v>completed</v>
      </c>
      <c r="BP515" s="21">
        <f t="shared" si="116"/>
        <v>0</v>
      </c>
      <c r="BQ515" s="21">
        <f t="shared" si="117"/>
        <v>0</v>
      </c>
      <c r="BR515" s="21">
        <f t="shared" si="118"/>
        <v>0</v>
      </c>
      <c r="BS515" s="21">
        <f t="shared" si="119"/>
        <v>0</v>
      </c>
      <c r="BT515" s="12"/>
      <c r="BU515" s="57"/>
    </row>
    <row r="516" spans="1:73" ht="178.5" x14ac:dyDescent="0.25">
      <c r="A516" s="1">
        <v>489</v>
      </c>
      <c r="B516" s="1" t="s">
        <v>80</v>
      </c>
      <c r="C516" s="6" t="s">
        <v>1365</v>
      </c>
      <c r="D516" s="2" t="str">
        <f t="shared" ref="D516:D579" si="123">_xlfn.CONCAT(B516,"_",C516)</f>
        <v>CalPA_Set WMP-33</v>
      </c>
      <c r="E516" s="1">
        <v>2</v>
      </c>
      <c r="F516" s="2" t="str">
        <f t="shared" ref="F516:F579" si="124">_xlfn.CONCAT(D516,"_Q",E516)</f>
        <v>CalPA_Set WMP-33_Q2</v>
      </c>
      <c r="G516" s="10" t="s">
        <v>1373</v>
      </c>
      <c r="H516" s="10" t="s">
        <v>1374</v>
      </c>
      <c r="I516" s="1" t="s">
        <v>1368</v>
      </c>
      <c r="J516" s="3">
        <v>45239</v>
      </c>
      <c r="K516" s="3">
        <v>45258</v>
      </c>
      <c r="L516" s="3">
        <v>45258</v>
      </c>
      <c r="M516" s="20" t="s">
        <v>1369</v>
      </c>
      <c r="N516" s="1">
        <v>1</v>
      </c>
      <c r="O516" s="1" t="s">
        <v>86</v>
      </c>
      <c r="P516" s="1" t="s">
        <v>1328</v>
      </c>
      <c r="Q516" s="47" t="s">
        <v>420</v>
      </c>
      <c r="R516" s="47" t="s">
        <v>86</v>
      </c>
      <c r="S516" s="52" t="s">
        <v>86</v>
      </c>
      <c r="U516" s="2" t="str">
        <f t="shared" si="120"/>
        <v>CalPA</v>
      </c>
      <c r="V516" s="2" t="str">
        <f t="shared" si="120"/>
        <v>Set WMP-33</v>
      </c>
      <c r="W516" s="2">
        <f t="shared" ref="W516:W579" si="125">E516</f>
        <v>2</v>
      </c>
      <c r="X516" s="1">
        <v>11</v>
      </c>
      <c r="Y516" s="1" t="s">
        <v>88</v>
      </c>
      <c r="Z516" s="1" t="s">
        <v>520</v>
      </c>
      <c r="AA516" s="2" t="s">
        <v>1370</v>
      </c>
      <c r="AB516" s="2" t="s">
        <v>1371</v>
      </c>
      <c r="AC516" s="2" t="s">
        <v>91</v>
      </c>
      <c r="AD516" s="2" t="s">
        <v>791</v>
      </c>
      <c r="AE516" s="1" t="s">
        <v>92</v>
      </c>
      <c r="AF516" s="1" t="s">
        <v>92</v>
      </c>
      <c r="AG516" s="1" t="s">
        <v>92</v>
      </c>
      <c r="AH516" s="1" t="s">
        <v>92</v>
      </c>
      <c r="AI516" s="1" t="s">
        <v>92</v>
      </c>
      <c r="AJ516" s="1" t="s">
        <v>92</v>
      </c>
      <c r="AK516" s="1" t="s">
        <v>92</v>
      </c>
      <c r="AL516" s="1" t="s">
        <v>86</v>
      </c>
      <c r="AM516" s="3">
        <f t="shared" ref="AM516:AM579" si="126">K516</f>
        <v>45258</v>
      </c>
      <c r="AO516" s="1"/>
      <c r="AP516" s="1"/>
      <c r="BD516" s="1">
        <f t="shared" ref="BD516:BD579" si="127">E516</f>
        <v>2</v>
      </c>
      <c r="BE516" s="2" t="str">
        <f t="shared" si="121"/>
        <v>Andrea Morales
Matt Horowitz
Mina Amir</v>
      </c>
      <c r="BF516" s="2" t="str">
        <f t="shared" si="121"/>
        <v>Bryon Winget
Ryan Blake</v>
      </c>
      <c r="BG516" s="2" t="str">
        <f t="shared" si="122"/>
        <v>Kim Sackett</v>
      </c>
      <c r="BH516" s="2" t="str">
        <f t="shared" si="122"/>
        <v>Nelson Lau</v>
      </c>
      <c r="BI516" s="2" t="str">
        <f t="shared" ref="BI516:BI579" si="128">AC516</f>
        <v>Aaron Shapiro</v>
      </c>
      <c r="BJ516" s="1">
        <f t="shared" ref="BJ516:BJ579" si="129">X516</f>
        <v>11</v>
      </c>
      <c r="BM516" s="1" t="s">
        <v>1372</v>
      </c>
      <c r="BO516" s="21" t="str">
        <f t="shared" ref="BO516:BO579" si="130">IF(L516="","pending","completed")</f>
        <v>completed</v>
      </c>
      <c r="BP516" s="21">
        <f t="shared" ref="BP516:BP579" si="131">COUNTIFS($BO516,"pending",$K516,"&lt;=5/30/2023")</f>
        <v>0</v>
      </c>
      <c r="BQ516" s="21">
        <f t="shared" ref="BQ516:BQ579" si="132">COUNTIFS($BO516,"pending",$K516,"=5/31/2023")</f>
        <v>0</v>
      </c>
      <c r="BR516" s="21">
        <f t="shared" ref="BR516:BR579" si="133">COUNTIFS($BO516,"pending",$K516,"=6/1/2023")</f>
        <v>0</v>
      </c>
      <c r="BS516" s="21">
        <f t="shared" ref="BS516:BS579" si="134">COUNTIFS($BO516,"pending",$K516,"&gt;=6/2/2023")</f>
        <v>0</v>
      </c>
      <c r="BU516" s="57"/>
    </row>
    <row r="517" spans="1:73" ht="178.5" x14ac:dyDescent="0.25">
      <c r="A517" s="1">
        <v>490</v>
      </c>
      <c r="B517" s="1" t="s">
        <v>80</v>
      </c>
      <c r="C517" s="6" t="s">
        <v>1365</v>
      </c>
      <c r="D517" s="2" t="str">
        <f t="shared" si="123"/>
        <v>CalPA_Set WMP-33</v>
      </c>
      <c r="E517" s="1">
        <v>3</v>
      </c>
      <c r="F517" s="2" t="str">
        <f t="shared" si="124"/>
        <v>CalPA_Set WMP-33_Q3</v>
      </c>
      <c r="G517" s="10" t="s">
        <v>1375</v>
      </c>
      <c r="H517" s="10" t="s">
        <v>1376</v>
      </c>
      <c r="I517" s="1" t="s">
        <v>1368</v>
      </c>
      <c r="J517" s="3">
        <v>45239</v>
      </c>
      <c r="K517" s="3">
        <v>45258</v>
      </c>
      <c r="L517" s="3">
        <v>45258</v>
      </c>
      <c r="M517" s="20" t="s">
        <v>1369</v>
      </c>
      <c r="N517" s="1">
        <v>1</v>
      </c>
      <c r="O517" s="1" t="s">
        <v>86</v>
      </c>
      <c r="P517" s="1" t="s">
        <v>1328</v>
      </c>
      <c r="Q517" s="47" t="s">
        <v>420</v>
      </c>
      <c r="R517" s="47" t="s">
        <v>86</v>
      </c>
      <c r="S517" s="52" t="s">
        <v>86</v>
      </c>
      <c r="U517" s="2" t="str">
        <f t="shared" si="120"/>
        <v>CalPA</v>
      </c>
      <c r="V517" s="2" t="str">
        <f t="shared" si="120"/>
        <v>Set WMP-33</v>
      </c>
      <c r="W517" s="2">
        <f t="shared" si="125"/>
        <v>3</v>
      </c>
      <c r="X517" s="1">
        <v>11</v>
      </c>
      <c r="Y517" s="1" t="s">
        <v>88</v>
      </c>
      <c r="Z517" s="1" t="s">
        <v>520</v>
      </c>
      <c r="AA517" s="2" t="s">
        <v>1370</v>
      </c>
      <c r="AB517" s="2" t="s">
        <v>1371</v>
      </c>
      <c r="AC517" s="2" t="s">
        <v>91</v>
      </c>
      <c r="AD517" s="2" t="s">
        <v>791</v>
      </c>
      <c r="AE517" s="1" t="s">
        <v>92</v>
      </c>
      <c r="AF517" s="1" t="s">
        <v>92</v>
      </c>
      <c r="AG517" s="1" t="s">
        <v>92</v>
      </c>
      <c r="AH517" s="1" t="s">
        <v>92</v>
      </c>
      <c r="AI517" s="1" t="s">
        <v>92</v>
      </c>
      <c r="AJ517" s="1" t="s">
        <v>92</v>
      </c>
      <c r="AK517" s="1" t="s">
        <v>92</v>
      </c>
      <c r="AL517" s="1" t="s">
        <v>86</v>
      </c>
      <c r="AM517" s="3">
        <f t="shared" si="126"/>
        <v>45258</v>
      </c>
      <c r="AO517" s="1"/>
      <c r="AP517" s="1"/>
      <c r="BD517" s="1">
        <f t="shared" si="127"/>
        <v>3</v>
      </c>
      <c r="BE517" s="2" t="str">
        <f t="shared" si="121"/>
        <v>Andrea Morales
Matt Horowitz
Mina Amir</v>
      </c>
      <c r="BF517" s="2" t="str">
        <f t="shared" si="121"/>
        <v>Bryon Winget
Ryan Blake</v>
      </c>
      <c r="BG517" s="2" t="str">
        <f t="shared" si="122"/>
        <v>Kim Sackett</v>
      </c>
      <c r="BH517" s="2" t="str">
        <f t="shared" si="122"/>
        <v>Nelson Lau</v>
      </c>
      <c r="BI517" s="2" t="str">
        <f t="shared" si="128"/>
        <v>Aaron Shapiro</v>
      </c>
      <c r="BJ517" s="1">
        <f t="shared" si="129"/>
        <v>11</v>
      </c>
      <c r="BM517" s="1" t="s">
        <v>1372</v>
      </c>
      <c r="BO517" s="21" t="str">
        <f t="shared" si="130"/>
        <v>completed</v>
      </c>
      <c r="BP517" s="21">
        <f t="shared" si="131"/>
        <v>0</v>
      </c>
      <c r="BQ517" s="21">
        <f t="shared" si="132"/>
        <v>0</v>
      </c>
      <c r="BR517" s="21">
        <f t="shared" si="133"/>
        <v>0</v>
      </c>
      <c r="BS517" s="21">
        <f t="shared" si="134"/>
        <v>0</v>
      </c>
      <c r="BU517" s="57"/>
    </row>
    <row r="518" spans="1:73" ht="409.5" x14ac:dyDescent="0.25">
      <c r="A518" s="1">
        <v>491</v>
      </c>
      <c r="B518" s="1" t="s">
        <v>80</v>
      </c>
      <c r="C518" s="6" t="s">
        <v>1377</v>
      </c>
      <c r="D518" s="2" t="str">
        <f t="shared" si="123"/>
        <v>CalPA_Set WMP-34</v>
      </c>
      <c r="E518" s="1">
        <v>1</v>
      </c>
      <c r="F518" s="2" t="str">
        <f t="shared" si="124"/>
        <v>CalPA_Set WMP-34_Q1</v>
      </c>
      <c r="G518" s="10" t="s">
        <v>1378</v>
      </c>
      <c r="H518" s="10" t="s">
        <v>1379</v>
      </c>
      <c r="I518" s="1" t="s">
        <v>1380</v>
      </c>
      <c r="J518" s="3">
        <v>45272</v>
      </c>
      <c r="K518" s="3">
        <v>45310</v>
      </c>
      <c r="L518" s="3">
        <v>45310</v>
      </c>
      <c r="M518" s="20" t="s">
        <v>1381</v>
      </c>
      <c r="N518" s="1">
        <v>1</v>
      </c>
      <c r="O518" s="1" t="s">
        <v>86</v>
      </c>
      <c r="P518" s="2" t="s">
        <v>535</v>
      </c>
      <c r="Q518" s="47" t="s">
        <v>536</v>
      </c>
      <c r="R518" s="47" t="s">
        <v>665</v>
      </c>
      <c r="S518" s="52" t="s">
        <v>86</v>
      </c>
      <c r="U518" s="2" t="str">
        <f t="shared" si="120"/>
        <v>CalPA</v>
      </c>
      <c r="V518" s="2" t="str">
        <f t="shared" si="120"/>
        <v>Set WMP-34</v>
      </c>
      <c r="W518" s="2">
        <f t="shared" si="125"/>
        <v>1</v>
      </c>
      <c r="X518" s="1">
        <v>18</v>
      </c>
      <c r="Y518" s="1" t="s">
        <v>88</v>
      </c>
      <c r="Z518" s="1" t="s">
        <v>1382</v>
      </c>
      <c r="AA518" s="2" t="s">
        <v>1383</v>
      </c>
      <c r="AB518" s="2" t="s">
        <v>539</v>
      </c>
      <c r="AC518" s="2" t="s">
        <v>321</v>
      </c>
      <c r="AD518" s="2" t="s">
        <v>143</v>
      </c>
      <c r="AE518" s="1" t="s">
        <v>92</v>
      </c>
      <c r="AF518" s="1" t="s">
        <v>92</v>
      </c>
      <c r="AG518" s="1" t="s">
        <v>92</v>
      </c>
      <c r="AH518" s="1" t="s">
        <v>92</v>
      </c>
      <c r="AI518" s="1" t="s">
        <v>92</v>
      </c>
      <c r="AJ518" s="1" t="s">
        <v>92</v>
      </c>
      <c r="AK518" s="1" t="s">
        <v>92</v>
      </c>
      <c r="AL518" s="1" t="s">
        <v>86</v>
      </c>
      <c r="AM518" s="3">
        <f t="shared" si="126"/>
        <v>45310</v>
      </c>
      <c r="AP518" s="10" t="s">
        <v>1384</v>
      </c>
      <c r="BD518" s="1">
        <f t="shared" si="127"/>
        <v>1</v>
      </c>
      <c r="BE518" s="2" t="str">
        <f t="shared" si="121"/>
        <v>Brienden Realph
Katherine Hee</v>
      </c>
      <c r="BF518" s="2" t="str">
        <f t="shared" si="121"/>
        <v>Eric Lamoureux</v>
      </c>
      <c r="BG518" s="2" t="str">
        <f t="shared" si="122"/>
        <v>Kim Sackett</v>
      </c>
      <c r="BH518" s="2" t="str">
        <f t="shared" si="122"/>
        <v>Saritha Basani</v>
      </c>
      <c r="BI518" s="2" t="str">
        <f t="shared" si="128"/>
        <v>Kenny Lee</v>
      </c>
      <c r="BJ518" s="1">
        <f t="shared" si="129"/>
        <v>18</v>
      </c>
      <c r="BO518" s="21" t="str">
        <f t="shared" si="130"/>
        <v>completed</v>
      </c>
      <c r="BP518" s="21">
        <f t="shared" si="131"/>
        <v>0</v>
      </c>
      <c r="BQ518" s="21">
        <f t="shared" si="132"/>
        <v>0</v>
      </c>
      <c r="BR518" s="21">
        <f t="shared" si="133"/>
        <v>0</v>
      </c>
      <c r="BS518" s="21">
        <f t="shared" si="134"/>
        <v>0</v>
      </c>
      <c r="BU518" s="57"/>
    </row>
    <row r="519" spans="1:73" ht="293.25" x14ac:dyDescent="0.25">
      <c r="A519" s="1">
        <v>492</v>
      </c>
      <c r="B519" s="1" t="s">
        <v>80</v>
      </c>
      <c r="C519" s="6" t="s">
        <v>1377</v>
      </c>
      <c r="D519" s="2" t="str">
        <f t="shared" si="123"/>
        <v>CalPA_Set WMP-34</v>
      </c>
      <c r="E519" s="1">
        <v>2</v>
      </c>
      <c r="F519" s="2" t="str">
        <f t="shared" si="124"/>
        <v>CalPA_Set WMP-34_Q2</v>
      </c>
      <c r="G519" s="10" t="s">
        <v>1385</v>
      </c>
      <c r="H519" s="10" t="s">
        <v>1386</v>
      </c>
      <c r="I519" s="1" t="s">
        <v>1380</v>
      </c>
      <c r="J519" s="3">
        <v>45272</v>
      </c>
      <c r="K519" s="3">
        <v>45310</v>
      </c>
      <c r="L519" s="3">
        <v>45310</v>
      </c>
      <c r="M519" s="20" t="s">
        <v>1381</v>
      </c>
      <c r="N519" s="1">
        <v>0</v>
      </c>
      <c r="O519" s="1" t="s">
        <v>86</v>
      </c>
      <c r="P519" s="2" t="s">
        <v>170</v>
      </c>
      <c r="Q519" s="47" t="s">
        <v>171</v>
      </c>
      <c r="R519" s="47" t="s">
        <v>86</v>
      </c>
      <c r="S519" s="52" t="s">
        <v>86</v>
      </c>
      <c r="U519" s="2" t="str">
        <f t="shared" si="120"/>
        <v>CalPA</v>
      </c>
      <c r="V519" s="2" t="str">
        <f t="shared" si="120"/>
        <v>Set WMP-34</v>
      </c>
      <c r="W519" s="2">
        <f t="shared" si="125"/>
        <v>2</v>
      </c>
      <c r="X519" s="1">
        <v>4</v>
      </c>
      <c r="Y519" s="1" t="s">
        <v>88</v>
      </c>
      <c r="Z519" s="1" t="s">
        <v>1382</v>
      </c>
      <c r="AA519" s="2" t="s">
        <v>1383</v>
      </c>
      <c r="AB519" s="2" t="s">
        <v>539</v>
      </c>
      <c r="AC519" s="2" t="s">
        <v>321</v>
      </c>
      <c r="AD519" s="2" t="s">
        <v>143</v>
      </c>
      <c r="AE519" s="1" t="s">
        <v>92</v>
      </c>
      <c r="AF519" s="1" t="s">
        <v>92</v>
      </c>
      <c r="AG519" s="1" t="s">
        <v>92</v>
      </c>
      <c r="AH519" s="1" t="s">
        <v>92</v>
      </c>
      <c r="AI519" s="1" t="s">
        <v>92</v>
      </c>
      <c r="AJ519" s="1" t="s">
        <v>92</v>
      </c>
      <c r="AK519" s="1" t="s">
        <v>92</v>
      </c>
      <c r="AL519" s="1" t="s">
        <v>86</v>
      </c>
      <c r="AM519" s="3">
        <f t="shared" si="126"/>
        <v>45310</v>
      </c>
      <c r="AP519" s="10" t="s">
        <v>1384</v>
      </c>
      <c r="BD519" s="1">
        <f t="shared" si="127"/>
        <v>2</v>
      </c>
      <c r="BE519" s="2" t="str">
        <f t="shared" si="121"/>
        <v>Brienden Realph
Katherine Hee</v>
      </c>
      <c r="BF519" s="2" t="str">
        <f t="shared" si="121"/>
        <v>Eric Lamoureux</v>
      </c>
      <c r="BG519" s="2" t="str">
        <f t="shared" si="122"/>
        <v>Kim Sackett</v>
      </c>
      <c r="BH519" s="2" t="str">
        <f t="shared" si="122"/>
        <v>Saritha Basani</v>
      </c>
      <c r="BI519" s="2" t="str">
        <f t="shared" si="128"/>
        <v>Kenny Lee</v>
      </c>
      <c r="BJ519" s="1">
        <f t="shared" si="129"/>
        <v>4</v>
      </c>
      <c r="BO519" s="21" t="str">
        <f t="shared" si="130"/>
        <v>completed</v>
      </c>
      <c r="BP519" s="21">
        <f t="shared" si="131"/>
        <v>0</v>
      </c>
      <c r="BQ519" s="21">
        <f t="shared" si="132"/>
        <v>0</v>
      </c>
      <c r="BR519" s="21">
        <f t="shared" si="133"/>
        <v>0</v>
      </c>
      <c r="BS519" s="21">
        <f t="shared" si="134"/>
        <v>0</v>
      </c>
      <c r="BU519" s="57"/>
    </row>
    <row r="520" spans="1:73" s="1" customFormat="1" ht="153" x14ac:dyDescent="0.25">
      <c r="A520" s="1">
        <v>493</v>
      </c>
      <c r="B520" s="1" t="s">
        <v>80</v>
      </c>
      <c r="C520" s="6" t="s">
        <v>1377</v>
      </c>
      <c r="D520" s="2" t="str">
        <f t="shared" si="123"/>
        <v>CalPA_Set WMP-34</v>
      </c>
      <c r="E520" s="1">
        <v>3</v>
      </c>
      <c r="F520" s="2" t="str">
        <f t="shared" si="124"/>
        <v>CalPA_Set WMP-34_Q3</v>
      </c>
      <c r="G520" s="10" t="s">
        <v>1387</v>
      </c>
      <c r="H520" s="10" t="s">
        <v>1388</v>
      </c>
      <c r="I520" s="1" t="s">
        <v>1380</v>
      </c>
      <c r="J520" s="3">
        <v>45272</v>
      </c>
      <c r="K520" s="3">
        <v>45310</v>
      </c>
      <c r="L520" s="3">
        <v>45310</v>
      </c>
      <c r="M520" s="20" t="s">
        <v>1381</v>
      </c>
      <c r="N520" s="1">
        <v>3</v>
      </c>
      <c r="O520" s="1" t="s">
        <v>86</v>
      </c>
      <c r="P520" s="2" t="s">
        <v>535</v>
      </c>
      <c r="Q520" s="47" t="s">
        <v>536</v>
      </c>
      <c r="R520" s="47" t="s">
        <v>665</v>
      </c>
      <c r="S520" s="52" t="s">
        <v>86</v>
      </c>
      <c r="T520" s="12"/>
      <c r="U520" s="2" t="str">
        <f t="shared" si="120"/>
        <v>CalPA</v>
      </c>
      <c r="V520" s="2" t="str">
        <f t="shared" si="120"/>
        <v>Set WMP-34</v>
      </c>
      <c r="W520" s="2">
        <f t="shared" si="125"/>
        <v>3</v>
      </c>
      <c r="X520" s="1">
        <v>7</v>
      </c>
      <c r="Y520" s="1" t="s">
        <v>88</v>
      </c>
      <c r="Z520" s="1" t="s">
        <v>1382</v>
      </c>
      <c r="AA520" s="2" t="s">
        <v>1389</v>
      </c>
      <c r="AB520" s="2" t="s">
        <v>539</v>
      </c>
      <c r="AC520" s="2" t="s">
        <v>321</v>
      </c>
      <c r="AD520" s="2" t="s">
        <v>143</v>
      </c>
      <c r="AE520" s="1" t="s">
        <v>92</v>
      </c>
      <c r="AF520" s="1" t="s">
        <v>92</v>
      </c>
      <c r="AG520" s="1" t="s">
        <v>92</v>
      </c>
      <c r="AH520" s="1" t="s">
        <v>92</v>
      </c>
      <c r="AI520" s="1" t="s">
        <v>92</v>
      </c>
      <c r="AJ520" s="1" t="s">
        <v>92</v>
      </c>
      <c r="AK520" s="1" t="s">
        <v>92</v>
      </c>
      <c r="AL520" s="1" t="s">
        <v>86</v>
      </c>
      <c r="AM520" s="3">
        <f t="shared" si="126"/>
        <v>45310</v>
      </c>
      <c r="AO520" s="12"/>
      <c r="AP520" s="10" t="s">
        <v>1384</v>
      </c>
      <c r="AQ520" s="12"/>
      <c r="AR520" s="12"/>
      <c r="AS520" s="12"/>
      <c r="AT520" s="12"/>
      <c r="AU520" s="12"/>
      <c r="AV520" s="12"/>
      <c r="AW520" s="16"/>
      <c r="AX520" s="12"/>
      <c r="AY520" s="12"/>
      <c r="AZ520" s="12"/>
      <c r="BA520" s="12"/>
      <c r="BB520" s="12"/>
      <c r="BC520" s="12"/>
      <c r="BD520" s="1">
        <f t="shared" si="127"/>
        <v>3</v>
      </c>
      <c r="BE520" s="2" t="str">
        <f t="shared" si="121"/>
        <v>Joe Segura (a)
Katherine Hee (b)</v>
      </c>
      <c r="BF520" s="2" t="str">
        <f t="shared" si="121"/>
        <v>Eric Lamoureux</v>
      </c>
      <c r="BG520" s="2" t="str">
        <f t="shared" si="122"/>
        <v>Kim Sackett</v>
      </c>
      <c r="BH520" s="2" t="str">
        <f t="shared" si="122"/>
        <v>Saritha Basani</v>
      </c>
      <c r="BI520" s="2" t="str">
        <f t="shared" si="128"/>
        <v>Kenny Lee</v>
      </c>
      <c r="BJ520" s="1">
        <f t="shared" si="129"/>
        <v>7</v>
      </c>
      <c r="BK520" s="16"/>
      <c r="BL520" s="16"/>
      <c r="BO520" s="21" t="str">
        <f t="shared" si="130"/>
        <v>completed</v>
      </c>
      <c r="BP520" s="21">
        <f t="shared" si="131"/>
        <v>0</v>
      </c>
      <c r="BQ520" s="21">
        <f t="shared" si="132"/>
        <v>0</v>
      </c>
      <c r="BR520" s="21">
        <f t="shared" si="133"/>
        <v>0</v>
      </c>
      <c r="BS520" s="21">
        <f t="shared" si="134"/>
        <v>0</v>
      </c>
      <c r="BT520" s="12"/>
      <c r="BU520" s="57"/>
    </row>
    <row r="521" spans="1:73" s="1" customFormat="1" ht="216.75" x14ac:dyDescent="0.25">
      <c r="A521" s="1">
        <v>494</v>
      </c>
      <c r="B521" s="1" t="s">
        <v>80</v>
      </c>
      <c r="C521" s="6" t="s">
        <v>1377</v>
      </c>
      <c r="D521" s="2" t="str">
        <f t="shared" si="123"/>
        <v>CalPA_Set WMP-34</v>
      </c>
      <c r="E521" s="1">
        <v>4</v>
      </c>
      <c r="F521" s="2" t="str">
        <f t="shared" si="124"/>
        <v>CalPA_Set WMP-34_Q4</v>
      </c>
      <c r="G521" s="10" t="s">
        <v>1390</v>
      </c>
      <c r="H521" s="10" t="s">
        <v>1391</v>
      </c>
      <c r="I521" s="1" t="s">
        <v>1380</v>
      </c>
      <c r="J521" s="3">
        <v>45272</v>
      </c>
      <c r="K521" s="3">
        <v>45313</v>
      </c>
      <c r="L521" s="3">
        <v>45313</v>
      </c>
      <c r="M521" s="20" t="s">
        <v>1381</v>
      </c>
      <c r="N521" s="1">
        <v>0</v>
      </c>
      <c r="O521" s="1" t="s">
        <v>86</v>
      </c>
      <c r="P521" s="2" t="s">
        <v>535</v>
      </c>
      <c r="Q521" s="47" t="s">
        <v>536</v>
      </c>
      <c r="R521" s="47" t="s">
        <v>665</v>
      </c>
      <c r="S521" s="95" t="s">
        <v>86</v>
      </c>
      <c r="T521" s="12"/>
      <c r="U521" s="2" t="str">
        <f t="shared" si="120"/>
        <v>CalPA</v>
      </c>
      <c r="V521" s="2" t="str">
        <f t="shared" si="120"/>
        <v>Set WMP-34</v>
      </c>
      <c r="W521" s="2">
        <f t="shared" si="125"/>
        <v>4</v>
      </c>
      <c r="X521" s="1">
        <v>3</v>
      </c>
      <c r="Y521" s="1" t="s">
        <v>88</v>
      </c>
      <c r="Z521" s="1" t="s">
        <v>1382</v>
      </c>
      <c r="AA521" s="2" t="s">
        <v>1392</v>
      </c>
      <c r="AB521" s="2" t="s">
        <v>539</v>
      </c>
      <c r="AC521" s="2" t="s">
        <v>321</v>
      </c>
      <c r="AD521" s="2" t="s">
        <v>143</v>
      </c>
      <c r="AE521" s="1" t="s">
        <v>92</v>
      </c>
      <c r="AF521" s="1" t="s">
        <v>92</v>
      </c>
      <c r="AG521" s="1" t="s">
        <v>92</v>
      </c>
      <c r="AH521" s="1" t="s">
        <v>92</v>
      </c>
      <c r="AI521" s="1" t="s">
        <v>92</v>
      </c>
      <c r="AJ521" s="1" t="s">
        <v>92</v>
      </c>
      <c r="AK521" s="1" t="s">
        <v>92</v>
      </c>
      <c r="AL521" s="1" t="s">
        <v>86</v>
      </c>
      <c r="AM521" s="3">
        <f t="shared" si="126"/>
        <v>45313</v>
      </c>
      <c r="AO521" s="12"/>
      <c r="AP521" s="10" t="s">
        <v>1393</v>
      </c>
      <c r="AQ521" s="12"/>
      <c r="AR521" s="12"/>
      <c r="AS521" s="12"/>
      <c r="AT521" s="12"/>
      <c r="AU521" s="12"/>
      <c r="AV521" s="12"/>
      <c r="AW521" s="16"/>
      <c r="AX521" s="12"/>
      <c r="AY521" s="12"/>
      <c r="AZ521" s="12"/>
      <c r="BA521" s="12"/>
      <c r="BB521" s="12"/>
      <c r="BC521" s="12"/>
      <c r="BD521" s="1">
        <f t="shared" si="127"/>
        <v>4</v>
      </c>
      <c r="BE521" s="2" t="str">
        <f t="shared" si="121"/>
        <v xml:space="preserve">John Birch
</v>
      </c>
      <c r="BF521" s="2" t="str">
        <f t="shared" si="121"/>
        <v>Eric Lamoureux</v>
      </c>
      <c r="BG521" s="2" t="str">
        <f t="shared" si="122"/>
        <v>Kim Sackett</v>
      </c>
      <c r="BH521" s="2" t="str">
        <f t="shared" si="122"/>
        <v>Saritha Basani</v>
      </c>
      <c r="BI521" s="2" t="str">
        <f t="shared" si="128"/>
        <v>Kenny Lee</v>
      </c>
      <c r="BJ521" s="1">
        <f t="shared" si="129"/>
        <v>3</v>
      </c>
      <c r="BK521" s="16"/>
      <c r="BL521" s="16"/>
      <c r="BO521" s="21" t="str">
        <f t="shared" si="130"/>
        <v>completed</v>
      </c>
      <c r="BP521" s="21">
        <f t="shared" si="131"/>
        <v>0</v>
      </c>
      <c r="BQ521" s="21">
        <f t="shared" si="132"/>
        <v>0</v>
      </c>
      <c r="BR521" s="21">
        <f t="shared" si="133"/>
        <v>0</v>
      </c>
      <c r="BS521" s="21">
        <f t="shared" si="134"/>
        <v>0</v>
      </c>
      <c r="BT521" s="12"/>
      <c r="BU521" s="57"/>
    </row>
    <row r="522" spans="1:73" s="1" customFormat="1" ht="255" x14ac:dyDescent="0.25">
      <c r="A522" s="1">
        <v>495</v>
      </c>
      <c r="B522" s="1" t="s">
        <v>80</v>
      </c>
      <c r="C522" s="6" t="s">
        <v>1377</v>
      </c>
      <c r="D522" s="2" t="str">
        <f t="shared" si="123"/>
        <v>CalPA_Set WMP-34</v>
      </c>
      <c r="E522" s="1">
        <v>5</v>
      </c>
      <c r="F522" s="2" t="str">
        <f t="shared" si="124"/>
        <v>CalPA_Set WMP-34_Q5</v>
      </c>
      <c r="G522" s="10" t="s">
        <v>1394</v>
      </c>
      <c r="H522" s="10" t="s">
        <v>1395</v>
      </c>
      <c r="I522" s="1" t="s">
        <v>1380</v>
      </c>
      <c r="J522" s="3">
        <v>45272</v>
      </c>
      <c r="K522" s="3">
        <v>45313</v>
      </c>
      <c r="L522" s="3">
        <v>45313</v>
      </c>
      <c r="M522" s="20" t="s">
        <v>1381</v>
      </c>
      <c r="N522" s="1">
        <v>1</v>
      </c>
      <c r="O522" s="1" t="s">
        <v>86</v>
      </c>
      <c r="P522" s="2" t="s">
        <v>535</v>
      </c>
      <c r="Q522" s="47" t="s">
        <v>536</v>
      </c>
      <c r="R522" s="47" t="s">
        <v>665</v>
      </c>
      <c r="S522" s="52" t="s">
        <v>86</v>
      </c>
      <c r="T522" s="12"/>
      <c r="U522" s="2" t="str">
        <f t="shared" si="120"/>
        <v>CalPA</v>
      </c>
      <c r="V522" s="2" t="str">
        <f t="shared" si="120"/>
        <v>Set WMP-34</v>
      </c>
      <c r="W522" s="2">
        <f t="shared" si="125"/>
        <v>5</v>
      </c>
      <c r="X522" s="1">
        <v>17</v>
      </c>
      <c r="Y522" s="1" t="s">
        <v>88</v>
      </c>
      <c r="Z522" s="1" t="s">
        <v>1382</v>
      </c>
      <c r="AA522" s="2" t="s">
        <v>1396</v>
      </c>
      <c r="AB522" s="2" t="s">
        <v>539</v>
      </c>
      <c r="AC522" s="2" t="s">
        <v>321</v>
      </c>
      <c r="AD522" s="2" t="s">
        <v>143</v>
      </c>
      <c r="AE522" s="1" t="s">
        <v>92</v>
      </c>
      <c r="AF522" s="1" t="s">
        <v>92</v>
      </c>
      <c r="AG522" s="1" t="s">
        <v>92</v>
      </c>
      <c r="AH522" s="1" t="s">
        <v>92</v>
      </c>
      <c r="AI522" s="1" t="s">
        <v>92</v>
      </c>
      <c r="AJ522" s="1" t="s">
        <v>92</v>
      </c>
      <c r="AK522" s="1" t="s">
        <v>92</v>
      </c>
      <c r="AL522" s="1" t="s">
        <v>86</v>
      </c>
      <c r="AM522" s="3">
        <f t="shared" si="126"/>
        <v>45313</v>
      </c>
      <c r="AO522" s="12"/>
      <c r="AP522" s="10" t="s">
        <v>1393</v>
      </c>
      <c r="AQ522" s="12"/>
      <c r="AR522" s="12"/>
      <c r="AS522" s="12"/>
      <c r="AT522" s="12"/>
      <c r="AU522" s="12"/>
      <c r="AV522" s="12"/>
      <c r="AW522" s="16"/>
      <c r="AX522" s="12"/>
      <c r="AY522" s="12"/>
      <c r="AZ522" s="12"/>
      <c r="BA522" s="12"/>
      <c r="BB522" s="12"/>
      <c r="BC522" s="12"/>
      <c r="BD522" s="1">
        <f t="shared" si="127"/>
        <v>5</v>
      </c>
      <c r="BE522" s="2" t="str">
        <f t="shared" si="121"/>
        <v>John Birch (a-h)
Tom Huynh (i-q)</v>
      </c>
      <c r="BF522" s="2" t="str">
        <f t="shared" si="121"/>
        <v>Eric Lamoureux</v>
      </c>
      <c r="BG522" s="2" t="str">
        <f t="shared" si="122"/>
        <v>Kim Sackett</v>
      </c>
      <c r="BH522" s="2" t="str">
        <f t="shared" si="122"/>
        <v>Saritha Basani</v>
      </c>
      <c r="BI522" s="2" t="str">
        <f t="shared" si="128"/>
        <v>Kenny Lee</v>
      </c>
      <c r="BJ522" s="1">
        <f t="shared" si="129"/>
        <v>17</v>
      </c>
      <c r="BK522" s="16"/>
      <c r="BL522" s="16"/>
      <c r="BO522" s="21" t="str">
        <f t="shared" si="130"/>
        <v>completed</v>
      </c>
      <c r="BP522" s="21">
        <f t="shared" si="131"/>
        <v>0</v>
      </c>
      <c r="BQ522" s="21">
        <f t="shared" si="132"/>
        <v>0</v>
      </c>
      <c r="BR522" s="21">
        <f t="shared" si="133"/>
        <v>0</v>
      </c>
      <c r="BS522" s="21">
        <f t="shared" si="134"/>
        <v>0</v>
      </c>
      <c r="BT522" s="12"/>
      <c r="BU522" s="57"/>
    </row>
    <row r="523" spans="1:73" s="1" customFormat="1" ht="357" x14ac:dyDescent="0.25">
      <c r="A523" s="1">
        <v>496</v>
      </c>
      <c r="B523" s="1" t="s">
        <v>80</v>
      </c>
      <c r="C523" s="6" t="s">
        <v>1377</v>
      </c>
      <c r="D523" s="2" t="str">
        <f t="shared" si="123"/>
        <v>CalPA_Set WMP-34</v>
      </c>
      <c r="E523" s="1">
        <v>6</v>
      </c>
      <c r="F523" s="2" t="str">
        <f t="shared" si="124"/>
        <v>CalPA_Set WMP-34_Q6</v>
      </c>
      <c r="G523" s="10" t="s">
        <v>1397</v>
      </c>
      <c r="H523" s="10" t="s">
        <v>1398</v>
      </c>
      <c r="I523" s="1" t="s">
        <v>1380</v>
      </c>
      <c r="J523" s="3">
        <v>45272</v>
      </c>
      <c r="K523" s="3">
        <v>45313</v>
      </c>
      <c r="L523" s="3">
        <v>45313</v>
      </c>
      <c r="M523" s="20" t="s">
        <v>1381</v>
      </c>
      <c r="N523" s="1">
        <v>0</v>
      </c>
      <c r="O523" s="1" t="s">
        <v>86</v>
      </c>
      <c r="P523" s="2" t="s">
        <v>535</v>
      </c>
      <c r="Q523" s="47" t="s">
        <v>536</v>
      </c>
      <c r="R523" s="47" t="s">
        <v>665</v>
      </c>
      <c r="S523" s="52" t="s">
        <v>86</v>
      </c>
      <c r="T523" s="12"/>
      <c r="U523" s="2" t="str">
        <f t="shared" si="120"/>
        <v>CalPA</v>
      </c>
      <c r="V523" s="2" t="str">
        <f t="shared" si="120"/>
        <v>Set WMP-34</v>
      </c>
      <c r="W523" s="2">
        <f t="shared" si="125"/>
        <v>6</v>
      </c>
      <c r="X523" s="1">
        <v>4</v>
      </c>
      <c r="Y523" s="1" t="s">
        <v>88</v>
      </c>
      <c r="Z523" s="1" t="s">
        <v>1382</v>
      </c>
      <c r="AA523" s="2" t="s">
        <v>790</v>
      </c>
      <c r="AB523" s="2" t="s">
        <v>539</v>
      </c>
      <c r="AC523" s="2" t="s">
        <v>321</v>
      </c>
      <c r="AD523" s="2" t="s">
        <v>143</v>
      </c>
      <c r="AE523" s="1" t="s">
        <v>92</v>
      </c>
      <c r="AF523" s="1" t="s">
        <v>92</v>
      </c>
      <c r="AG523" s="1" t="s">
        <v>92</v>
      </c>
      <c r="AH523" s="1" t="s">
        <v>92</v>
      </c>
      <c r="AI523" s="1" t="s">
        <v>92</v>
      </c>
      <c r="AJ523" s="1" t="s">
        <v>92</v>
      </c>
      <c r="AK523" s="1" t="s">
        <v>92</v>
      </c>
      <c r="AL523" s="1" t="s">
        <v>86</v>
      </c>
      <c r="AM523" s="3">
        <f t="shared" si="126"/>
        <v>45313</v>
      </c>
      <c r="AO523" s="12"/>
      <c r="AP523" s="10" t="s">
        <v>1393</v>
      </c>
      <c r="AQ523" s="12"/>
      <c r="AR523" s="12"/>
      <c r="AS523" s="12"/>
      <c r="AT523" s="12"/>
      <c r="AU523" s="12"/>
      <c r="AV523" s="12"/>
      <c r="AW523" s="16"/>
      <c r="AX523" s="12"/>
      <c r="AY523" s="12"/>
      <c r="AZ523" s="12"/>
      <c r="BA523" s="12"/>
      <c r="BB523" s="12"/>
      <c r="BC523" s="12"/>
      <c r="BD523" s="1">
        <f t="shared" si="127"/>
        <v>6</v>
      </c>
      <c r="BE523" s="2" t="str">
        <f t="shared" si="121"/>
        <v>Tom Huynh</v>
      </c>
      <c r="BF523" s="2" t="str">
        <f t="shared" si="121"/>
        <v>Eric Lamoureux</v>
      </c>
      <c r="BG523" s="2" t="str">
        <f t="shared" si="122"/>
        <v>Kim Sackett</v>
      </c>
      <c r="BH523" s="2" t="str">
        <f t="shared" si="122"/>
        <v>Saritha Basani</v>
      </c>
      <c r="BI523" s="2" t="str">
        <f t="shared" si="128"/>
        <v>Kenny Lee</v>
      </c>
      <c r="BJ523" s="1">
        <f t="shared" si="129"/>
        <v>4</v>
      </c>
      <c r="BK523" s="16"/>
      <c r="BL523" s="16"/>
      <c r="BO523" s="21" t="str">
        <f t="shared" si="130"/>
        <v>completed</v>
      </c>
      <c r="BP523" s="21">
        <f t="shared" si="131"/>
        <v>0</v>
      </c>
      <c r="BQ523" s="21">
        <f t="shared" si="132"/>
        <v>0</v>
      </c>
      <c r="BR523" s="21">
        <f t="shared" si="133"/>
        <v>0</v>
      </c>
      <c r="BS523" s="21">
        <f t="shared" si="134"/>
        <v>0</v>
      </c>
      <c r="BT523" s="12"/>
      <c r="BU523" s="57"/>
    </row>
    <row r="524" spans="1:73" s="1" customFormat="1" ht="191.25" x14ac:dyDescent="0.25">
      <c r="A524" s="1">
        <v>497</v>
      </c>
      <c r="B524" s="1" t="s">
        <v>80</v>
      </c>
      <c r="C524" s="6" t="s">
        <v>1377</v>
      </c>
      <c r="D524" s="2" t="str">
        <f t="shared" si="123"/>
        <v>CalPA_Set WMP-34</v>
      </c>
      <c r="E524" s="1">
        <v>7</v>
      </c>
      <c r="F524" s="2" t="str">
        <f t="shared" si="124"/>
        <v>CalPA_Set WMP-34_Q7</v>
      </c>
      <c r="G524" s="10" t="s">
        <v>1399</v>
      </c>
      <c r="H524" s="10" t="s">
        <v>1400</v>
      </c>
      <c r="I524" s="1" t="s">
        <v>1380</v>
      </c>
      <c r="J524" s="3">
        <v>45272</v>
      </c>
      <c r="K524" s="3">
        <v>45313</v>
      </c>
      <c r="L524" s="3">
        <v>45313</v>
      </c>
      <c r="M524" s="20" t="s">
        <v>1381</v>
      </c>
      <c r="N524" s="1">
        <v>2</v>
      </c>
      <c r="O524" s="1" t="s">
        <v>86</v>
      </c>
      <c r="P524" s="2" t="s">
        <v>535</v>
      </c>
      <c r="Q524" s="47" t="s">
        <v>536</v>
      </c>
      <c r="R524" s="47" t="s">
        <v>665</v>
      </c>
      <c r="S524" s="52" t="s">
        <v>86</v>
      </c>
      <c r="T524" s="12"/>
      <c r="U524" s="2" t="str">
        <f t="shared" si="120"/>
        <v>CalPA</v>
      </c>
      <c r="V524" s="2" t="str">
        <f t="shared" si="120"/>
        <v>Set WMP-34</v>
      </c>
      <c r="W524" s="2">
        <f t="shared" si="125"/>
        <v>7</v>
      </c>
      <c r="X524" s="1">
        <v>12</v>
      </c>
      <c r="Y524" s="1" t="s">
        <v>88</v>
      </c>
      <c r="Z524" s="1" t="s">
        <v>1382</v>
      </c>
      <c r="AA524" s="2" t="s">
        <v>790</v>
      </c>
      <c r="AB524" s="2" t="s">
        <v>539</v>
      </c>
      <c r="AC524" s="2" t="s">
        <v>321</v>
      </c>
      <c r="AD524" s="2" t="s">
        <v>143</v>
      </c>
      <c r="AE524" s="1" t="s">
        <v>92</v>
      </c>
      <c r="AF524" s="1" t="s">
        <v>92</v>
      </c>
      <c r="AG524" s="1" t="s">
        <v>92</v>
      </c>
      <c r="AH524" s="1" t="s">
        <v>92</v>
      </c>
      <c r="AI524" s="1" t="s">
        <v>92</v>
      </c>
      <c r="AJ524" s="1" t="s">
        <v>92</v>
      </c>
      <c r="AK524" s="1" t="s">
        <v>92</v>
      </c>
      <c r="AL524" s="1" t="s">
        <v>86</v>
      </c>
      <c r="AM524" s="3">
        <f t="shared" si="126"/>
        <v>45313</v>
      </c>
      <c r="AO524" s="12"/>
      <c r="AP524" s="10" t="s">
        <v>1393</v>
      </c>
      <c r="AQ524" s="12"/>
      <c r="AR524" s="12"/>
      <c r="AS524" s="12"/>
      <c r="AT524" s="12"/>
      <c r="AU524" s="12"/>
      <c r="AV524" s="12"/>
      <c r="AW524" s="16"/>
      <c r="AX524" s="12"/>
      <c r="AY524" s="12"/>
      <c r="AZ524" s="12"/>
      <c r="BA524" s="12"/>
      <c r="BB524" s="12"/>
      <c r="BC524" s="12"/>
      <c r="BD524" s="1">
        <f t="shared" si="127"/>
        <v>7</v>
      </c>
      <c r="BE524" s="2" t="str">
        <f t="shared" si="121"/>
        <v>Tom Huynh</v>
      </c>
      <c r="BF524" s="2" t="str">
        <f t="shared" si="121"/>
        <v>Eric Lamoureux</v>
      </c>
      <c r="BG524" s="2" t="str">
        <f t="shared" si="122"/>
        <v>Kim Sackett</v>
      </c>
      <c r="BH524" s="2" t="str">
        <f t="shared" si="122"/>
        <v>Saritha Basani</v>
      </c>
      <c r="BI524" s="2" t="str">
        <f t="shared" si="128"/>
        <v>Kenny Lee</v>
      </c>
      <c r="BJ524" s="1">
        <f t="shared" si="129"/>
        <v>12</v>
      </c>
      <c r="BK524" s="16"/>
      <c r="BL524" s="16"/>
      <c r="BO524" s="21" t="str">
        <f t="shared" si="130"/>
        <v>completed</v>
      </c>
      <c r="BP524" s="21">
        <f t="shared" si="131"/>
        <v>0</v>
      </c>
      <c r="BQ524" s="21">
        <f t="shared" si="132"/>
        <v>0</v>
      </c>
      <c r="BR524" s="21">
        <f t="shared" si="133"/>
        <v>0</v>
      </c>
      <c r="BS524" s="21">
        <f t="shared" si="134"/>
        <v>0</v>
      </c>
      <c r="BT524" s="12"/>
      <c r="BU524" s="57"/>
    </row>
    <row r="525" spans="1:73" s="1" customFormat="1" ht="191.25" x14ac:dyDescent="0.25">
      <c r="A525" s="1">
        <v>498</v>
      </c>
      <c r="B525" s="1" t="s">
        <v>80</v>
      </c>
      <c r="C525" s="6" t="s">
        <v>1377</v>
      </c>
      <c r="D525" s="2" t="str">
        <f t="shared" si="123"/>
        <v>CalPA_Set WMP-34</v>
      </c>
      <c r="E525" s="1">
        <v>8</v>
      </c>
      <c r="F525" s="2" t="str">
        <f t="shared" si="124"/>
        <v>CalPA_Set WMP-34_Q8</v>
      </c>
      <c r="G525" s="10" t="s">
        <v>1401</v>
      </c>
      <c r="H525" s="10" t="s">
        <v>1402</v>
      </c>
      <c r="I525" s="1" t="s">
        <v>1380</v>
      </c>
      <c r="J525" s="3">
        <v>45272</v>
      </c>
      <c r="K525" s="3">
        <v>45313</v>
      </c>
      <c r="L525" s="3">
        <v>45313</v>
      </c>
      <c r="M525" s="20" t="s">
        <v>1381</v>
      </c>
      <c r="N525" s="1">
        <v>1</v>
      </c>
      <c r="O525" s="1" t="s">
        <v>86</v>
      </c>
      <c r="P525" s="2" t="s">
        <v>535</v>
      </c>
      <c r="Q525" s="47" t="s">
        <v>536</v>
      </c>
      <c r="R525" s="47" t="s">
        <v>665</v>
      </c>
      <c r="S525" s="52" t="s">
        <v>86</v>
      </c>
      <c r="T525" s="12"/>
      <c r="U525" s="2" t="str">
        <f t="shared" si="120"/>
        <v>CalPA</v>
      </c>
      <c r="V525" s="2" t="str">
        <f t="shared" si="120"/>
        <v>Set WMP-34</v>
      </c>
      <c r="W525" s="2">
        <f t="shared" si="125"/>
        <v>8</v>
      </c>
      <c r="X525" s="1">
        <v>12</v>
      </c>
      <c r="Y525" s="1" t="s">
        <v>88</v>
      </c>
      <c r="Z525" s="1" t="s">
        <v>1382</v>
      </c>
      <c r="AA525" s="2" t="s">
        <v>1403</v>
      </c>
      <c r="AB525" s="2" t="s">
        <v>539</v>
      </c>
      <c r="AC525" s="2" t="s">
        <v>321</v>
      </c>
      <c r="AD525" s="2" t="s">
        <v>143</v>
      </c>
      <c r="AE525" s="1" t="s">
        <v>92</v>
      </c>
      <c r="AF525" s="1" t="s">
        <v>92</v>
      </c>
      <c r="AG525" s="1" t="s">
        <v>92</v>
      </c>
      <c r="AH525" s="1" t="s">
        <v>92</v>
      </c>
      <c r="AI525" s="1" t="s">
        <v>92</v>
      </c>
      <c r="AJ525" s="1" t="s">
        <v>92</v>
      </c>
      <c r="AK525" s="1" t="s">
        <v>92</v>
      </c>
      <c r="AL525" s="1" t="s">
        <v>86</v>
      </c>
      <c r="AM525" s="3">
        <f t="shared" si="126"/>
        <v>45313</v>
      </c>
      <c r="AO525" s="12"/>
      <c r="AP525" s="10" t="s">
        <v>1393</v>
      </c>
      <c r="AQ525" s="12"/>
      <c r="AR525" s="12"/>
      <c r="AS525" s="12"/>
      <c r="AT525" s="12"/>
      <c r="AU525" s="12"/>
      <c r="AV525" s="12"/>
      <c r="AW525" s="16"/>
      <c r="AX525" s="12"/>
      <c r="AY525" s="12"/>
      <c r="AZ525" s="12"/>
      <c r="BA525" s="12"/>
      <c r="BB525" s="12"/>
      <c r="BC525" s="12"/>
      <c r="BD525" s="1">
        <f t="shared" si="127"/>
        <v>8</v>
      </c>
      <c r="BE525" s="2" t="str">
        <f t="shared" si="121"/>
        <v>Tom Huynh
John Birch (e-f)</v>
      </c>
      <c r="BF525" s="2" t="str">
        <f t="shared" si="121"/>
        <v>Eric Lamoureux</v>
      </c>
      <c r="BG525" s="2" t="str">
        <f t="shared" si="122"/>
        <v>Kim Sackett</v>
      </c>
      <c r="BH525" s="2" t="str">
        <f t="shared" si="122"/>
        <v>Saritha Basani</v>
      </c>
      <c r="BI525" s="2" t="str">
        <f t="shared" si="128"/>
        <v>Kenny Lee</v>
      </c>
      <c r="BJ525" s="1">
        <f t="shared" si="129"/>
        <v>12</v>
      </c>
      <c r="BK525" s="16"/>
      <c r="BL525" s="16"/>
      <c r="BO525" s="21" t="str">
        <f t="shared" si="130"/>
        <v>completed</v>
      </c>
      <c r="BP525" s="21">
        <f t="shared" si="131"/>
        <v>0</v>
      </c>
      <c r="BQ525" s="21">
        <f t="shared" si="132"/>
        <v>0</v>
      </c>
      <c r="BR525" s="21">
        <f t="shared" si="133"/>
        <v>0</v>
      </c>
      <c r="BS525" s="21">
        <f t="shared" si="134"/>
        <v>0</v>
      </c>
      <c r="BT525" s="12"/>
      <c r="BU525" s="57"/>
    </row>
    <row r="526" spans="1:73" s="1" customFormat="1" ht="114.75" x14ac:dyDescent="0.25">
      <c r="A526" s="1">
        <v>499</v>
      </c>
      <c r="B526" s="1" t="s">
        <v>80</v>
      </c>
      <c r="C526" s="6" t="s">
        <v>1377</v>
      </c>
      <c r="D526" s="2" t="str">
        <f t="shared" si="123"/>
        <v>CalPA_Set WMP-34</v>
      </c>
      <c r="E526" s="1">
        <v>9</v>
      </c>
      <c r="F526" s="2" t="str">
        <f t="shared" si="124"/>
        <v>CalPA_Set WMP-34_Q9</v>
      </c>
      <c r="G526" s="10" t="s">
        <v>1404</v>
      </c>
      <c r="H526" s="10" t="s">
        <v>1405</v>
      </c>
      <c r="I526" s="1" t="s">
        <v>1380</v>
      </c>
      <c r="J526" s="3">
        <v>45272</v>
      </c>
      <c r="K526" s="3">
        <v>45310</v>
      </c>
      <c r="L526" s="3">
        <v>45310</v>
      </c>
      <c r="M526" s="20" t="s">
        <v>1381</v>
      </c>
      <c r="N526" s="1">
        <v>0</v>
      </c>
      <c r="O526" s="1" t="s">
        <v>86</v>
      </c>
      <c r="P526" s="2" t="s">
        <v>535</v>
      </c>
      <c r="Q526" s="47" t="s">
        <v>536</v>
      </c>
      <c r="R526" s="47" t="s">
        <v>665</v>
      </c>
      <c r="S526" s="52" t="s">
        <v>86</v>
      </c>
      <c r="T526" s="12"/>
      <c r="U526" s="2" t="str">
        <f t="shared" si="120"/>
        <v>CalPA</v>
      </c>
      <c r="V526" s="2" t="str">
        <f t="shared" si="120"/>
        <v>Set WMP-34</v>
      </c>
      <c r="W526" s="2">
        <f t="shared" si="125"/>
        <v>9</v>
      </c>
      <c r="X526" s="1">
        <v>0</v>
      </c>
      <c r="Y526" s="1" t="s">
        <v>88</v>
      </c>
      <c r="Z526" s="1" t="s">
        <v>1382</v>
      </c>
      <c r="AA526" s="2" t="s">
        <v>1406</v>
      </c>
      <c r="AB526" s="2" t="s">
        <v>539</v>
      </c>
      <c r="AC526" s="2" t="s">
        <v>321</v>
      </c>
      <c r="AD526" s="2" t="s">
        <v>143</v>
      </c>
      <c r="AE526" s="1" t="s">
        <v>92</v>
      </c>
      <c r="AF526" s="1" t="s">
        <v>92</v>
      </c>
      <c r="AG526" s="1" t="s">
        <v>92</v>
      </c>
      <c r="AH526" s="1" t="s">
        <v>92</v>
      </c>
      <c r="AI526" s="1" t="s">
        <v>92</v>
      </c>
      <c r="AJ526" s="1" t="s">
        <v>92</v>
      </c>
      <c r="AK526" s="1" t="s">
        <v>92</v>
      </c>
      <c r="AL526" s="1" t="s">
        <v>86</v>
      </c>
      <c r="AM526" s="3">
        <f t="shared" si="126"/>
        <v>45310</v>
      </c>
      <c r="AO526" s="12"/>
      <c r="AP526" s="10" t="s">
        <v>1384</v>
      </c>
      <c r="AQ526" s="12"/>
      <c r="AR526" s="12"/>
      <c r="AS526" s="12"/>
      <c r="AT526" s="12"/>
      <c r="AU526" s="12"/>
      <c r="AV526" s="12"/>
      <c r="AW526" s="16"/>
      <c r="AX526" s="12"/>
      <c r="AY526" s="12"/>
      <c r="AZ526" s="12"/>
      <c r="BA526" s="12"/>
      <c r="BB526" s="12"/>
      <c r="BC526" s="12"/>
      <c r="BD526" s="1">
        <f t="shared" si="127"/>
        <v>9</v>
      </c>
      <c r="BE526" s="2" t="str">
        <f t="shared" si="121"/>
        <v>Tom Huynh
John Birch</v>
      </c>
      <c r="BF526" s="2" t="str">
        <f t="shared" si="121"/>
        <v>Eric Lamoureux</v>
      </c>
      <c r="BG526" s="2" t="str">
        <f t="shared" si="122"/>
        <v>Kim Sackett</v>
      </c>
      <c r="BH526" s="2" t="str">
        <f t="shared" si="122"/>
        <v>Saritha Basani</v>
      </c>
      <c r="BI526" s="2" t="str">
        <f t="shared" si="128"/>
        <v>Kenny Lee</v>
      </c>
      <c r="BJ526" s="1">
        <f t="shared" si="129"/>
        <v>0</v>
      </c>
      <c r="BK526" s="16"/>
      <c r="BL526" s="16"/>
      <c r="BO526" s="21" t="str">
        <f t="shared" si="130"/>
        <v>completed</v>
      </c>
      <c r="BP526" s="21">
        <f t="shared" si="131"/>
        <v>0</v>
      </c>
      <c r="BQ526" s="21">
        <f t="shared" si="132"/>
        <v>0</v>
      </c>
      <c r="BR526" s="21">
        <f t="shared" si="133"/>
        <v>0</v>
      </c>
      <c r="BS526" s="21">
        <f t="shared" si="134"/>
        <v>0</v>
      </c>
      <c r="BT526" s="12"/>
      <c r="BU526" s="63"/>
    </row>
    <row r="527" spans="1:73" s="1" customFormat="1" ht="89.25" x14ac:dyDescent="0.25">
      <c r="A527" s="1">
        <v>500</v>
      </c>
      <c r="B527" s="1" t="s">
        <v>80</v>
      </c>
      <c r="C527" s="6" t="s">
        <v>1377</v>
      </c>
      <c r="D527" s="2" t="str">
        <f t="shared" si="123"/>
        <v>CalPA_Set WMP-34</v>
      </c>
      <c r="E527" s="1">
        <v>10</v>
      </c>
      <c r="F527" s="2" t="str">
        <f t="shared" si="124"/>
        <v>CalPA_Set WMP-34_Q10</v>
      </c>
      <c r="G527" s="10" t="s">
        <v>1407</v>
      </c>
      <c r="H527" s="10" t="s">
        <v>1408</v>
      </c>
      <c r="I527" s="1" t="s">
        <v>1380</v>
      </c>
      <c r="J527" s="3">
        <v>45272</v>
      </c>
      <c r="K527" s="3">
        <v>45310</v>
      </c>
      <c r="L527" s="3">
        <v>45310</v>
      </c>
      <c r="M527" s="20" t="s">
        <v>1381</v>
      </c>
      <c r="N527" s="1">
        <v>0</v>
      </c>
      <c r="O527" s="1" t="s">
        <v>86</v>
      </c>
      <c r="P527" s="2" t="s">
        <v>535</v>
      </c>
      <c r="Q527" s="47" t="s">
        <v>536</v>
      </c>
      <c r="R527" s="47" t="s">
        <v>665</v>
      </c>
      <c r="S527" s="52" t="s">
        <v>86</v>
      </c>
      <c r="T527" s="12"/>
      <c r="U527" s="2" t="str">
        <f t="shared" si="120"/>
        <v>CalPA</v>
      </c>
      <c r="V527" s="2" t="str">
        <f t="shared" si="120"/>
        <v>Set WMP-34</v>
      </c>
      <c r="W527" s="2">
        <f t="shared" si="125"/>
        <v>10</v>
      </c>
      <c r="X527" s="1">
        <v>0</v>
      </c>
      <c r="Y527" s="1" t="s">
        <v>88</v>
      </c>
      <c r="Z527" s="1" t="s">
        <v>1382</v>
      </c>
      <c r="AA527" s="2" t="s">
        <v>1406</v>
      </c>
      <c r="AB527" s="2" t="s">
        <v>539</v>
      </c>
      <c r="AC527" s="2" t="s">
        <v>321</v>
      </c>
      <c r="AD527" s="2" t="s">
        <v>143</v>
      </c>
      <c r="AE527" s="1" t="s">
        <v>92</v>
      </c>
      <c r="AF527" s="1" t="s">
        <v>92</v>
      </c>
      <c r="AG527" s="1" t="s">
        <v>92</v>
      </c>
      <c r="AH527" s="1" t="s">
        <v>92</v>
      </c>
      <c r="AI527" s="1" t="s">
        <v>92</v>
      </c>
      <c r="AJ527" s="1" t="s">
        <v>92</v>
      </c>
      <c r="AK527" s="1" t="s">
        <v>92</v>
      </c>
      <c r="AL527" s="1" t="s">
        <v>86</v>
      </c>
      <c r="AM527" s="3">
        <f t="shared" si="126"/>
        <v>45310</v>
      </c>
      <c r="AO527" s="12"/>
      <c r="AP527" s="10" t="s">
        <v>1384</v>
      </c>
      <c r="AQ527" s="12"/>
      <c r="AR527" s="12"/>
      <c r="AS527" s="12"/>
      <c r="AT527" s="12"/>
      <c r="AU527" s="12"/>
      <c r="AV527" s="12"/>
      <c r="AW527" s="16"/>
      <c r="AX527" s="12"/>
      <c r="AY527" s="12"/>
      <c r="AZ527" s="12"/>
      <c r="BA527" s="12"/>
      <c r="BB527" s="12"/>
      <c r="BC527" s="12"/>
      <c r="BD527" s="1">
        <f t="shared" si="127"/>
        <v>10</v>
      </c>
      <c r="BE527" s="2" t="str">
        <f t="shared" si="121"/>
        <v>Tom Huynh
John Birch</v>
      </c>
      <c r="BF527" s="2" t="str">
        <f t="shared" si="121"/>
        <v>Eric Lamoureux</v>
      </c>
      <c r="BG527" s="2" t="str">
        <f t="shared" si="122"/>
        <v>Kim Sackett</v>
      </c>
      <c r="BH527" s="2" t="str">
        <f t="shared" si="122"/>
        <v>Saritha Basani</v>
      </c>
      <c r="BI527" s="2" t="str">
        <f t="shared" si="128"/>
        <v>Kenny Lee</v>
      </c>
      <c r="BJ527" s="1">
        <f t="shared" si="129"/>
        <v>0</v>
      </c>
      <c r="BK527" s="16"/>
      <c r="BL527" s="16"/>
      <c r="BO527" s="21" t="str">
        <f t="shared" si="130"/>
        <v>completed</v>
      </c>
      <c r="BP527" s="21">
        <f t="shared" si="131"/>
        <v>0</v>
      </c>
      <c r="BQ527" s="21">
        <f t="shared" si="132"/>
        <v>0</v>
      </c>
      <c r="BR527" s="21">
        <f t="shared" si="133"/>
        <v>0</v>
      </c>
      <c r="BS527" s="21">
        <f t="shared" si="134"/>
        <v>0</v>
      </c>
      <c r="BT527" s="12"/>
      <c r="BU527" s="63"/>
    </row>
    <row r="528" spans="1:73" s="1" customFormat="1" ht="165.75" x14ac:dyDescent="0.25">
      <c r="A528" s="1">
        <v>501</v>
      </c>
      <c r="B528" s="1" t="s">
        <v>80</v>
      </c>
      <c r="C528" s="6" t="s">
        <v>1377</v>
      </c>
      <c r="D528" s="2" t="str">
        <f t="shared" si="123"/>
        <v>CalPA_Set WMP-34</v>
      </c>
      <c r="E528" s="1">
        <v>11</v>
      </c>
      <c r="F528" s="2" t="str">
        <f t="shared" si="124"/>
        <v>CalPA_Set WMP-34_Q11</v>
      </c>
      <c r="G528" s="10" t="s">
        <v>1409</v>
      </c>
      <c r="H528" s="10" t="s">
        <v>1410</v>
      </c>
      <c r="I528" s="1" t="s">
        <v>1380</v>
      </c>
      <c r="J528" s="3">
        <v>45272</v>
      </c>
      <c r="K528" s="3">
        <v>45310</v>
      </c>
      <c r="L528" s="3">
        <v>45310</v>
      </c>
      <c r="M528" s="20" t="s">
        <v>1381</v>
      </c>
      <c r="N528" s="1">
        <v>0</v>
      </c>
      <c r="O528" s="1" t="s">
        <v>86</v>
      </c>
      <c r="P528" s="2" t="s">
        <v>535</v>
      </c>
      <c r="Q528" s="47" t="s">
        <v>536</v>
      </c>
      <c r="R528" s="47" t="s">
        <v>665</v>
      </c>
      <c r="S528" s="52" t="s">
        <v>86</v>
      </c>
      <c r="T528" s="12"/>
      <c r="U528" s="2" t="str">
        <f t="shared" si="120"/>
        <v>CalPA</v>
      </c>
      <c r="V528" s="2" t="str">
        <f t="shared" si="120"/>
        <v>Set WMP-34</v>
      </c>
      <c r="W528" s="2">
        <f t="shared" si="125"/>
        <v>11</v>
      </c>
      <c r="X528" s="1">
        <v>5</v>
      </c>
      <c r="Y528" s="1" t="s">
        <v>88</v>
      </c>
      <c r="Z528" s="1" t="s">
        <v>1382</v>
      </c>
      <c r="AA528" s="2" t="s">
        <v>1411</v>
      </c>
      <c r="AB528" s="2" t="s">
        <v>539</v>
      </c>
      <c r="AC528" s="2" t="s">
        <v>321</v>
      </c>
      <c r="AD528" s="2" t="s">
        <v>143</v>
      </c>
      <c r="AE528" s="1" t="s">
        <v>92</v>
      </c>
      <c r="AF528" s="1" t="s">
        <v>92</v>
      </c>
      <c r="AG528" s="1" t="s">
        <v>92</v>
      </c>
      <c r="AH528" s="1" t="s">
        <v>92</v>
      </c>
      <c r="AI528" s="1" t="s">
        <v>92</v>
      </c>
      <c r="AJ528" s="1" t="s">
        <v>92</v>
      </c>
      <c r="AK528" s="1" t="s">
        <v>92</v>
      </c>
      <c r="AL528" s="1" t="s">
        <v>86</v>
      </c>
      <c r="AM528" s="3">
        <f t="shared" si="126"/>
        <v>45310</v>
      </c>
      <c r="AO528" s="12"/>
      <c r="AP528" s="10" t="s">
        <v>1384</v>
      </c>
      <c r="AQ528" s="12"/>
      <c r="AR528" s="12"/>
      <c r="AS528" s="12"/>
      <c r="AT528" s="12"/>
      <c r="AU528" s="12"/>
      <c r="AV528" s="12"/>
      <c r="AW528" s="16"/>
      <c r="AX528" s="12"/>
      <c r="AY528" s="12"/>
      <c r="AZ528" s="12"/>
      <c r="BA528" s="12"/>
      <c r="BB528" s="12"/>
      <c r="BC528" s="12"/>
      <c r="BD528" s="1">
        <f t="shared" si="127"/>
        <v>11</v>
      </c>
      <c r="BE528" s="2" t="str">
        <f t="shared" si="121"/>
        <v>John Birch</v>
      </c>
      <c r="BF528" s="2" t="str">
        <f t="shared" si="121"/>
        <v>Eric Lamoureux</v>
      </c>
      <c r="BG528" s="2" t="str">
        <f t="shared" si="122"/>
        <v>Kim Sackett</v>
      </c>
      <c r="BH528" s="2" t="str">
        <f t="shared" si="122"/>
        <v>Saritha Basani</v>
      </c>
      <c r="BI528" s="2" t="str">
        <f t="shared" si="128"/>
        <v>Kenny Lee</v>
      </c>
      <c r="BJ528" s="1">
        <f t="shared" si="129"/>
        <v>5</v>
      </c>
      <c r="BK528" s="16"/>
      <c r="BL528" s="16"/>
      <c r="BO528" s="21" t="str">
        <f t="shared" si="130"/>
        <v>completed</v>
      </c>
      <c r="BP528" s="21">
        <f t="shared" si="131"/>
        <v>0</v>
      </c>
      <c r="BQ528" s="21">
        <f t="shared" si="132"/>
        <v>0</v>
      </c>
      <c r="BR528" s="21">
        <f t="shared" si="133"/>
        <v>0</v>
      </c>
      <c r="BS528" s="21">
        <f t="shared" si="134"/>
        <v>0</v>
      </c>
      <c r="BT528" s="12"/>
      <c r="BU528" s="57"/>
    </row>
    <row r="529" spans="1:73" s="1" customFormat="1" ht="127.5" x14ac:dyDescent="0.25">
      <c r="A529" s="1">
        <v>502</v>
      </c>
      <c r="B529" s="1" t="s">
        <v>80</v>
      </c>
      <c r="C529" s="6" t="s">
        <v>1412</v>
      </c>
      <c r="D529" s="2" t="str">
        <f t="shared" si="123"/>
        <v>CalPA_Set WMP-35</v>
      </c>
      <c r="E529" s="1">
        <v>1</v>
      </c>
      <c r="F529" s="2" t="str">
        <f t="shared" si="124"/>
        <v>CalPA_Set WMP-35_Q1</v>
      </c>
      <c r="G529" s="10" t="s">
        <v>1413</v>
      </c>
      <c r="H529" s="10" t="s">
        <v>1414</v>
      </c>
      <c r="I529" s="1" t="s">
        <v>1415</v>
      </c>
      <c r="J529" s="3">
        <v>45329</v>
      </c>
      <c r="K529" s="3">
        <v>45345</v>
      </c>
      <c r="L529" s="3">
        <v>45345</v>
      </c>
      <c r="M529" s="20" t="s">
        <v>1416</v>
      </c>
      <c r="N529" s="1">
        <v>1</v>
      </c>
      <c r="O529" s="1" t="s">
        <v>86</v>
      </c>
      <c r="P529" s="2" t="s">
        <v>621</v>
      </c>
      <c r="Q529" s="47" t="s">
        <v>623</v>
      </c>
      <c r="R529" s="47" t="s">
        <v>86</v>
      </c>
      <c r="S529" s="52" t="s">
        <v>86</v>
      </c>
      <c r="T529" s="12"/>
      <c r="U529" s="2" t="str">
        <f t="shared" si="120"/>
        <v>CalPA</v>
      </c>
      <c r="V529" s="2" t="str">
        <f t="shared" si="120"/>
        <v>Set WMP-35</v>
      </c>
      <c r="W529" s="2">
        <f t="shared" si="125"/>
        <v>1</v>
      </c>
      <c r="X529" s="1">
        <v>0</v>
      </c>
      <c r="Y529" s="1" t="s">
        <v>88</v>
      </c>
      <c r="Z529" s="1" t="s">
        <v>1417</v>
      </c>
      <c r="AA529" s="2" t="s">
        <v>1418</v>
      </c>
      <c r="AB529" s="2" t="s">
        <v>1419</v>
      </c>
      <c r="AC529" s="2" t="s">
        <v>91</v>
      </c>
      <c r="AD529" s="2" t="s">
        <v>159</v>
      </c>
      <c r="AE529" s="1" t="s">
        <v>92</v>
      </c>
      <c r="AF529" s="1" t="s">
        <v>92</v>
      </c>
      <c r="AG529" s="1" t="s">
        <v>92</v>
      </c>
      <c r="AH529" s="1" t="s">
        <v>92</v>
      </c>
      <c r="AI529" s="1" t="s">
        <v>92</v>
      </c>
      <c r="AJ529" s="1" t="s">
        <v>92</v>
      </c>
      <c r="AK529" s="1" t="s">
        <v>92</v>
      </c>
      <c r="AL529" s="1" t="s">
        <v>86</v>
      </c>
      <c r="AM529" s="3">
        <f t="shared" si="126"/>
        <v>45345</v>
      </c>
      <c r="AN529" s="3"/>
      <c r="AO529" s="12"/>
      <c r="AP529" s="10"/>
      <c r="AQ529" s="12"/>
      <c r="AR529" s="12"/>
      <c r="AS529" s="12"/>
      <c r="AT529" s="12"/>
      <c r="AU529" s="12"/>
      <c r="AV529" s="12"/>
      <c r="AW529" s="16"/>
      <c r="AX529" s="12"/>
      <c r="AY529" s="12"/>
      <c r="AZ529" s="12"/>
      <c r="BA529" s="12"/>
      <c r="BB529" s="12"/>
      <c r="BC529" s="12"/>
      <c r="BD529" s="1">
        <f t="shared" si="127"/>
        <v>1</v>
      </c>
      <c r="BE529" s="2" t="str">
        <f t="shared" si="121"/>
        <v>Underground Data Requests / Julie Cerio / Jerry Santos
Merih Tekeste
Brad Koelling
Gareth Stamp</v>
      </c>
      <c r="BF529" s="2" t="str">
        <f t="shared" si="121"/>
        <v>Matt Pender
Megan Ardell
Shawn Holder</v>
      </c>
      <c r="BG529" s="2" t="str">
        <f t="shared" si="122"/>
        <v>Kim Sackett</v>
      </c>
      <c r="BH529" s="2" t="str">
        <f t="shared" si="122"/>
        <v>Alex Quintana</v>
      </c>
      <c r="BI529" s="2" t="str">
        <f t="shared" si="128"/>
        <v>Aaron Shapiro</v>
      </c>
      <c r="BJ529" s="1">
        <f t="shared" si="129"/>
        <v>0</v>
      </c>
      <c r="BK529" s="16"/>
      <c r="BL529" s="16"/>
      <c r="BO529" s="21" t="str">
        <f t="shared" si="130"/>
        <v>completed</v>
      </c>
      <c r="BP529" s="21">
        <f t="shared" si="131"/>
        <v>0</v>
      </c>
      <c r="BQ529" s="21">
        <f t="shared" si="132"/>
        <v>0</v>
      </c>
      <c r="BR529" s="21">
        <f t="shared" si="133"/>
        <v>0</v>
      </c>
      <c r="BS529" s="21">
        <f t="shared" si="134"/>
        <v>0</v>
      </c>
      <c r="BT529" s="12" t="s">
        <v>96</v>
      </c>
      <c r="BU529" s="57"/>
    </row>
    <row r="530" spans="1:73" s="1" customFormat="1" ht="165.75" x14ac:dyDescent="0.25">
      <c r="A530" s="1">
        <v>503</v>
      </c>
      <c r="B530" s="1" t="s">
        <v>80</v>
      </c>
      <c r="C530" s="6" t="s">
        <v>1420</v>
      </c>
      <c r="D530" s="2" t="str">
        <f t="shared" si="123"/>
        <v>CalPA_Set WMP-36</v>
      </c>
      <c r="E530" s="1">
        <v>1</v>
      </c>
      <c r="F530" s="2" t="str">
        <f t="shared" si="124"/>
        <v>CalPA_Set WMP-36_Q1</v>
      </c>
      <c r="G530" s="10" t="s">
        <v>1421</v>
      </c>
      <c r="H530" s="10" t="s">
        <v>1422</v>
      </c>
      <c r="I530" s="1" t="s">
        <v>1415</v>
      </c>
      <c r="J530" s="3">
        <v>45359</v>
      </c>
      <c r="K530" s="3">
        <v>45380</v>
      </c>
      <c r="L530" s="3">
        <v>45380</v>
      </c>
      <c r="M530" s="20" t="s">
        <v>1423</v>
      </c>
      <c r="N530" s="1">
        <v>0</v>
      </c>
      <c r="O530" s="1" t="s">
        <v>86</v>
      </c>
      <c r="P530" s="2" t="s">
        <v>254</v>
      </c>
      <c r="Q530" s="47" t="s">
        <v>86</v>
      </c>
      <c r="R530" s="47" t="s">
        <v>86</v>
      </c>
      <c r="S530" s="105" t="s">
        <v>86</v>
      </c>
      <c r="T530" s="12"/>
      <c r="U530" s="2" t="str">
        <f t="shared" si="120"/>
        <v>CalPA</v>
      </c>
      <c r="V530" s="2" t="str">
        <f t="shared" si="120"/>
        <v>Set WMP-36</v>
      </c>
      <c r="W530" s="2">
        <f t="shared" si="125"/>
        <v>1</v>
      </c>
      <c r="X530" s="1">
        <v>3</v>
      </c>
      <c r="Y530" s="1" t="s">
        <v>88</v>
      </c>
      <c r="Z530" s="1" t="s">
        <v>1354</v>
      </c>
      <c r="AA530" s="2" t="s">
        <v>1424</v>
      </c>
      <c r="AB530" s="2" t="s">
        <v>1425</v>
      </c>
      <c r="AC530" s="2" t="s">
        <v>1426</v>
      </c>
      <c r="AD530" s="2" t="s">
        <v>124</v>
      </c>
      <c r="AE530" s="1" t="s">
        <v>92</v>
      </c>
      <c r="AF530" s="1" t="s">
        <v>92</v>
      </c>
      <c r="AG530" s="1" t="s">
        <v>92</v>
      </c>
      <c r="AH530" s="1" t="s">
        <v>92</v>
      </c>
      <c r="AI530" s="1" t="s">
        <v>92</v>
      </c>
      <c r="AJ530" s="1" t="s">
        <v>92</v>
      </c>
      <c r="AK530" s="1" t="s">
        <v>92</v>
      </c>
      <c r="AL530" s="1" t="s">
        <v>86</v>
      </c>
      <c r="AM530" s="3">
        <f t="shared" si="126"/>
        <v>45380</v>
      </c>
      <c r="AN530" s="3"/>
      <c r="AP530" s="2"/>
      <c r="AQ530" s="12"/>
      <c r="AR530" s="12"/>
      <c r="AS530" s="12"/>
      <c r="AT530" s="12"/>
      <c r="AU530" s="12"/>
      <c r="AV530" s="12"/>
      <c r="AW530" s="16"/>
      <c r="AX530" s="12"/>
      <c r="AY530" s="12"/>
      <c r="AZ530" s="12"/>
      <c r="BA530" s="12"/>
      <c r="BB530" s="12"/>
      <c r="BC530" s="12"/>
      <c r="BD530" s="1">
        <f t="shared" si="127"/>
        <v>1</v>
      </c>
      <c r="BE530" s="2" t="str">
        <f t="shared" si="121"/>
        <v>Chris Wong/VM Team</v>
      </c>
      <c r="BF530" s="2" t="str">
        <f t="shared" si="121"/>
        <v>Sarah Carlson
Matt Whorton</v>
      </c>
      <c r="BG530" s="2" t="str">
        <f t="shared" si="122"/>
        <v>Kim Sackett</v>
      </c>
      <c r="BH530" s="2" t="str">
        <f t="shared" si="122"/>
        <v>Cherimae Vail</v>
      </c>
      <c r="BI530" s="2" t="str">
        <f t="shared" si="128"/>
        <v>Lauren Ruby</v>
      </c>
      <c r="BJ530" s="1">
        <f t="shared" si="129"/>
        <v>3</v>
      </c>
      <c r="BK530" s="16"/>
      <c r="BL530" s="16"/>
      <c r="BO530" s="21" t="str">
        <f t="shared" si="130"/>
        <v>completed</v>
      </c>
      <c r="BP530" s="21">
        <f t="shared" si="131"/>
        <v>0</v>
      </c>
      <c r="BQ530" s="21">
        <f t="shared" si="132"/>
        <v>0</v>
      </c>
      <c r="BR530" s="21">
        <f t="shared" si="133"/>
        <v>0</v>
      </c>
      <c r="BS530" s="21">
        <f t="shared" si="134"/>
        <v>0</v>
      </c>
      <c r="BT530" s="12" t="s">
        <v>96</v>
      </c>
      <c r="BU530" s="57"/>
    </row>
    <row r="531" spans="1:73" s="1" customFormat="1" ht="255" x14ac:dyDescent="0.25">
      <c r="A531" s="1">
        <v>504</v>
      </c>
      <c r="B531" s="1" t="s">
        <v>80</v>
      </c>
      <c r="C531" s="6" t="s">
        <v>1420</v>
      </c>
      <c r="D531" s="2" t="str">
        <f t="shared" si="123"/>
        <v>CalPA_Set WMP-36</v>
      </c>
      <c r="E531" s="1">
        <v>2</v>
      </c>
      <c r="F531" s="2" t="str">
        <f t="shared" si="124"/>
        <v>CalPA_Set WMP-36_Q2</v>
      </c>
      <c r="G531" s="10" t="s">
        <v>1427</v>
      </c>
      <c r="H531" s="10" t="s">
        <v>1428</v>
      </c>
      <c r="I531" s="1" t="s">
        <v>1415</v>
      </c>
      <c r="J531" s="3">
        <v>45359</v>
      </c>
      <c r="K531" s="3">
        <v>45380</v>
      </c>
      <c r="L531" s="3">
        <v>45380</v>
      </c>
      <c r="M531" s="20" t="s">
        <v>1423</v>
      </c>
      <c r="N531" s="1">
        <v>0</v>
      </c>
      <c r="O531" s="1" t="s">
        <v>86</v>
      </c>
      <c r="P531" s="2" t="s">
        <v>234</v>
      </c>
      <c r="Q531" s="47" t="s">
        <v>86</v>
      </c>
      <c r="R531" s="47" t="s">
        <v>86</v>
      </c>
      <c r="S531" s="52" t="s">
        <v>86</v>
      </c>
      <c r="T531" s="12"/>
      <c r="U531" s="2" t="str">
        <f t="shared" si="120"/>
        <v>CalPA</v>
      </c>
      <c r="V531" s="2" t="str">
        <f t="shared" si="120"/>
        <v>Set WMP-36</v>
      </c>
      <c r="W531" s="2">
        <f t="shared" si="125"/>
        <v>2</v>
      </c>
      <c r="X531" s="1">
        <v>0</v>
      </c>
      <c r="Y531" s="1" t="s">
        <v>88</v>
      </c>
      <c r="Z531" s="1" t="s">
        <v>520</v>
      </c>
      <c r="AA531" s="2" t="s">
        <v>1429</v>
      </c>
      <c r="AB531" s="2" t="s">
        <v>198</v>
      </c>
      <c r="AC531" s="2" t="s">
        <v>91</v>
      </c>
      <c r="AD531" s="2" t="s">
        <v>124</v>
      </c>
      <c r="AE531" s="1" t="s">
        <v>92</v>
      </c>
      <c r="AF531" s="1" t="s">
        <v>92</v>
      </c>
      <c r="AG531" s="1" t="s">
        <v>92</v>
      </c>
      <c r="AH531" s="1" t="s">
        <v>92</v>
      </c>
      <c r="AI531" s="1" t="s">
        <v>92</v>
      </c>
      <c r="AJ531" s="1" t="s">
        <v>92</v>
      </c>
      <c r="AK531" s="1" t="s">
        <v>92</v>
      </c>
      <c r="AL531" s="1" t="s">
        <v>86</v>
      </c>
      <c r="AM531" s="3">
        <f t="shared" si="126"/>
        <v>45380</v>
      </c>
      <c r="AN531" s="3"/>
      <c r="AP531" s="2"/>
      <c r="AQ531" s="12"/>
      <c r="AR531" s="12"/>
      <c r="AS531" s="12"/>
      <c r="AT531" s="12"/>
      <c r="AU531" s="12"/>
      <c r="AV531" s="12"/>
      <c r="AW531" s="16"/>
      <c r="AX531" s="12"/>
      <c r="AY531" s="12"/>
      <c r="AZ531" s="12"/>
      <c r="BA531" s="12"/>
      <c r="BB531" s="12"/>
      <c r="BC531" s="12"/>
      <c r="BD531" s="1">
        <f t="shared" si="127"/>
        <v>2</v>
      </c>
      <c r="BE531" s="2" t="str">
        <f t="shared" si="121"/>
        <v>Chris Wong 
Kamran Bhatti</v>
      </c>
      <c r="BF531" s="2" t="str">
        <f t="shared" si="121"/>
        <v>Matt Whorton</v>
      </c>
      <c r="BG531" s="2" t="str">
        <f t="shared" si="122"/>
        <v>Kim Sackett</v>
      </c>
      <c r="BH531" s="2" t="str">
        <f t="shared" si="122"/>
        <v>Nelson Lau</v>
      </c>
      <c r="BI531" s="2" t="str">
        <f t="shared" si="128"/>
        <v>Aaron Shapiro</v>
      </c>
      <c r="BJ531" s="1">
        <f t="shared" si="129"/>
        <v>0</v>
      </c>
      <c r="BK531" s="16"/>
      <c r="BL531" s="16"/>
      <c r="BO531" s="21" t="str">
        <f t="shared" si="130"/>
        <v>completed</v>
      </c>
      <c r="BP531" s="21">
        <f t="shared" si="131"/>
        <v>0</v>
      </c>
      <c r="BQ531" s="21">
        <f t="shared" si="132"/>
        <v>0</v>
      </c>
      <c r="BR531" s="21">
        <f t="shared" si="133"/>
        <v>0</v>
      </c>
      <c r="BS531" s="21">
        <f t="shared" si="134"/>
        <v>0</v>
      </c>
      <c r="BT531" s="12" t="s">
        <v>96</v>
      </c>
      <c r="BU531" s="57"/>
    </row>
    <row r="532" spans="1:73" s="1" customFormat="1" ht="51" x14ac:dyDescent="0.25">
      <c r="A532" s="1">
        <v>504</v>
      </c>
      <c r="B532" s="1" t="s">
        <v>80</v>
      </c>
      <c r="C532" s="6" t="s">
        <v>1420</v>
      </c>
      <c r="D532" s="2" t="str">
        <f t="shared" si="123"/>
        <v>CalPA_Set WMP-36</v>
      </c>
      <c r="E532" s="1" t="s">
        <v>1432</v>
      </c>
      <c r="F532" s="2" t="str">
        <f t="shared" si="124"/>
        <v>CalPA_Set WMP-36_Q2(a)</v>
      </c>
      <c r="G532" s="10" t="s">
        <v>1427</v>
      </c>
      <c r="H532" s="10" t="s">
        <v>1448</v>
      </c>
      <c r="I532" s="1" t="s">
        <v>1415</v>
      </c>
      <c r="J532" s="3">
        <v>45359</v>
      </c>
      <c r="K532" s="3">
        <v>45391</v>
      </c>
      <c r="L532" s="3">
        <v>45391</v>
      </c>
      <c r="M532" s="20" t="s">
        <v>1423</v>
      </c>
      <c r="N532" s="1">
        <v>2</v>
      </c>
      <c r="O532" s="1" t="s">
        <v>86</v>
      </c>
      <c r="P532" s="2" t="s">
        <v>234</v>
      </c>
      <c r="Q532" s="47" t="s">
        <v>86</v>
      </c>
      <c r="R532" s="47" t="s">
        <v>86</v>
      </c>
      <c r="S532" s="47" t="s">
        <v>86</v>
      </c>
      <c r="T532" s="12"/>
      <c r="U532" s="2" t="str">
        <f t="shared" si="120"/>
        <v>CalPA</v>
      </c>
      <c r="V532" s="2" t="str">
        <f t="shared" si="120"/>
        <v>Set WMP-36</v>
      </c>
      <c r="W532" s="2" t="str">
        <f t="shared" si="125"/>
        <v>2(a)</v>
      </c>
      <c r="X532" s="1">
        <v>0</v>
      </c>
      <c r="Y532" s="1" t="s">
        <v>1159</v>
      </c>
      <c r="Z532" s="1" t="s">
        <v>520</v>
      </c>
      <c r="AA532" s="2" t="s">
        <v>1429</v>
      </c>
      <c r="AB532" s="2" t="s">
        <v>198</v>
      </c>
      <c r="AC532" s="2" t="s">
        <v>91</v>
      </c>
      <c r="AD532" s="2" t="s">
        <v>124</v>
      </c>
      <c r="AE532" s="1" t="s">
        <v>92</v>
      </c>
      <c r="AF532" s="1" t="s">
        <v>92</v>
      </c>
      <c r="AG532" s="1" t="s">
        <v>92</v>
      </c>
      <c r="AH532" s="1" t="s">
        <v>92</v>
      </c>
      <c r="AI532" s="1" t="s">
        <v>92</v>
      </c>
      <c r="AJ532" s="1" t="s">
        <v>92</v>
      </c>
      <c r="AK532" s="1" t="s">
        <v>92</v>
      </c>
      <c r="AL532" s="1" t="s">
        <v>86</v>
      </c>
      <c r="AM532" s="3">
        <f t="shared" si="126"/>
        <v>45391</v>
      </c>
      <c r="AN532" s="3"/>
      <c r="AP532" s="2"/>
      <c r="AQ532" s="12"/>
      <c r="AR532" s="12"/>
      <c r="AS532" s="12"/>
      <c r="AT532" s="12"/>
      <c r="AU532" s="12"/>
      <c r="AV532" s="12"/>
      <c r="AW532" s="16"/>
      <c r="AX532" s="12"/>
      <c r="AY532" s="12"/>
      <c r="AZ532" s="12"/>
      <c r="BA532" s="12"/>
      <c r="BB532" s="12"/>
      <c r="BC532" s="12"/>
      <c r="BD532" s="1" t="str">
        <f t="shared" si="127"/>
        <v>2(a)</v>
      </c>
      <c r="BE532" s="2" t="str">
        <f t="shared" si="121"/>
        <v>Chris Wong 
Kamran Bhatti</v>
      </c>
      <c r="BF532" s="2" t="str">
        <f t="shared" si="121"/>
        <v>Matt Whorton</v>
      </c>
      <c r="BG532" s="2" t="str">
        <f t="shared" si="122"/>
        <v>Mona Hedin</v>
      </c>
      <c r="BH532" s="2" t="str">
        <f t="shared" si="122"/>
        <v>Nelson Lau</v>
      </c>
      <c r="BI532" s="2" t="str">
        <f t="shared" si="128"/>
        <v>Aaron Shapiro</v>
      </c>
      <c r="BJ532" s="1">
        <f t="shared" si="129"/>
        <v>0</v>
      </c>
      <c r="BK532" s="16"/>
      <c r="BL532" s="16"/>
      <c r="BO532" s="21" t="str">
        <f t="shared" si="130"/>
        <v>completed</v>
      </c>
      <c r="BP532" s="21">
        <f t="shared" si="131"/>
        <v>0</v>
      </c>
      <c r="BQ532" s="21">
        <f t="shared" si="132"/>
        <v>0</v>
      </c>
      <c r="BR532" s="21">
        <f t="shared" si="133"/>
        <v>0</v>
      </c>
      <c r="BS532" s="21">
        <f t="shared" si="134"/>
        <v>0</v>
      </c>
      <c r="BT532" s="12" t="s">
        <v>96</v>
      </c>
      <c r="BU532" s="57"/>
    </row>
    <row r="533" spans="1:73" s="1" customFormat="1" ht="140.25" x14ac:dyDescent="0.25">
      <c r="A533" s="1">
        <v>505</v>
      </c>
      <c r="B533" s="1" t="s">
        <v>80</v>
      </c>
      <c r="C533" s="6" t="s">
        <v>1420</v>
      </c>
      <c r="D533" s="2" t="str">
        <f t="shared" si="123"/>
        <v>CalPA_Set WMP-36</v>
      </c>
      <c r="E533" s="1">
        <v>3</v>
      </c>
      <c r="F533" s="2" t="str">
        <f t="shared" si="124"/>
        <v>CalPA_Set WMP-36_Q3</v>
      </c>
      <c r="G533" s="10" t="s">
        <v>1441</v>
      </c>
      <c r="H533" s="10" t="s">
        <v>1442</v>
      </c>
      <c r="I533" s="1" t="s">
        <v>1415</v>
      </c>
      <c r="J533" s="3">
        <v>45359</v>
      </c>
      <c r="K533" s="3">
        <v>45380</v>
      </c>
      <c r="L533" s="3">
        <v>45380</v>
      </c>
      <c r="M533" s="20" t="s">
        <v>1423</v>
      </c>
      <c r="N533" s="1">
        <v>0</v>
      </c>
      <c r="O533" s="1" t="s">
        <v>86</v>
      </c>
      <c r="P533" s="2" t="s">
        <v>234</v>
      </c>
      <c r="Q533" s="47" t="s">
        <v>86</v>
      </c>
      <c r="R533" s="47" t="s">
        <v>86</v>
      </c>
      <c r="S533" s="52" t="s">
        <v>86</v>
      </c>
      <c r="T533" s="12"/>
      <c r="U533" s="2" t="str">
        <f t="shared" si="120"/>
        <v>CalPA</v>
      </c>
      <c r="V533" s="2" t="str">
        <f t="shared" si="120"/>
        <v>Set WMP-36</v>
      </c>
      <c r="W533" s="2">
        <f t="shared" si="125"/>
        <v>3</v>
      </c>
      <c r="X533" s="1">
        <v>2</v>
      </c>
      <c r="Y533" s="1" t="s">
        <v>88</v>
      </c>
      <c r="Z533" s="1" t="s">
        <v>520</v>
      </c>
      <c r="AA533" s="2" t="s">
        <v>520</v>
      </c>
      <c r="AB533" s="2" t="s">
        <v>1443</v>
      </c>
      <c r="AC533" s="2" t="s">
        <v>91</v>
      </c>
      <c r="AD533" s="2" t="s">
        <v>124</v>
      </c>
      <c r="AE533" s="1" t="s">
        <v>92</v>
      </c>
      <c r="AF533" s="1" t="s">
        <v>92</v>
      </c>
      <c r="AG533" s="1" t="s">
        <v>92</v>
      </c>
      <c r="AH533" s="1" t="s">
        <v>92</v>
      </c>
      <c r="AI533" s="1" t="s">
        <v>92</v>
      </c>
      <c r="AJ533" s="1" t="s">
        <v>92</v>
      </c>
      <c r="AK533" s="1" t="s">
        <v>92</v>
      </c>
      <c r="AL533" s="1" t="s">
        <v>86</v>
      </c>
      <c r="AM533" s="3">
        <f t="shared" si="126"/>
        <v>45380</v>
      </c>
      <c r="AN533" s="3"/>
      <c r="AP533" s="2"/>
      <c r="AQ533" s="12"/>
      <c r="AR533" s="12"/>
      <c r="AS533" s="12"/>
      <c r="AT533" s="12"/>
      <c r="AU533" s="12"/>
      <c r="AV533" s="12"/>
      <c r="AW533" s="16"/>
      <c r="AX533" s="12"/>
      <c r="AY533" s="12"/>
      <c r="AZ533" s="12"/>
      <c r="BA533" s="12"/>
      <c r="BB533" s="12"/>
      <c r="BC533" s="12"/>
      <c r="BD533" s="1">
        <f t="shared" si="127"/>
        <v>3</v>
      </c>
      <c r="BE533" s="2" t="str">
        <f t="shared" si="121"/>
        <v>Nelson Lau</v>
      </c>
      <c r="BF533" s="2" t="str">
        <f t="shared" si="121"/>
        <v>Jay Leyno</v>
      </c>
      <c r="BG533" s="2" t="str">
        <f t="shared" si="122"/>
        <v>Kim Sackett</v>
      </c>
      <c r="BH533" s="2" t="str">
        <f t="shared" si="122"/>
        <v>Nelson Lau</v>
      </c>
      <c r="BI533" s="2" t="str">
        <f t="shared" si="128"/>
        <v>Aaron Shapiro</v>
      </c>
      <c r="BJ533" s="1">
        <f t="shared" si="129"/>
        <v>2</v>
      </c>
      <c r="BK533" s="16"/>
      <c r="BL533" s="16"/>
      <c r="BO533" s="21" t="str">
        <f t="shared" si="130"/>
        <v>completed</v>
      </c>
      <c r="BP533" s="21">
        <f t="shared" si="131"/>
        <v>0</v>
      </c>
      <c r="BQ533" s="21">
        <f t="shared" si="132"/>
        <v>0</v>
      </c>
      <c r="BR533" s="21">
        <f t="shared" si="133"/>
        <v>0</v>
      </c>
      <c r="BS533" s="21">
        <f t="shared" si="134"/>
        <v>0</v>
      </c>
      <c r="BT533" s="12" t="s">
        <v>96</v>
      </c>
      <c r="BU533" s="57"/>
    </row>
    <row r="534" spans="1:73" s="1" customFormat="1" ht="165.75" x14ac:dyDescent="0.25">
      <c r="A534" s="1">
        <v>506</v>
      </c>
      <c r="B534" s="1" t="s">
        <v>80</v>
      </c>
      <c r="C534" s="6" t="s">
        <v>1420</v>
      </c>
      <c r="D534" s="2" t="str">
        <f t="shared" si="123"/>
        <v>CalPA_Set WMP-36</v>
      </c>
      <c r="E534" s="1">
        <v>4</v>
      </c>
      <c r="F534" s="2" t="str">
        <f t="shared" si="124"/>
        <v>CalPA_Set WMP-36_Q4</v>
      </c>
      <c r="G534" s="10" t="s">
        <v>1444</v>
      </c>
      <c r="H534" s="10" t="s">
        <v>1445</v>
      </c>
      <c r="I534" s="1" t="s">
        <v>1415</v>
      </c>
      <c r="J534" s="3">
        <v>45359</v>
      </c>
      <c r="K534" s="3">
        <v>45380</v>
      </c>
      <c r="L534" s="3">
        <v>45380</v>
      </c>
      <c r="M534" s="20" t="s">
        <v>1423</v>
      </c>
      <c r="N534" s="1">
        <v>0</v>
      </c>
      <c r="O534" s="1" t="s">
        <v>86</v>
      </c>
      <c r="P534" s="2" t="s">
        <v>234</v>
      </c>
      <c r="Q534" s="47" t="s">
        <v>86</v>
      </c>
      <c r="R534" s="47" t="s">
        <v>86</v>
      </c>
      <c r="S534" s="52" t="s">
        <v>86</v>
      </c>
      <c r="T534" s="12"/>
      <c r="U534" s="2" t="str">
        <f t="shared" si="120"/>
        <v>CalPA</v>
      </c>
      <c r="V534" s="2" t="str">
        <f t="shared" si="120"/>
        <v>Set WMP-36</v>
      </c>
      <c r="W534" s="2">
        <f t="shared" si="125"/>
        <v>4</v>
      </c>
      <c r="X534" s="1">
        <v>2</v>
      </c>
      <c r="Y534" s="1" t="s">
        <v>88</v>
      </c>
      <c r="Z534" s="2" t="s">
        <v>520</v>
      </c>
      <c r="AA534" s="2" t="s">
        <v>1446</v>
      </c>
      <c r="AB534" s="2" t="s">
        <v>1447</v>
      </c>
      <c r="AC534" s="2" t="s">
        <v>91</v>
      </c>
      <c r="AD534" s="2" t="s">
        <v>124</v>
      </c>
      <c r="AE534" s="1" t="s">
        <v>92</v>
      </c>
      <c r="AF534" s="1" t="s">
        <v>92</v>
      </c>
      <c r="AG534" s="1" t="s">
        <v>92</v>
      </c>
      <c r="AH534" s="1" t="s">
        <v>92</v>
      </c>
      <c r="AI534" s="1" t="s">
        <v>92</v>
      </c>
      <c r="AJ534" s="1" t="s">
        <v>92</v>
      </c>
      <c r="AK534" s="1" t="s">
        <v>92</v>
      </c>
      <c r="AL534" s="1" t="s">
        <v>86</v>
      </c>
      <c r="AM534" s="3">
        <f t="shared" si="126"/>
        <v>45380</v>
      </c>
      <c r="AN534" s="3"/>
      <c r="AP534" s="2"/>
      <c r="AQ534" s="12"/>
      <c r="AR534" s="12"/>
      <c r="AS534" s="12"/>
      <c r="AT534" s="12"/>
      <c r="AU534" s="12"/>
      <c r="AV534" s="12"/>
      <c r="AW534" s="16"/>
      <c r="AX534" s="12"/>
      <c r="AY534" s="12"/>
      <c r="AZ534" s="12"/>
      <c r="BA534" s="12"/>
      <c r="BB534" s="12"/>
      <c r="BC534" s="12"/>
      <c r="BD534" s="1">
        <f t="shared" si="127"/>
        <v>4</v>
      </c>
      <c r="BE534" s="2" t="str">
        <f t="shared" si="121"/>
        <v>Merih Tekeste
UG Team</v>
      </c>
      <c r="BF534" s="2" t="str">
        <f t="shared" si="121"/>
        <v>Megan Ardell
Matt Pender</v>
      </c>
      <c r="BG534" s="2" t="str">
        <f t="shared" si="122"/>
        <v>Kim Sackett</v>
      </c>
      <c r="BH534" s="2" t="str">
        <f t="shared" si="122"/>
        <v>Nelson Lau</v>
      </c>
      <c r="BI534" s="2" t="str">
        <f t="shared" si="128"/>
        <v>Aaron Shapiro</v>
      </c>
      <c r="BJ534" s="1">
        <f t="shared" si="129"/>
        <v>2</v>
      </c>
      <c r="BK534" s="16"/>
      <c r="BL534" s="16"/>
      <c r="BO534" s="21" t="str">
        <f t="shared" si="130"/>
        <v>completed</v>
      </c>
      <c r="BP534" s="21">
        <f t="shared" si="131"/>
        <v>0</v>
      </c>
      <c r="BQ534" s="21">
        <f t="shared" si="132"/>
        <v>0</v>
      </c>
      <c r="BR534" s="21">
        <f t="shared" si="133"/>
        <v>0</v>
      </c>
      <c r="BS534" s="21">
        <f t="shared" si="134"/>
        <v>0</v>
      </c>
      <c r="BT534" s="12" t="s">
        <v>96</v>
      </c>
      <c r="BU534" s="57"/>
    </row>
    <row r="535" spans="1:73" s="1" customFormat="1" ht="369.75" x14ac:dyDescent="0.25">
      <c r="A535" s="1">
        <v>507</v>
      </c>
      <c r="B535" s="1" t="s">
        <v>80</v>
      </c>
      <c r="C535" s="6" t="s">
        <v>1449</v>
      </c>
      <c r="D535" s="2" t="str">
        <f t="shared" si="123"/>
        <v>CalPA_Set WMP-40</v>
      </c>
      <c r="E535" s="1">
        <v>1</v>
      </c>
      <c r="F535" s="2" t="str">
        <f t="shared" si="124"/>
        <v>CalPA_Set WMP-40_Q1</v>
      </c>
      <c r="G535" s="10" t="s">
        <v>1450</v>
      </c>
      <c r="H535" s="10" t="s">
        <v>1451</v>
      </c>
      <c r="I535" s="1" t="s">
        <v>1452</v>
      </c>
      <c r="J535" s="3">
        <v>45387</v>
      </c>
      <c r="K535" s="3">
        <v>45392</v>
      </c>
      <c r="L535" s="3">
        <v>45392</v>
      </c>
      <c r="M535" s="20" t="s">
        <v>1453</v>
      </c>
      <c r="N535" s="1">
        <v>0</v>
      </c>
      <c r="O535" s="1" t="s">
        <v>86</v>
      </c>
      <c r="P535" s="45" t="s">
        <v>153</v>
      </c>
      <c r="Q535" s="45" t="s">
        <v>1454</v>
      </c>
      <c r="R535" s="45" t="s">
        <v>1455</v>
      </c>
      <c r="S535" s="96" t="s">
        <v>1456</v>
      </c>
      <c r="T535" s="12"/>
      <c r="U535" s="2" t="str">
        <f t="shared" si="120"/>
        <v>CalPA</v>
      </c>
      <c r="V535" s="2" t="str">
        <f t="shared" si="120"/>
        <v>Set WMP-40</v>
      </c>
      <c r="W535" s="2">
        <f t="shared" si="125"/>
        <v>1</v>
      </c>
      <c r="X535" s="1">
        <v>3</v>
      </c>
      <c r="Y535" s="1" t="s">
        <v>1159</v>
      </c>
      <c r="Z535" s="2" t="s">
        <v>1457</v>
      </c>
      <c r="AA535" s="2" t="s">
        <v>1458</v>
      </c>
      <c r="AB535" s="2" t="s">
        <v>1459</v>
      </c>
      <c r="AC535" s="2" t="s">
        <v>91</v>
      </c>
      <c r="AD535" s="2" t="s">
        <v>158</v>
      </c>
      <c r="AE535" s="1" t="s">
        <v>92</v>
      </c>
      <c r="AF535" s="1" t="s">
        <v>92</v>
      </c>
      <c r="AG535" s="1" t="s">
        <v>92</v>
      </c>
      <c r="AH535" s="1" t="s">
        <v>92</v>
      </c>
      <c r="AI535" s="1" t="s">
        <v>92</v>
      </c>
      <c r="AJ535" s="1" t="s">
        <v>92</v>
      </c>
      <c r="AK535" s="1" t="s">
        <v>92</v>
      </c>
      <c r="AL535" s="1" t="s">
        <v>86</v>
      </c>
      <c r="AM535" s="3">
        <f t="shared" si="126"/>
        <v>45392</v>
      </c>
      <c r="AO535" s="12"/>
      <c r="AP535" s="9"/>
      <c r="AQ535" s="12"/>
      <c r="AR535" s="12"/>
      <c r="AS535" s="12"/>
      <c r="AT535" s="12"/>
      <c r="AU535" s="12"/>
      <c r="AV535" s="12"/>
      <c r="AW535" s="16"/>
      <c r="AX535" s="12"/>
      <c r="AY535" s="12"/>
      <c r="AZ535" s="12"/>
      <c r="BA535" s="12"/>
      <c r="BB535" s="12"/>
      <c r="BC535" s="12"/>
      <c r="BD535" s="1">
        <f t="shared" si="127"/>
        <v>1</v>
      </c>
      <c r="BE535" s="2" t="str">
        <f t="shared" si="121"/>
        <v xml:space="preserve">System Hardening
Merih Tekeste
Brad Koelling
Heidi Ramos
UG Data Requests
Jerry Santos
Julie Cerio
Lucy Morris
</v>
      </c>
      <c r="BF535" s="2" t="str">
        <f t="shared" si="121"/>
        <v>Megan Ardell</v>
      </c>
      <c r="BG535" s="2" t="str">
        <f t="shared" si="122"/>
        <v>Mona Hedin</v>
      </c>
      <c r="BH535" s="2" t="str">
        <f t="shared" si="122"/>
        <v>Andrew Trombley
Alex Quintana</v>
      </c>
      <c r="BI535" s="2" t="str">
        <f t="shared" si="128"/>
        <v>Aaron Shapiro</v>
      </c>
      <c r="BJ535" s="1">
        <f t="shared" si="129"/>
        <v>3</v>
      </c>
      <c r="BK535" s="16"/>
      <c r="BL535" s="16"/>
      <c r="BM535" s="1" t="s">
        <v>1460</v>
      </c>
      <c r="BO535" s="21" t="str">
        <f t="shared" si="130"/>
        <v>completed</v>
      </c>
      <c r="BP535" s="21">
        <f t="shared" si="131"/>
        <v>0</v>
      </c>
      <c r="BQ535" s="21">
        <f t="shared" si="132"/>
        <v>0</v>
      </c>
      <c r="BR535" s="21">
        <f t="shared" si="133"/>
        <v>0</v>
      </c>
      <c r="BS535" s="21">
        <f t="shared" si="134"/>
        <v>0</v>
      </c>
      <c r="BT535" s="12"/>
      <c r="BU535" s="57"/>
    </row>
    <row r="536" spans="1:73" s="1" customFormat="1" ht="409.5" x14ac:dyDescent="0.25">
      <c r="A536" s="1">
        <v>508</v>
      </c>
      <c r="B536" s="1" t="s">
        <v>80</v>
      </c>
      <c r="C536" s="6" t="s">
        <v>1449</v>
      </c>
      <c r="D536" s="2" t="str">
        <f t="shared" si="123"/>
        <v>CalPA_Set WMP-40</v>
      </c>
      <c r="E536" s="1">
        <v>2</v>
      </c>
      <c r="F536" s="2" t="str">
        <f t="shared" si="124"/>
        <v>CalPA_Set WMP-40_Q2</v>
      </c>
      <c r="G536" s="10" t="s">
        <v>1461</v>
      </c>
      <c r="H536" s="10" t="s">
        <v>1462</v>
      </c>
      <c r="I536" s="1" t="s">
        <v>1452</v>
      </c>
      <c r="J536" s="3">
        <v>45387</v>
      </c>
      <c r="K536" s="3">
        <v>45392</v>
      </c>
      <c r="L536" s="3">
        <v>45392</v>
      </c>
      <c r="M536" s="20" t="s">
        <v>1453</v>
      </c>
      <c r="N536" s="1">
        <v>0</v>
      </c>
      <c r="O536" s="1" t="s">
        <v>86</v>
      </c>
      <c r="P536" s="45">
        <v>8</v>
      </c>
      <c r="Q536" s="45" t="s">
        <v>1454</v>
      </c>
      <c r="R536" s="45" t="s">
        <v>1455</v>
      </c>
      <c r="S536" s="92" t="s">
        <v>1456</v>
      </c>
      <c r="T536" s="12"/>
      <c r="U536" s="2" t="str">
        <f t="shared" si="120"/>
        <v>CalPA</v>
      </c>
      <c r="V536" s="2" t="str">
        <f t="shared" si="120"/>
        <v>Set WMP-40</v>
      </c>
      <c r="W536" s="2">
        <f t="shared" si="125"/>
        <v>2</v>
      </c>
      <c r="X536" s="1">
        <v>7</v>
      </c>
      <c r="Y536" s="1" t="s">
        <v>1159</v>
      </c>
      <c r="Z536" s="2" t="s">
        <v>1457</v>
      </c>
      <c r="AA536" s="2" t="s">
        <v>1458</v>
      </c>
      <c r="AB536" s="2" t="s">
        <v>1459</v>
      </c>
      <c r="AC536" s="2" t="s">
        <v>91</v>
      </c>
      <c r="AD536" s="2" t="s">
        <v>158</v>
      </c>
      <c r="AE536" s="1" t="s">
        <v>92</v>
      </c>
      <c r="AF536" s="1" t="s">
        <v>92</v>
      </c>
      <c r="AG536" s="1" t="s">
        <v>92</v>
      </c>
      <c r="AH536" s="1" t="s">
        <v>92</v>
      </c>
      <c r="AI536" s="1" t="s">
        <v>92</v>
      </c>
      <c r="AJ536" s="1" t="s">
        <v>92</v>
      </c>
      <c r="AK536" s="1" t="s">
        <v>92</v>
      </c>
      <c r="AL536" s="1" t="s">
        <v>86</v>
      </c>
      <c r="AM536" s="3">
        <f t="shared" si="126"/>
        <v>45392</v>
      </c>
      <c r="AO536" s="12"/>
      <c r="AP536" s="9"/>
      <c r="AQ536" s="12"/>
      <c r="AR536" s="12"/>
      <c r="AS536" s="12"/>
      <c r="AT536" s="12"/>
      <c r="AU536" s="12"/>
      <c r="AV536" s="12"/>
      <c r="AW536" s="16"/>
      <c r="AX536" s="12"/>
      <c r="AY536" s="12"/>
      <c r="AZ536" s="12"/>
      <c r="BA536" s="12"/>
      <c r="BB536" s="12"/>
      <c r="BC536" s="12"/>
      <c r="BD536" s="1">
        <f t="shared" si="127"/>
        <v>2</v>
      </c>
      <c r="BE536" s="2" t="str">
        <f t="shared" si="121"/>
        <v xml:space="preserve">System Hardening
Merih Tekeste
Brad Koelling
Heidi Ramos
UG Data Requests
Jerry Santos
Julie Cerio
Lucy Morris
</v>
      </c>
      <c r="BF536" s="2" t="str">
        <f t="shared" si="121"/>
        <v>Megan Ardell</v>
      </c>
      <c r="BG536" s="2" t="str">
        <f t="shared" si="122"/>
        <v>Mona Hedin</v>
      </c>
      <c r="BH536" s="2" t="str">
        <f t="shared" si="122"/>
        <v>Andrew Trombley
Alex Quintana</v>
      </c>
      <c r="BI536" s="2" t="str">
        <f t="shared" si="128"/>
        <v>Aaron Shapiro</v>
      </c>
      <c r="BJ536" s="1">
        <f t="shared" si="129"/>
        <v>7</v>
      </c>
      <c r="BK536" s="16"/>
      <c r="BL536" s="16"/>
      <c r="BM536" s="1" t="s">
        <v>1460</v>
      </c>
      <c r="BO536" s="21" t="str">
        <f t="shared" si="130"/>
        <v>completed</v>
      </c>
      <c r="BP536" s="21">
        <f t="shared" si="131"/>
        <v>0</v>
      </c>
      <c r="BQ536" s="21">
        <f t="shared" si="132"/>
        <v>0</v>
      </c>
      <c r="BR536" s="21">
        <f t="shared" si="133"/>
        <v>0</v>
      </c>
      <c r="BS536" s="21">
        <f t="shared" si="134"/>
        <v>0</v>
      </c>
      <c r="BT536" s="12"/>
      <c r="BU536" s="57"/>
    </row>
    <row r="537" spans="1:73" s="1" customFormat="1" ht="409.5" x14ac:dyDescent="0.25">
      <c r="A537" s="1">
        <v>509</v>
      </c>
      <c r="B537" s="1" t="s">
        <v>80</v>
      </c>
      <c r="C537" s="6" t="s">
        <v>1449</v>
      </c>
      <c r="D537" s="2" t="str">
        <f t="shared" si="123"/>
        <v>CalPA_Set WMP-40</v>
      </c>
      <c r="E537" s="1">
        <v>3</v>
      </c>
      <c r="F537" s="2" t="str">
        <f t="shared" si="124"/>
        <v>CalPA_Set WMP-40_Q3</v>
      </c>
      <c r="G537" s="10" t="s">
        <v>1463</v>
      </c>
      <c r="H537" s="10" t="s">
        <v>1464</v>
      </c>
      <c r="I537" s="1" t="s">
        <v>1452</v>
      </c>
      <c r="J537" s="3">
        <v>45387</v>
      </c>
      <c r="K537" s="3">
        <v>45392</v>
      </c>
      <c r="L537" s="3">
        <v>45392</v>
      </c>
      <c r="M537" s="20" t="s">
        <v>1453</v>
      </c>
      <c r="N537" s="1">
        <v>0</v>
      </c>
      <c r="O537" s="1" t="s">
        <v>86</v>
      </c>
      <c r="P537" s="45">
        <v>8</v>
      </c>
      <c r="Q537" s="45" t="s">
        <v>1454</v>
      </c>
      <c r="R537" s="45" t="s">
        <v>1465</v>
      </c>
      <c r="S537" s="92" t="s">
        <v>1466</v>
      </c>
      <c r="T537" s="12"/>
      <c r="U537" s="2" t="str">
        <f t="shared" ref="U537:V573" si="135">B537</f>
        <v>CalPA</v>
      </c>
      <c r="V537" s="2" t="str">
        <f t="shared" si="135"/>
        <v>Set WMP-40</v>
      </c>
      <c r="W537" s="2">
        <f t="shared" si="125"/>
        <v>3</v>
      </c>
      <c r="X537" s="1">
        <v>7</v>
      </c>
      <c r="Y537" s="1" t="s">
        <v>1159</v>
      </c>
      <c r="Z537" s="2" t="s">
        <v>1457</v>
      </c>
      <c r="AA537" s="2" t="s">
        <v>1458</v>
      </c>
      <c r="AB537" s="2" t="s">
        <v>1459</v>
      </c>
      <c r="AC537" s="2" t="s">
        <v>91</v>
      </c>
      <c r="AD537" s="2" t="s">
        <v>158</v>
      </c>
      <c r="AE537" s="1" t="s">
        <v>92</v>
      </c>
      <c r="AF537" s="1" t="s">
        <v>92</v>
      </c>
      <c r="AG537" s="1" t="s">
        <v>92</v>
      </c>
      <c r="AH537" s="1" t="s">
        <v>92</v>
      </c>
      <c r="AI537" s="1" t="s">
        <v>92</v>
      </c>
      <c r="AJ537" s="1" t="s">
        <v>92</v>
      </c>
      <c r="AK537" s="1" t="s">
        <v>92</v>
      </c>
      <c r="AL537" s="1" t="s">
        <v>86</v>
      </c>
      <c r="AM537" s="3">
        <f t="shared" si="126"/>
        <v>45392</v>
      </c>
      <c r="AO537" s="12"/>
      <c r="AP537" s="9"/>
      <c r="AQ537" s="12"/>
      <c r="AR537" s="12"/>
      <c r="AS537" s="12"/>
      <c r="AT537" s="12"/>
      <c r="AU537" s="12"/>
      <c r="AV537" s="12"/>
      <c r="AW537" s="16"/>
      <c r="AX537" s="12"/>
      <c r="AY537" s="12"/>
      <c r="AZ537" s="12"/>
      <c r="BA537" s="12"/>
      <c r="BB537" s="12"/>
      <c r="BC537" s="12"/>
      <c r="BD537" s="1">
        <f t="shared" si="127"/>
        <v>3</v>
      </c>
      <c r="BE537" s="2" t="str">
        <f t="shared" ref="BE537:BF573" si="136">AA537</f>
        <v xml:space="preserve">System Hardening
Merih Tekeste
Brad Koelling
Heidi Ramos
UG Data Requests
Jerry Santos
Julie Cerio
Lucy Morris
</v>
      </c>
      <c r="BF537" s="2" t="str">
        <f t="shared" si="136"/>
        <v>Megan Ardell</v>
      </c>
      <c r="BG537" s="2" t="str">
        <f t="shared" ref="BG537:BH573" si="137">Y537</f>
        <v>Mona Hedin</v>
      </c>
      <c r="BH537" s="2" t="str">
        <f t="shared" si="137"/>
        <v>Andrew Trombley
Alex Quintana</v>
      </c>
      <c r="BI537" s="2" t="str">
        <f t="shared" si="128"/>
        <v>Aaron Shapiro</v>
      </c>
      <c r="BJ537" s="1">
        <f t="shared" si="129"/>
        <v>7</v>
      </c>
      <c r="BK537" s="16"/>
      <c r="BL537" s="16"/>
      <c r="BM537" s="1" t="s">
        <v>1460</v>
      </c>
      <c r="BO537" s="21" t="str">
        <f t="shared" si="130"/>
        <v>completed</v>
      </c>
      <c r="BP537" s="21">
        <f t="shared" si="131"/>
        <v>0</v>
      </c>
      <c r="BQ537" s="21">
        <f t="shared" si="132"/>
        <v>0</v>
      </c>
      <c r="BR537" s="21">
        <f t="shared" si="133"/>
        <v>0</v>
      </c>
      <c r="BS537" s="21">
        <f t="shared" si="134"/>
        <v>0</v>
      </c>
      <c r="BT537" s="12"/>
      <c r="BU537" s="57"/>
    </row>
    <row r="538" spans="1:73" s="1" customFormat="1" ht="127.5" x14ac:dyDescent="0.25">
      <c r="A538" s="1">
        <v>510</v>
      </c>
      <c r="B538" s="1" t="s">
        <v>80</v>
      </c>
      <c r="C538" s="6" t="s">
        <v>1449</v>
      </c>
      <c r="D538" s="2" t="str">
        <f t="shared" si="123"/>
        <v>CalPA_Set WMP-40</v>
      </c>
      <c r="E538" s="1">
        <v>4</v>
      </c>
      <c r="F538" s="2" t="str">
        <f t="shared" si="124"/>
        <v>CalPA_Set WMP-40_Q4</v>
      </c>
      <c r="G538" s="10" t="s">
        <v>1467</v>
      </c>
      <c r="H538" s="10" t="s">
        <v>1468</v>
      </c>
      <c r="I538" s="1" t="s">
        <v>1452</v>
      </c>
      <c r="J538" s="3">
        <v>45387</v>
      </c>
      <c r="K538" s="3">
        <v>45392</v>
      </c>
      <c r="L538" s="3">
        <v>45392</v>
      </c>
      <c r="M538" s="20" t="s">
        <v>1453</v>
      </c>
      <c r="N538" s="1">
        <v>0</v>
      </c>
      <c r="O538" s="1" t="s">
        <v>86</v>
      </c>
      <c r="P538" s="45">
        <v>8</v>
      </c>
      <c r="Q538" s="45" t="s">
        <v>1454</v>
      </c>
      <c r="R538" s="45" t="s">
        <v>1469</v>
      </c>
      <c r="S538" s="47" t="s">
        <v>1466</v>
      </c>
      <c r="T538" s="12"/>
      <c r="U538" s="2" t="str">
        <f t="shared" si="135"/>
        <v>CalPA</v>
      </c>
      <c r="V538" s="2" t="str">
        <f t="shared" si="135"/>
        <v>Set WMP-40</v>
      </c>
      <c r="W538" s="2">
        <f t="shared" si="125"/>
        <v>4</v>
      </c>
      <c r="X538" s="1">
        <v>3</v>
      </c>
      <c r="Y538" s="1" t="s">
        <v>1159</v>
      </c>
      <c r="Z538" s="2" t="s">
        <v>1457</v>
      </c>
      <c r="AA538" s="2" t="s">
        <v>1470</v>
      </c>
      <c r="AB538" s="2" t="s">
        <v>1471</v>
      </c>
      <c r="AC538" s="2" t="s">
        <v>91</v>
      </c>
      <c r="AD538" s="2" t="s">
        <v>158</v>
      </c>
      <c r="AE538" s="1" t="s">
        <v>92</v>
      </c>
      <c r="AF538" s="1" t="s">
        <v>92</v>
      </c>
      <c r="AG538" s="1" t="s">
        <v>92</v>
      </c>
      <c r="AH538" s="1" t="s">
        <v>92</v>
      </c>
      <c r="AI538" s="1" t="s">
        <v>92</v>
      </c>
      <c r="AJ538" s="1" t="s">
        <v>92</v>
      </c>
      <c r="AK538" s="1" t="s">
        <v>92</v>
      </c>
      <c r="AL538" s="1" t="s">
        <v>86</v>
      </c>
      <c r="AM538" s="3">
        <f t="shared" si="126"/>
        <v>45392</v>
      </c>
      <c r="AO538" s="12"/>
      <c r="AP538" s="9"/>
      <c r="AQ538" s="12"/>
      <c r="AR538" s="12"/>
      <c r="AS538" s="12"/>
      <c r="AT538" s="12"/>
      <c r="AU538" s="12"/>
      <c r="AV538" s="12"/>
      <c r="AW538" s="16"/>
      <c r="AX538" s="12"/>
      <c r="AY538" s="12"/>
      <c r="AZ538" s="12"/>
      <c r="BA538" s="12"/>
      <c r="BB538" s="12"/>
      <c r="BC538" s="12"/>
      <c r="BD538" s="1">
        <f t="shared" si="127"/>
        <v>4</v>
      </c>
      <c r="BE538" s="2" t="str">
        <f t="shared" si="136"/>
        <v xml:space="preserve">Kathy Wade (GRC)
System Hardening
Merih Tekeste
Brad Koelling
Heidi Ramos
UG Data Requests
Jerry Santos
Julie Cerio
Lucy Morris
</v>
      </c>
      <c r="BF538" s="2" t="str">
        <f t="shared" si="136"/>
        <v>Vincent Tanguay (GRC)
Megan Ardell</v>
      </c>
      <c r="BG538" s="2" t="str">
        <f t="shared" si="137"/>
        <v>Mona Hedin</v>
      </c>
      <c r="BH538" s="2" t="str">
        <f t="shared" si="137"/>
        <v>Andrew Trombley
Alex Quintana</v>
      </c>
      <c r="BI538" s="2" t="str">
        <f t="shared" si="128"/>
        <v>Aaron Shapiro</v>
      </c>
      <c r="BJ538" s="1">
        <f t="shared" si="129"/>
        <v>3</v>
      </c>
      <c r="BK538" s="16"/>
      <c r="BL538" s="16"/>
      <c r="BM538" s="1" t="s">
        <v>1460</v>
      </c>
      <c r="BO538" s="21" t="str">
        <f t="shared" si="130"/>
        <v>completed</v>
      </c>
      <c r="BP538" s="21">
        <f t="shared" si="131"/>
        <v>0</v>
      </c>
      <c r="BQ538" s="21">
        <f t="shared" si="132"/>
        <v>0</v>
      </c>
      <c r="BR538" s="21">
        <f t="shared" si="133"/>
        <v>0</v>
      </c>
      <c r="BS538" s="21">
        <f t="shared" si="134"/>
        <v>0</v>
      </c>
      <c r="BT538" s="12"/>
      <c r="BU538" s="57"/>
    </row>
    <row r="539" spans="1:73" s="1" customFormat="1" ht="242.25" x14ac:dyDescent="0.25">
      <c r="A539" s="1">
        <v>511</v>
      </c>
      <c r="B539" s="1" t="s">
        <v>80</v>
      </c>
      <c r="C539" s="6" t="s">
        <v>1449</v>
      </c>
      <c r="D539" s="2" t="str">
        <f t="shared" si="123"/>
        <v>CalPA_Set WMP-40</v>
      </c>
      <c r="E539" s="1">
        <v>5</v>
      </c>
      <c r="F539" s="2" t="str">
        <f t="shared" si="124"/>
        <v>CalPA_Set WMP-40_Q5</v>
      </c>
      <c r="G539" s="10" t="s">
        <v>1472</v>
      </c>
      <c r="H539" s="10" t="s">
        <v>1473</v>
      </c>
      <c r="I539" s="1" t="s">
        <v>1452</v>
      </c>
      <c r="J539" s="3">
        <v>45387</v>
      </c>
      <c r="K539" s="3">
        <v>45398</v>
      </c>
      <c r="L539" s="3">
        <v>45394</v>
      </c>
      <c r="M539" s="20" t="s">
        <v>1453</v>
      </c>
      <c r="N539" s="1">
        <v>0</v>
      </c>
      <c r="O539" s="1" t="s">
        <v>86</v>
      </c>
      <c r="P539" s="45">
        <v>6</v>
      </c>
      <c r="Q539" s="45" t="s">
        <v>1474</v>
      </c>
      <c r="R539" s="45" t="s">
        <v>1475</v>
      </c>
      <c r="S539" s="92" t="s">
        <v>1476</v>
      </c>
      <c r="T539" s="12"/>
      <c r="U539" s="2" t="str">
        <f t="shared" si="135"/>
        <v>CalPA</v>
      </c>
      <c r="V539" s="2" t="str">
        <f t="shared" si="135"/>
        <v>Set WMP-40</v>
      </c>
      <c r="W539" s="2">
        <f t="shared" si="125"/>
        <v>5</v>
      </c>
      <c r="X539" s="1">
        <v>6</v>
      </c>
      <c r="Y539" s="1" t="s">
        <v>1159</v>
      </c>
      <c r="Z539" s="1" t="s">
        <v>336</v>
      </c>
      <c r="AA539" s="2" t="s">
        <v>1477</v>
      </c>
      <c r="AB539" s="2" t="s">
        <v>1478</v>
      </c>
      <c r="AC539" s="2" t="s">
        <v>91</v>
      </c>
      <c r="AD539" s="2" t="s">
        <v>1479</v>
      </c>
      <c r="AE539" s="1" t="s">
        <v>92</v>
      </c>
      <c r="AF539" s="1" t="s">
        <v>92</v>
      </c>
      <c r="AG539" s="1" t="s">
        <v>92</v>
      </c>
      <c r="AH539" s="1" t="s">
        <v>92</v>
      </c>
      <c r="AI539" s="1" t="s">
        <v>92</v>
      </c>
      <c r="AJ539" s="1" t="s">
        <v>92</v>
      </c>
      <c r="AK539" s="1" t="s">
        <v>92</v>
      </c>
      <c r="AL539" s="1" t="s">
        <v>86</v>
      </c>
      <c r="AM539" s="3">
        <f t="shared" si="126"/>
        <v>45398</v>
      </c>
      <c r="AO539" s="12" t="s">
        <v>1480</v>
      </c>
      <c r="AP539" s="9"/>
      <c r="AQ539" s="12"/>
      <c r="AR539" s="12"/>
      <c r="AS539" s="12"/>
      <c r="AT539" s="12"/>
      <c r="AU539" s="12"/>
      <c r="AV539" s="12"/>
      <c r="AW539" s="16"/>
      <c r="AX539" s="12"/>
      <c r="AY539" s="12"/>
      <c r="AZ539" s="12"/>
      <c r="BA539" s="12"/>
      <c r="BB539" s="12"/>
      <c r="BC539" s="12"/>
      <c r="BD539" s="1">
        <f t="shared" si="127"/>
        <v>5</v>
      </c>
      <c r="BE539" s="2" t="str">
        <f t="shared" si="136"/>
        <v>Richard Anderson
UG Team
Jerry Santos
Julie Cerio
Lucy Morris
Byron Winget
Natalie Dawley
Michelle Sakamoto
Merih Tekeste</v>
      </c>
      <c r="BF539" s="2" t="str">
        <f t="shared" si="136"/>
        <v>Jon Eric Thalman
Megan Ardell</v>
      </c>
      <c r="BG539" s="2" t="str">
        <f t="shared" si="137"/>
        <v>Mona Hedin</v>
      </c>
      <c r="BH539" s="2" t="str">
        <f t="shared" si="137"/>
        <v>Mandy Knockaert</v>
      </c>
      <c r="BI539" s="2" t="str">
        <f t="shared" si="128"/>
        <v>Aaron Shapiro</v>
      </c>
      <c r="BJ539" s="1">
        <f t="shared" si="129"/>
        <v>6</v>
      </c>
      <c r="BK539" s="16"/>
      <c r="BL539" s="16"/>
      <c r="BM539" s="1" t="s">
        <v>1460</v>
      </c>
      <c r="BO539" s="21" t="str">
        <f t="shared" si="130"/>
        <v>completed</v>
      </c>
      <c r="BP539" s="21">
        <f t="shared" si="131"/>
        <v>0</v>
      </c>
      <c r="BQ539" s="21">
        <f t="shared" si="132"/>
        <v>0</v>
      </c>
      <c r="BR539" s="21">
        <f t="shared" si="133"/>
        <v>0</v>
      </c>
      <c r="BS539" s="21">
        <f t="shared" si="134"/>
        <v>0</v>
      </c>
      <c r="BT539" s="12"/>
      <c r="BU539" s="57"/>
    </row>
    <row r="540" spans="1:73" s="1" customFormat="1" ht="178.5" x14ac:dyDescent="0.25">
      <c r="A540" s="1">
        <v>512</v>
      </c>
      <c r="B540" s="1" t="s">
        <v>80</v>
      </c>
      <c r="C540" s="6" t="s">
        <v>1449</v>
      </c>
      <c r="D540" s="2" t="str">
        <f t="shared" si="123"/>
        <v>CalPA_Set WMP-40</v>
      </c>
      <c r="E540" s="1">
        <v>6</v>
      </c>
      <c r="F540" s="2" t="str">
        <f t="shared" si="124"/>
        <v>CalPA_Set WMP-40_Q6</v>
      </c>
      <c r="G540" s="10" t="s">
        <v>1481</v>
      </c>
      <c r="H540" s="10" t="s">
        <v>1482</v>
      </c>
      <c r="I540" s="1" t="s">
        <v>1452</v>
      </c>
      <c r="J540" s="3">
        <v>45387</v>
      </c>
      <c r="K540" s="3">
        <v>45398</v>
      </c>
      <c r="L540" s="3">
        <v>45394</v>
      </c>
      <c r="M540" s="20" t="s">
        <v>1453</v>
      </c>
      <c r="N540" s="1">
        <v>0</v>
      </c>
      <c r="O540" s="1" t="s">
        <v>86</v>
      </c>
      <c r="P540" s="45">
        <v>6</v>
      </c>
      <c r="Q540" s="45" t="s">
        <v>1474</v>
      </c>
      <c r="R540" s="45" t="s">
        <v>1475</v>
      </c>
      <c r="S540" s="92" t="s">
        <v>1476</v>
      </c>
      <c r="T540" s="12"/>
      <c r="U540" s="2" t="str">
        <f t="shared" si="135"/>
        <v>CalPA</v>
      </c>
      <c r="V540" s="2" t="str">
        <f t="shared" si="135"/>
        <v>Set WMP-40</v>
      </c>
      <c r="W540" s="2">
        <f t="shared" si="125"/>
        <v>6</v>
      </c>
      <c r="X540" s="1">
        <v>4</v>
      </c>
      <c r="Y540" s="1" t="s">
        <v>1159</v>
      </c>
      <c r="Z540" s="1" t="s">
        <v>336</v>
      </c>
      <c r="AA540" s="2" t="s">
        <v>1483</v>
      </c>
      <c r="AB540" s="2" t="s">
        <v>1478</v>
      </c>
      <c r="AC540" s="2" t="s">
        <v>91</v>
      </c>
      <c r="AD540" s="2" t="s">
        <v>1479</v>
      </c>
      <c r="AE540" s="1" t="s">
        <v>92</v>
      </c>
      <c r="AF540" s="1" t="s">
        <v>92</v>
      </c>
      <c r="AG540" s="1" t="s">
        <v>92</v>
      </c>
      <c r="AH540" s="1" t="s">
        <v>92</v>
      </c>
      <c r="AI540" s="1" t="s">
        <v>92</v>
      </c>
      <c r="AJ540" s="1" t="s">
        <v>92</v>
      </c>
      <c r="AK540" s="1" t="s">
        <v>92</v>
      </c>
      <c r="AL540" s="1" t="s">
        <v>86</v>
      </c>
      <c r="AM540" s="3">
        <f t="shared" si="126"/>
        <v>45398</v>
      </c>
      <c r="AO540" s="12" t="s">
        <v>1480</v>
      </c>
      <c r="AP540" s="9"/>
      <c r="AQ540" s="12"/>
      <c r="AR540" s="12"/>
      <c r="AS540" s="12"/>
      <c r="AT540" s="12"/>
      <c r="AU540" s="12"/>
      <c r="AV540" s="12"/>
      <c r="AW540" s="16"/>
      <c r="AX540" s="12"/>
      <c r="AY540" s="12"/>
      <c r="AZ540" s="12"/>
      <c r="BA540" s="12"/>
      <c r="BB540" s="12"/>
      <c r="BC540" s="12"/>
      <c r="BD540" s="1">
        <f t="shared" si="127"/>
        <v>6</v>
      </c>
      <c r="BE540" s="2" t="str">
        <f t="shared" si="136"/>
        <v>Richard Anderson
UG Team
Jerry Santos
Julie Cerio
Lucy Morris
Byron Winget
Natalie Dawley
Michelle Sakamoto</v>
      </c>
      <c r="BF540" s="2" t="str">
        <f t="shared" si="136"/>
        <v>Jon Eric Thalman
Megan Ardell</v>
      </c>
      <c r="BG540" s="2" t="str">
        <f t="shared" si="137"/>
        <v>Mona Hedin</v>
      </c>
      <c r="BH540" s="2" t="str">
        <f t="shared" si="137"/>
        <v>Mandy Knockaert</v>
      </c>
      <c r="BI540" s="2" t="str">
        <f t="shared" si="128"/>
        <v>Aaron Shapiro</v>
      </c>
      <c r="BJ540" s="1">
        <f t="shared" si="129"/>
        <v>4</v>
      </c>
      <c r="BK540" s="16"/>
      <c r="BL540" s="16"/>
      <c r="BM540" s="1" t="s">
        <v>1460</v>
      </c>
      <c r="BO540" s="21" t="str">
        <f t="shared" si="130"/>
        <v>completed</v>
      </c>
      <c r="BP540" s="21">
        <f t="shared" si="131"/>
        <v>0</v>
      </c>
      <c r="BQ540" s="21">
        <f t="shared" si="132"/>
        <v>0</v>
      </c>
      <c r="BR540" s="21">
        <f t="shared" si="133"/>
        <v>0</v>
      </c>
      <c r="BS540" s="21">
        <f t="shared" si="134"/>
        <v>0</v>
      </c>
      <c r="BT540" s="12"/>
      <c r="BU540" s="57"/>
    </row>
    <row r="541" spans="1:73" ht="153" x14ac:dyDescent="0.25">
      <c r="A541" s="1">
        <v>513</v>
      </c>
      <c r="B541" s="1" t="s">
        <v>80</v>
      </c>
      <c r="C541" s="6" t="s">
        <v>1449</v>
      </c>
      <c r="D541" s="2" t="str">
        <f t="shared" si="123"/>
        <v>CalPA_Set WMP-40</v>
      </c>
      <c r="E541" s="1">
        <v>7</v>
      </c>
      <c r="F541" s="2" t="str">
        <f t="shared" si="124"/>
        <v>CalPA_Set WMP-40_Q7</v>
      </c>
      <c r="G541" s="10" t="s">
        <v>1484</v>
      </c>
      <c r="H541" s="10" t="s">
        <v>1485</v>
      </c>
      <c r="I541" s="1" t="s">
        <v>1452</v>
      </c>
      <c r="J541" s="3">
        <v>45387</v>
      </c>
      <c r="K541" s="3">
        <v>45392</v>
      </c>
      <c r="L541" s="3">
        <v>45392</v>
      </c>
      <c r="M541" s="20" t="s">
        <v>1453</v>
      </c>
      <c r="N541" s="1">
        <v>0</v>
      </c>
      <c r="O541" s="1" t="s">
        <v>86</v>
      </c>
      <c r="P541" s="2">
        <v>11.4</v>
      </c>
      <c r="Q541" s="47" t="s">
        <v>483</v>
      </c>
      <c r="R541" s="47" t="s">
        <v>1486</v>
      </c>
      <c r="S541" s="96" t="s">
        <v>1487</v>
      </c>
      <c r="U541" s="2" t="str">
        <f t="shared" si="135"/>
        <v>CalPA</v>
      </c>
      <c r="V541" s="2" t="str">
        <f t="shared" si="135"/>
        <v>Set WMP-40</v>
      </c>
      <c r="W541" s="2">
        <f t="shared" si="125"/>
        <v>7</v>
      </c>
      <c r="X541" s="1">
        <v>4</v>
      </c>
      <c r="Y541" s="1" t="s">
        <v>1159</v>
      </c>
      <c r="Z541" s="2" t="s">
        <v>1457</v>
      </c>
      <c r="AA541" s="2" t="s">
        <v>1458</v>
      </c>
      <c r="AB541" s="2" t="s">
        <v>1459</v>
      </c>
      <c r="AC541" s="2" t="s">
        <v>91</v>
      </c>
      <c r="AD541" s="2" t="s">
        <v>158</v>
      </c>
      <c r="AE541" s="1" t="s">
        <v>92</v>
      </c>
      <c r="AF541" s="1" t="s">
        <v>92</v>
      </c>
      <c r="AG541" s="1" t="s">
        <v>92</v>
      </c>
      <c r="AH541" s="1" t="s">
        <v>92</v>
      </c>
      <c r="AI541" s="1" t="s">
        <v>92</v>
      </c>
      <c r="AJ541" s="1" t="s">
        <v>92</v>
      </c>
      <c r="AK541" s="1" t="s">
        <v>92</v>
      </c>
      <c r="AL541" s="1" t="s">
        <v>86</v>
      </c>
      <c r="AM541" s="3">
        <f t="shared" si="126"/>
        <v>45392</v>
      </c>
      <c r="BD541" s="1">
        <f t="shared" si="127"/>
        <v>7</v>
      </c>
      <c r="BE541" s="2" t="str">
        <f t="shared" si="136"/>
        <v xml:space="preserve">System Hardening
Merih Tekeste
Brad Koelling
Heidi Ramos
UG Data Requests
Jerry Santos
Julie Cerio
Lucy Morris
</v>
      </c>
      <c r="BF541" s="2" t="str">
        <f t="shared" si="136"/>
        <v>Megan Ardell</v>
      </c>
      <c r="BG541" s="2" t="str">
        <f t="shared" si="137"/>
        <v>Mona Hedin</v>
      </c>
      <c r="BH541" s="2" t="str">
        <f t="shared" si="137"/>
        <v>Andrew Trombley
Alex Quintana</v>
      </c>
      <c r="BI541" s="2" t="str">
        <f t="shared" si="128"/>
        <v>Aaron Shapiro</v>
      </c>
      <c r="BJ541" s="1">
        <f t="shared" si="129"/>
        <v>4</v>
      </c>
      <c r="BM541" s="1" t="s">
        <v>1460</v>
      </c>
      <c r="BO541" s="21" t="str">
        <f t="shared" si="130"/>
        <v>completed</v>
      </c>
      <c r="BP541" s="21">
        <f t="shared" si="131"/>
        <v>0</v>
      </c>
      <c r="BQ541" s="21">
        <f t="shared" si="132"/>
        <v>0</v>
      </c>
      <c r="BR541" s="21">
        <f t="shared" si="133"/>
        <v>0</v>
      </c>
      <c r="BS541" s="21">
        <f t="shared" si="134"/>
        <v>0</v>
      </c>
      <c r="BU541" s="57"/>
    </row>
    <row r="542" spans="1:73" ht="409.5" x14ac:dyDescent="0.25">
      <c r="A542" s="1">
        <v>514</v>
      </c>
      <c r="B542" s="1" t="s">
        <v>80</v>
      </c>
      <c r="C542" s="6" t="s">
        <v>1488</v>
      </c>
      <c r="D542" s="2" t="str">
        <f t="shared" si="123"/>
        <v>CalPA_Set WMP-41</v>
      </c>
      <c r="E542" s="1">
        <v>1</v>
      </c>
      <c r="F542" s="2" t="str">
        <f t="shared" si="124"/>
        <v>CalPA_Set WMP-41_Q1</v>
      </c>
      <c r="G542" s="10" t="s">
        <v>1489</v>
      </c>
      <c r="H542" s="10" t="s">
        <v>1490</v>
      </c>
      <c r="I542" s="1" t="s">
        <v>84</v>
      </c>
      <c r="J542" s="3">
        <v>45387</v>
      </c>
      <c r="K542" s="3">
        <v>45393</v>
      </c>
      <c r="L542" s="3">
        <v>45393</v>
      </c>
      <c r="M542" s="20" t="s">
        <v>1491</v>
      </c>
      <c r="N542" s="1">
        <v>0</v>
      </c>
      <c r="O542" s="1" t="s">
        <v>86</v>
      </c>
      <c r="P542" s="45">
        <v>6</v>
      </c>
      <c r="Q542" s="45" t="s">
        <v>1474</v>
      </c>
      <c r="R542" s="45" t="s">
        <v>1475</v>
      </c>
      <c r="S542" s="92" t="s">
        <v>1476</v>
      </c>
      <c r="U542" s="2" t="str">
        <f t="shared" si="135"/>
        <v>CalPA</v>
      </c>
      <c r="V542" s="2" t="str">
        <f t="shared" si="135"/>
        <v>Set WMP-41</v>
      </c>
      <c r="W542" s="2">
        <f t="shared" si="125"/>
        <v>1</v>
      </c>
      <c r="X542" s="1">
        <v>6</v>
      </c>
      <c r="Y542" s="1" t="s">
        <v>1159</v>
      </c>
      <c r="Z542" s="1" t="s">
        <v>336</v>
      </c>
      <c r="AA542" s="2" t="s">
        <v>1492</v>
      </c>
      <c r="AB542" s="2" t="s">
        <v>1493</v>
      </c>
      <c r="AC542" s="2" t="s">
        <v>91</v>
      </c>
      <c r="AD542" s="2" t="s">
        <v>124</v>
      </c>
      <c r="AE542" s="1" t="s">
        <v>92</v>
      </c>
      <c r="AF542" s="1" t="s">
        <v>92</v>
      </c>
      <c r="AG542" s="1" t="s">
        <v>92</v>
      </c>
      <c r="AH542" s="1" t="s">
        <v>92</v>
      </c>
      <c r="AI542" s="1" t="s">
        <v>92</v>
      </c>
      <c r="AJ542" s="1" t="s">
        <v>92</v>
      </c>
      <c r="AK542" s="1" t="s">
        <v>92</v>
      </c>
      <c r="AL542" s="1" t="s">
        <v>86</v>
      </c>
      <c r="AM542" s="3">
        <f t="shared" si="126"/>
        <v>45393</v>
      </c>
      <c r="BD542" s="1">
        <f t="shared" si="127"/>
        <v>1</v>
      </c>
      <c r="BE542" s="2" t="str">
        <f t="shared" si="136"/>
        <v>Richard Anderson</v>
      </c>
      <c r="BF542" s="2" t="str">
        <f t="shared" si="136"/>
        <v xml:space="preserve">Jon Eric Thalman </v>
      </c>
      <c r="BG542" s="2" t="str">
        <f t="shared" si="137"/>
        <v>Mona Hedin</v>
      </c>
      <c r="BH542" s="2" t="str">
        <f t="shared" si="137"/>
        <v>Mandy Knockaert</v>
      </c>
      <c r="BI542" s="2" t="str">
        <f t="shared" si="128"/>
        <v>Aaron Shapiro</v>
      </c>
      <c r="BJ542" s="1">
        <f t="shared" si="129"/>
        <v>6</v>
      </c>
      <c r="BO542" s="21" t="str">
        <f t="shared" si="130"/>
        <v>completed</v>
      </c>
      <c r="BP542" s="21">
        <f t="shared" si="131"/>
        <v>0</v>
      </c>
      <c r="BQ542" s="21">
        <f t="shared" si="132"/>
        <v>0</v>
      </c>
      <c r="BR542" s="21">
        <f t="shared" si="133"/>
        <v>0</v>
      </c>
      <c r="BS542" s="21">
        <f t="shared" si="134"/>
        <v>0</v>
      </c>
      <c r="BU542" s="57"/>
    </row>
    <row r="543" spans="1:73" ht="409.5" x14ac:dyDescent="0.25">
      <c r="A543" s="1">
        <v>515</v>
      </c>
      <c r="B543" s="1" t="s">
        <v>80</v>
      </c>
      <c r="C543" s="6" t="s">
        <v>1488</v>
      </c>
      <c r="D543" s="2" t="str">
        <f t="shared" si="123"/>
        <v>CalPA_Set WMP-41</v>
      </c>
      <c r="E543" s="1">
        <v>2</v>
      </c>
      <c r="F543" s="2" t="str">
        <f t="shared" si="124"/>
        <v>CalPA_Set WMP-41_Q2</v>
      </c>
      <c r="G543" s="10" t="s">
        <v>1494</v>
      </c>
      <c r="H543" s="10" t="s">
        <v>1495</v>
      </c>
      <c r="I543" s="1" t="s">
        <v>84</v>
      </c>
      <c r="J543" s="3">
        <v>45387</v>
      </c>
      <c r="K543" s="3">
        <v>45393</v>
      </c>
      <c r="L543" s="3">
        <v>45393</v>
      </c>
      <c r="M543" s="20" t="s">
        <v>1491</v>
      </c>
      <c r="N543" s="1">
        <v>0</v>
      </c>
      <c r="O543" s="1" t="s">
        <v>86</v>
      </c>
      <c r="P543" s="45">
        <v>6</v>
      </c>
      <c r="Q543" s="45" t="s">
        <v>1474</v>
      </c>
      <c r="R543" s="45" t="s">
        <v>1475</v>
      </c>
      <c r="S543" s="92" t="s">
        <v>1476</v>
      </c>
      <c r="U543" s="2" t="str">
        <f t="shared" si="135"/>
        <v>CalPA</v>
      </c>
      <c r="V543" s="2" t="str">
        <f t="shared" si="135"/>
        <v>Set WMP-41</v>
      </c>
      <c r="W543" s="2">
        <f t="shared" si="125"/>
        <v>2</v>
      </c>
      <c r="X543" s="1">
        <v>6</v>
      </c>
      <c r="Y543" s="1" t="s">
        <v>1159</v>
      </c>
      <c r="Z543" s="1" t="s">
        <v>336</v>
      </c>
      <c r="AA543" s="2" t="s">
        <v>1492</v>
      </c>
      <c r="AB543" s="2" t="s">
        <v>1493</v>
      </c>
      <c r="AC543" s="2" t="s">
        <v>91</v>
      </c>
      <c r="AD543" s="2" t="s">
        <v>124</v>
      </c>
      <c r="AE543" s="1" t="s">
        <v>92</v>
      </c>
      <c r="AF543" s="1" t="s">
        <v>92</v>
      </c>
      <c r="AG543" s="1" t="s">
        <v>92</v>
      </c>
      <c r="AH543" s="1" t="s">
        <v>92</v>
      </c>
      <c r="AI543" s="1" t="s">
        <v>92</v>
      </c>
      <c r="AJ543" s="1" t="s">
        <v>92</v>
      </c>
      <c r="AK543" s="1" t="s">
        <v>92</v>
      </c>
      <c r="AL543" s="1" t="s">
        <v>86</v>
      </c>
      <c r="AM543" s="3">
        <f t="shared" si="126"/>
        <v>45393</v>
      </c>
      <c r="BD543" s="1">
        <f t="shared" si="127"/>
        <v>2</v>
      </c>
      <c r="BE543" s="2" t="str">
        <f t="shared" si="136"/>
        <v>Richard Anderson</v>
      </c>
      <c r="BF543" s="2" t="str">
        <f t="shared" si="136"/>
        <v xml:space="preserve">Jon Eric Thalman </v>
      </c>
      <c r="BG543" s="2" t="str">
        <f t="shared" si="137"/>
        <v>Mona Hedin</v>
      </c>
      <c r="BH543" s="2" t="str">
        <f t="shared" si="137"/>
        <v>Mandy Knockaert</v>
      </c>
      <c r="BI543" s="2" t="str">
        <f t="shared" si="128"/>
        <v>Aaron Shapiro</v>
      </c>
      <c r="BJ543" s="1">
        <f t="shared" si="129"/>
        <v>6</v>
      </c>
      <c r="BO543" s="21" t="str">
        <f t="shared" si="130"/>
        <v>completed</v>
      </c>
      <c r="BP543" s="21">
        <f t="shared" si="131"/>
        <v>0</v>
      </c>
      <c r="BQ543" s="21">
        <f t="shared" si="132"/>
        <v>0</v>
      </c>
      <c r="BR543" s="21">
        <f t="shared" si="133"/>
        <v>0</v>
      </c>
      <c r="BS543" s="21">
        <f t="shared" si="134"/>
        <v>0</v>
      </c>
      <c r="BU543" s="57"/>
    </row>
    <row r="544" spans="1:73" ht="204" x14ac:dyDescent="0.25">
      <c r="A544" s="1">
        <v>516</v>
      </c>
      <c r="B544" s="1" t="s">
        <v>80</v>
      </c>
      <c r="C544" s="6" t="s">
        <v>1488</v>
      </c>
      <c r="D544" s="2" t="str">
        <f t="shared" si="123"/>
        <v>CalPA_Set WMP-41</v>
      </c>
      <c r="E544" s="1">
        <v>3</v>
      </c>
      <c r="F544" s="2" t="str">
        <f t="shared" si="124"/>
        <v>CalPA_Set WMP-41_Q3</v>
      </c>
      <c r="G544" s="10" t="s">
        <v>1496</v>
      </c>
      <c r="H544" s="10" t="s">
        <v>1497</v>
      </c>
      <c r="I544" s="1" t="s">
        <v>84</v>
      </c>
      <c r="J544" s="3">
        <v>45387</v>
      </c>
      <c r="K544" s="3">
        <v>45411</v>
      </c>
      <c r="L544" s="3">
        <v>45411</v>
      </c>
      <c r="M544" s="20" t="s">
        <v>1491</v>
      </c>
      <c r="N544" s="1">
        <v>2</v>
      </c>
      <c r="O544" s="1" t="s">
        <v>86</v>
      </c>
      <c r="P544" s="45">
        <v>6</v>
      </c>
      <c r="Q544" s="45" t="s">
        <v>1474</v>
      </c>
      <c r="R544" s="45" t="s">
        <v>1475</v>
      </c>
      <c r="S544" s="92" t="s">
        <v>1476</v>
      </c>
      <c r="U544" s="2" t="str">
        <f t="shared" si="135"/>
        <v>CalPA</v>
      </c>
      <c r="V544" s="2" t="str">
        <f t="shared" si="135"/>
        <v>Set WMP-41</v>
      </c>
      <c r="W544" s="2">
        <f t="shared" si="125"/>
        <v>3</v>
      </c>
      <c r="X544" s="1">
        <v>2</v>
      </c>
      <c r="Y544" s="1" t="s">
        <v>1159</v>
      </c>
      <c r="Z544" s="1" t="s">
        <v>336</v>
      </c>
      <c r="AA544" s="2" t="s">
        <v>1498</v>
      </c>
      <c r="AB544" s="2" t="s">
        <v>1493</v>
      </c>
      <c r="AC544" s="2" t="s">
        <v>91</v>
      </c>
      <c r="AD544" s="2" t="s">
        <v>124</v>
      </c>
      <c r="AE544" s="1" t="s">
        <v>92</v>
      </c>
      <c r="AF544" s="1" t="s">
        <v>92</v>
      </c>
      <c r="AG544" s="1" t="s">
        <v>92</v>
      </c>
      <c r="AH544" s="1" t="s">
        <v>92</v>
      </c>
      <c r="AI544" s="1" t="s">
        <v>92</v>
      </c>
      <c r="AJ544" s="1" t="s">
        <v>92</v>
      </c>
      <c r="AK544" s="1" t="s">
        <v>92</v>
      </c>
      <c r="AL544" s="1" t="s">
        <v>86</v>
      </c>
      <c r="AM544" s="3">
        <f t="shared" si="126"/>
        <v>45411</v>
      </c>
      <c r="AO544" s="16" t="s">
        <v>1499</v>
      </c>
      <c r="AP544" s="16" t="s">
        <v>1499</v>
      </c>
      <c r="BD544" s="1">
        <f t="shared" si="127"/>
        <v>3</v>
      </c>
      <c r="BE544" s="2" t="str">
        <f t="shared" si="136"/>
        <v>Richard Anderson
Eszter Tompos</v>
      </c>
      <c r="BF544" s="2" t="str">
        <f t="shared" si="136"/>
        <v xml:space="preserve">Jon Eric Thalman </v>
      </c>
      <c r="BG544" s="2" t="str">
        <f t="shared" si="137"/>
        <v>Mona Hedin</v>
      </c>
      <c r="BH544" s="2" t="str">
        <f t="shared" si="137"/>
        <v>Mandy Knockaert</v>
      </c>
      <c r="BI544" s="2" t="str">
        <f t="shared" si="128"/>
        <v>Aaron Shapiro</v>
      </c>
      <c r="BJ544" s="1">
        <f t="shared" si="129"/>
        <v>2</v>
      </c>
      <c r="BO544" s="21" t="str">
        <f t="shared" si="130"/>
        <v>completed</v>
      </c>
      <c r="BP544" s="21">
        <f t="shared" si="131"/>
        <v>0</v>
      </c>
      <c r="BQ544" s="21">
        <f t="shared" si="132"/>
        <v>0</v>
      </c>
      <c r="BR544" s="21">
        <f t="shared" si="133"/>
        <v>0</v>
      </c>
      <c r="BS544" s="21">
        <f t="shared" si="134"/>
        <v>0</v>
      </c>
      <c r="BU544" s="57"/>
    </row>
    <row r="545" spans="1:73" ht="191.25" x14ac:dyDescent="0.25">
      <c r="A545" s="1">
        <v>517</v>
      </c>
      <c r="B545" s="1" t="s">
        <v>80</v>
      </c>
      <c r="C545" s="6" t="s">
        <v>1488</v>
      </c>
      <c r="D545" s="2" t="str">
        <f t="shared" si="123"/>
        <v>CalPA_Set WMP-41</v>
      </c>
      <c r="E545" s="1">
        <v>4</v>
      </c>
      <c r="F545" s="2" t="str">
        <f t="shared" si="124"/>
        <v>CalPA_Set WMP-41_Q4</v>
      </c>
      <c r="G545" s="10" t="s">
        <v>1500</v>
      </c>
      <c r="H545" s="10" t="s">
        <v>1501</v>
      </c>
      <c r="I545" s="1" t="s">
        <v>84</v>
      </c>
      <c r="J545" s="3">
        <v>45387</v>
      </c>
      <c r="K545" s="3">
        <v>45411</v>
      </c>
      <c r="L545" s="3">
        <v>45411</v>
      </c>
      <c r="M545" s="20" t="s">
        <v>1491</v>
      </c>
      <c r="N545" s="1">
        <v>0</v>
      </c>
      <c r="O545" s="1" t="s">
        <v>86</v>
      </c>
      <c r="P545" s="45">
        <v>6</v>
      </c>
      <c r="Q545" s="45" t="s">
        <v>1474</v>
      </c>
      <c r="R545" s="45" t="s">
        <v>1475</v>
      </c>
      <c r="S545" s="99" t="s">
        <v>1476</v>
      </c>
      <c r="U545" s="2" t="str">
        <f t="shared" si="135"/>
        <v>CalPA</v>
      </c>
      <c r="V545" s="2" t="str">
        <f t="shared" si="135"/>
        <v>Set WMP-41</v>
      </c>
      <c r="W545" s="2">
        <f t="shared" si="125"/>
        <v>4</v>
      </c>
      <c r="X545" s="1">
        <v>6</v>
      </c>
      <c r="Y545" s="1" t="s">
        <v>1159</v>
      </c>
      <c r="Z545" s="1" t="s">
        <v>336</v>
      </c>
      <c r="AA545" s="2" t="s">
        <v>1498</v>
      </c>
      <c r="AB545" s="2" t="s">
        <v>1493</v>
      </c>
      <c r="AC545" s="2" t="s">
        <v>91</v>
      </c>
      <c r="AD545" s="2" t="s">
        <v>124</v>
      </c>
      <c r="AE545" s="1" t="s">
        <v>92</v>
      </c>
      <c r="AF545" s="1" t="s">
        <v>92</v>
      </c>
      <c r="AG545" s="1" t="s">
        <v>92</v>
      </c>
      <c r="AH545" s="1" t="s">
        <v>92</v>
      </c>
      <c r="AI545" s="1" t="s">
        <v>92</v>
      </c>
      <c r="AJ545" s="1" t="s">
        <v>92</v>
      </c>
      <c r="AK545" s="1" t="s">
        <v>92</v>
      </c>
      <c r="AL545" s="1" t="s">
        <v>86</v>
      </c>
      <c r="AM545" s="3">
        <f t="shared" si="126"/>
        <v>45411</v>
      </c>
      <c r="AO545" s="16" t="s">
        <v>1499</v>
      </c>
      <c r="AP545" s="16" t="s">
        <v>1499</v>
      </c>
      <c r="BD545" s="1">
        <f t="shared" si="127"/>
        <v>4</v>
      </c>
      <c r="BE545" s="2" t="str">
        <f t="shared" si="136"/>
        <v>Richard Anderson
Eszter Tompos</v>
      </c>
      <c r="BF545" s="2" t="str">
        <f t="shared" si="136"/>
        <v xml:space="preserve">Jon Eric Thalman </v>
      </c>
      <c r="BG545" s="2" t="str">
        <f t="shared" si="137"/>
        <v>Mona Hedin</v>
      </c>
      <c r="BH545" s="2" t="str">
        <f t="shared" si="137"/>
        <v>Mandy Knockaert</v>
      </c>
      <c r="BI545" s="2" t="str">
        <f t="shared" si="128"/>
        <v>Aaron Shapiro</v>
      </c>
      <c r="BJ545" s="1">
        <f t="shared" si="129"/>
        <v>6</v>
      </c>
      <c r="BO545" s="21" t="str">
        <f t="shared" si="130"/>
        <v>completed</v>
      </c>
      <c r="BP545" s="21">
        <f t="shared" si="131"/>
        <v>0</v>
      </c>
      <c r="BQ545" s="21">
        <f t="shared" si="132"/>
        <v>0</v>
      </c>
      <c r="BR545" s="21">
        <f t="shared" si="133"/>
        <v>0</v>
      </c>
      <c r="BS545" s="21">
        <f t="shared" si="134"/>
        <v>0</v>
      </c>
      <c r="BU545" s="57"/>
    </row>
    <row r="546" spans="1:73" ht="357" x14ac:dyDescent="0.25">
      <c r="A546" s="1">
        <v>518</v>
      </c>
      <c r="B546" s="1" t="s">
        <v>80</v>
      </c>
      <c r="C546" s="6" t="s">
        <v>1488</v>
      </c>
      <c r="D546" s="2" t="str">
        <f t="shared" si="123"/>
        <v>CalPA_Set WMP-41</v>
      </c>
      <c r="E546" s="1">
        <v>5</v>
      </c>
      <c r="F546" s="2" t="str">
        <f t="shared" si="124"/>
        <v>CalPA_Set WMP-41_Q5</v>
      </c>
      <c r="G546" s="10" t="s">
        <v>1502</v>
      </c>
      <c r="H546" s="10" t="s">
        <v>1503</v>
      </c>
      <c r="I546" s="1" t="s">
        <v>84</v>
      </c>
      <c r="J546" s="3">
        <v>45387</v>
      </c>
      <c r="K546" s="3">
        <v>45393</v>
      </c>
      <c r="L546" s="3">
        <v>45393</v>
      </c>
      <c r="M546" s="20" t="s">
        <v>1491</v>
      </c>
      <c r="N546" s="1">
        <v>1</v>
      </c>
      <c r="O546" s="1" t="s">
        <v>86</v>
      </c>
      <c r="P546" s="45">
        <v>6</v>
      </c>
      <c r="Q546" s="45" t="s">
        <v>1474</v>
      </c>
      <c r="R546" s="45" t="s">
        <v>1475</v>
      </c>
      <c r="S546" s="92" t="s">
        <v>1476</v>
      </c>
      <c r="U546" s="2" t="str">
        <f t="shared" si="135"/>
        <v>CalPA</v>
      </c>
      <c r="V546" s="2" t="str">
        <f t="shared" si="135"/>
        <v>Set WMP-41</v>
      </c>
      <c r="W546" s="2">
        <f t="shared" si="125"/>
        <v>5</v>
      </c>
      <c r="X546" s="1">
        <v>20</v>
      </c>
      <c r="Y546" s="1" t="s">
        <v>1159</v>
      </c>
      <c r="Z546" s="1" t="s">
        <v>336</v>
      </c>
      <c r="AA546" s="2" t="s">
        <v>1492</v>
      </c>
      <c r="AB546" s="2" t="s">
        <v>1493</v>
      </c>
      <c r="AC546" s="2" t="s">
        <v>91</v>
      </c>
      <c r="AD546" s="2" t="s">
        <v>124</v>
      </c>
      <c r="AE546" s="1" t="s">
        <v>92</v>
      </c>
      <c r="AF546" s="1" t="s">
        <v>92</v>
      </c>
      <c r="AG546" s="1" t="s">
        <v>92</v>
      </c>
      <c r="AH546" s="1" t="s">
        <v>92</v>
      </c>
      <c r="AI546" s="1" t="s">
        <v>92</v>
      </c>
      <c r="AJ546" s="1" t="s">
        <v>92</v>
      </c>
      <c r="AK546" s="1" t="s">
        <v>92</v>
      </c>
      <c r="AL546" s="1" t="s">
        <v>86</v>
      </c>
      <c r="AM546" s="3">
        <f t="shared" si="126"/>
        <v>45393</v>
      </c>
      <c r="BD546" s="1">
        <f t="shared" si="127"/>
        <v>5</v>
      </c>
      <c r="BE546" s="2" t="str">
        <f t="shared" si="136"/>
        <v>Richard Anderson</v>
      </c>
      <c r="BF546" s="2" t="str">
        <f t="shared" si="136"/>
        <v xml:space="preserve">Jon Eric Thalman </v>
      </c>
      <c r="BG546" s="2" t="str">
        <f t="shared" si="137"/>
        <v>Mona Hedin</v>
      </c>
      <c r="BH546" s="2" t="str">
        <f t="shared" si="137"/>
        <v>Mandy Knockaert</v>
      </c>
      <c r="BI546" s="2" t="str">
        <f t="shared" si="128"/>
        <v>Aaron Shapiro</v>
      </c>
      <c r="BJ546" s="1">
        <f t="shared" si="129"/>
        <v>20</v>
      </c>
      <c r="BO546" s="21" t="str">
        <f t="shared" si="130"/>
        <v>completed</v>
      </c>
      <c r="BP546" s="21">
        <f t="shared" si="131"/>
        <v>0</v>
      </c>
      <c r="BQ546" s="21">
        <f t="shared" si="132"/>
        <v>0</v>
      </c>
      <c r="BR546" s="21">
        <f t="shared" si="133"/>
        <v>0</v>
      </c>
      <c r="BS546" s="21">
        <f t="shared" si="134"/>
        <v>0</v>
      </c>
      <c r="BU546" s="57"/>
    </row>
    <row r="547" spans="1:73" ht="114.75" x14ac:dyDescent="0.25">
      <c r="A547" s="1">
        <v>519</v>
      </c>
      <c r="B547" s="1" t="s">
        <v>80</v>
      </c>
      <c r="C547" s="6" t="s">
        <v>1488</v>
      </c>
      <c r="D547" s="2" t="str">
        <f t="shared" si="123"/>
        <v>CalPA_Set WMP-41</v>
      </c>
      <c r="E547" s="1">
        <v>6</v>
      </c>
      <c r="F547" s="2" t="str">
        <f t="shared" si="124"/>
        <v>CalPA_Set WMP-41_Q6</v>
      </c>
      <c r="G547" s="10" t="s">
        <v>1504</v>
      </c>
      <c r="H547" s="10" t="s">
        <v>1505</v>
      </c>
      <c r="I547" s="1" t="s">
        <v>84</v>
      </c>
      <c r="J547" s="3">
        <v>45387</v>
      </c>
      <c r="K547" s="3">
        <v>45411</v>
      </c>
      <c r="L547" s="3">
        <v>45411</v>
      </c>
      <c r="M547" s="20" t="s">
        <v>1491</v>
      </c>
      <c r="N547" s="1">
        <v>0</v>
      </c>
      <c r="O547" s="1" t="s">
        <v>86</v>
      </c>
      <c r="P547" s="45">
        <v>6</v>
      </c>
      <c r="Q547" s="45" t="s">
        <v>1474</v>
      </c>
      <c r="R547" s="45" t="s">
        <v>1475</v>
      </c>
      <c r="S547" s="99" t="s">
        <v>1476</v>
      </c>
      <c r="U547" s="2" t="str">
        <f t="shared" si="135"/>
        <v>CalPA</v>
      </c>
      <c r="V547" s="2" t="str">
        <f t="shared" si="135"/>
        <v>Set WMP-41</v>
      </c>
      <c r="W547" s="2">
        <f t="shared" si="125"/>
        <v>6</v>
      </c>
      <c r="X547" s="1">
        <v>2</v>
      </c>
      <c r="Y547" s="1" t="s">
        <v>1159</v>
      </c>
      <c r="Z547" s="1" t="s">
        <v>336</v>
      </c>
      <c r="AA547" s="2" t="s">
        <v>1498</v>
      </c>
      <c r="AB547" s="2" t="s">
        <v>1493</v>
      </c>
      <c r="AC547" s="2" t="s">
        <v>91</v>
      </c>
      <c r="AD547" s="2" t="s">
        <v>124</v>
      </c>
      <c r="AE547" s="1" t="s">
        <v>92</v>
      </c>
      <c r="AF547" s="1" t="s">
        <v>92</v>
      </c>
      <c r="AG547" s="1" t="s">
        <v>92</v>
      </c>
      <c r="AH547" s="1" t="s">
        <v>92</v>
      </c>
      <c r="AI547" s="1" t="s">
        <v>92</v>
      </c>
      <c r="AJ547" s="1" t="s">
        <v>92</v>
      </c>
      <c r="AK547" s="1" t="s">
        <v>92</v>
      </c>
      <c r="AL547" s="1" t="s">
        <v>86</v>
      </c>
      <c r="AM547" s="3">
        <f t="shared" si="126"/>
        <v>45411</v>
      </c>
      <c r="AO547" s="16" t="s">
        <v>1499</v>
      </c>
      <c r="AP547" s="16" t="s">
        <v>1499</v>
      </c>
      <c r="BD547" s="1">
        <f t="shared" si="127"/>
        <v>6</v>
      </c>
      <c r="BE547" s="2" t="str">
        <f t="shared" si="136"/>
        <v>Richard Anderson
Eszter Tompos</v>
      </c>
      <c r="BF547" s="2" t="str">
        <f t="shared" si="136"/>
        <v xml:space="preserve">Jon Eric Thalman </v>
      </c>
      <c r="BG547" s="2" t="str">
        <f t="shared" si="137"/>
        <v>Mona Hedin</v>
      </c>
      <c r="BH547" s="2" t="str">
        <f t="shared" si="137"/>
        <v>Mandy Knockaert</v>
      </c>
      <c r="BI547" s="2" t="str">
        <f t="shared" si="128"/>
        <v>Aaron Shapiro</v>
      </c>
      <c r="BJ547" s="1">
        <f t="shared" si="129"/>
        <v>2</v>
      </c>
      <c r="BO547" s="21" t="str">
        <f t="shared" si="130"/>
        <v>completed</v>
      </c>
      <c r="BP547" s="21">
        <f t="shared" si="131"/>
        <v>0</v>
      </c>
      <c r="BQ547" s="21">
        <f t="shared" si="132"/>
        <v>0</v>
      </c>
      <c r="BR547" s="21">
        <f t="shared" si="133"/>
        <v>0</v>
      </c>
      <c r="BS547" s="21">
        <f t="shared" si="134"/>
        <v>0</v>
      </c>
      <c r="BU547" s="57"/>
    </row>
    <row r="548" spans="1:73" ht="114.75" x14ac:dyDescent="0.25">
      <c r="A548" s="1">
        <v>520</v>
      </c>
      <c r="B548" s="1" t="s">
        <v>80</v>
      </c>
      <c r="C548" s="6" t="s">
        <v>1488</v>
      </c>
      <c r="D548" s="2" t="str">
        <f t="shared" si="123"/>
        <v>CalPA_Set WMP-41</v>
      </c>
      <c r="E548" s="1">
        <v>7</v>
      </c>
      <c r="F548" s="2" t="str">
        <f t="shared" si="124"/>
        <v>CalPA_Set WMP-41_Q7</v>
      </c>
      <c r="G548" s="10" t="s">
        <v>1506</v>
      </c>
      <c r="H548" s="10" t="s">
        <v>1507</v>
      </c>
      <c r="I548" s="1" t="s">
        <v>84</v>
      </c>
      <c r="J548" s="3">
        <v>45387</v>
      </c>
      <c r="K548" s="3">
        <v>45411</v>
      </c>
      <c r="L548" s="3">
        <v>45411</v>
      </c>
      <c r="M548" s="20" t="s">
        <v>1491</v>
      </c>
      <c r="N548" s="1">
        <v>0</v>
      </c>
      <c r="O548" s="1" t="s">
        <v>86</v>
      </c>
      <c r="P548" s="45">
        <v>6</v>
      </c>
      <c r="Q548" s="45" t="s">
        <v>1474</v>
      </c>
      <c r="R548" s="45" t="s">
        <v>1475</v>
      </c>
      <c r="S548" s="99" t="s">
        <v>1476</v>
      </c>
      <c r="U548" s="2" t="str">
        <f t="shared" si="135"/>
        <v>CalPA</v>
      </c>
      <c r="V548" s="2" t="str">
        <f t="shared" si="135"/>
        <v>Set WMP-41</v>
      </c>
      <c r="W548" s="2">
        <f t="shared" si="125"/>
        <v>7</v>
      </c>
      <c r="X548" s="1">
        <v>2</v>
      </c>
      <c r="Y548" s="1" t="s">
        <v>1159</v>
      </c>
      <c r="Z548" s="1" t="s">
        <v>336</v>
      </c>
      <c r="AA548" s="2" t="s">
        <v>1498</v>
      </c>
      <c r="AB548" s="2" t="s">
        <v>1493</v>
      </c>
      <c r="AC548" s="2" t="s">
        <v>91</v>
      </c>
      <c r="AD548" s="2" t="s">
        <v>124</v>
      </c>
      <c r="AE548" s="1" t="s">
        <v>92</v>
      </c>
      <c r="AF548" s="1" t="s">
        <v>92</v>
      </c>
      <c r="AG548" s="1" t="s">
        <v>92</v>
      </c>
      <c r="AH548" s="1" t="s">
        <v>92</v>
      </c>
      <c r="AI548" s="1" t="s">
        <v>92</v>
      </c>
      <c r="AJ548" s="1" t="s">
        <v>92</v>
      </c>
      <c r="AK548" s="1" t="s">
        <v>92</v>
      </c>
      <c r="AL548" s="1" t="s">
        <v>86</v>
      </c>
      <c r="AM548" s="3">
        <f t="shared" si="126"/>
        <v>45411</v>
      </c>
      <c r="AO548" s="16" t="s">
        <v>1499</v>
      </c>
      <c r="AP548" s="16" t="s">
        <v>1499</v>
      </c>
      <c r="BD548" s="1">
        <f t="shared" si="127"/>
        <v>7</v>
      </c>
      <c r="BE548" s="2" t="str">
        <f t="shared" si="136"/>
        <v>Richard Anderson
Eszter Tompos</v>
      </c>
      <c r="BF548" s="2" t="str">
        <f t="shared" si="136"/>
        <v xml:space="preserve">Jon Eric Thalman </v>
      </c>
      <c r="BG548" s="2" t="str">
        <f t="shared" si="137"/>
        <v>Mona Hedin</v>
      </c>
      <c r="BH548" s="2" t="str">
        <f t="shared" si="137"/>
        <v>Mandy Knockaert</v>
      </c>
      <c r="BI548" s="2" t="str">
        <f t="shared" si="128"/>
        <v>Aaron Shapiro</v>
      </c>
      <c r="BJ548" s="1">
        <f t="shared" si="129"/>
        <v>2</v>
      </c>
      <c r="BO548" s="21" t="str">
        <f t="shared" si="130"/>
        <v>completed</v>
      </c>
      <c r="BP548" s="21">
        <f t="shared" si="131"/>
        <v>0</v>
      </c>
      <c r="BQ548" s="21">
        <f t="shared" si="132"/>
        <v>0</v>
      </c>
      <c r="BR548" s="21">
        <f t="shared" si="133"/>
        <v>0</v>
      </c>
      <c r="BS548" s="21">
        <f t="shared" si="134"/>
        <v>0</v>
      </c>
      <c r="BU548" s="57"/>
    </row>
    <row r="549" spans="1:73" ht="51" x14ac:dyDescent="0.25">
      <c r="A549" s="1">
        <v>521</v>
      </c>
      <c r="B549" s="1" t="s">
        <v>80</v>
      </c>
      <c r="C549" s="6" t="s">
        <v>1488</v>
      </c>
      <c r="D549" s="2" t="str">
        <f t="shared" si="123"/>
        <v>CalPA_Set WMP-41</v>
      </c>
      <c r="E549" s="1">
        <v>8</v>
      </c>
      <c r="F549" s="2" t="str">
        <f t="shared" si="124"/>
        <v>CalPA_Set WMP-41_Q8</v>
      </c>
      <c r="G549" s="10" t="s">
        <v>1508</v>
      </c>
      <c r="H549" s="10" t="s">
        <v>1509</v>
      </c>
      <c r="I549" s="1" t="s">
        <v>84</v>
      </c>
      <c r="J549" s="3">
        <v>45387</v>
      </c>
      <c r="K549" s="3">
        <v>45393</v>
      </c>
      <c r="L549" s="3">
        <v>45393</v>
      </c>
      <c r="M549" s="20" t="s">
        <v>1491</v>
      </c>
      <c r="N549" s="1">
        <v>0</v>
      </c>
      <c r="O549" s="1" t="s">
        <v>86</v>
      </c>
      <c r="P549" s="45">
        <v>6</v>
      </c>
      <c r="Q549" s="45" t="s">
        <v>1474</v>
      </c>
      <c r="R549" s="45" t="s">
        <v>1475</v>
      </c>
      <c r="S549" s="92" t="s">
        <v>1476</v>
      </c>
      <c r="U549" s="2" t="str">
        <f t="shared" si="135"/>
        <v>CalPA</v>
      </c>
      <c r="V549" s="2" t="str">
        <f t="shared" si="135"/>
        <v>Set WMP-41</v>
      </c>
      <c r="W549" s="2">
        <f t="shared" si="125"/>
        <v>8</v>
      </c>
      <c r="X549" s="1">
        <v>3</v>
      </c>
      <c r="Y549" s="1" t="s">
        <v>1159</v>
      </c>
      <c r="Z549" s="1" t="s">
        <v>336</v>
      </c>
      <c r="AA549" s="2" t="s">
        <v>1492</v>
      </c>
      <c r="AB549" s="2" t="s">
        <v>1493</v>
      </c>
      <c r="AC549" s="2" t="s">
        <v>91</v>
      </c>
      <c r="AD549" s="2" t="s">
        <v>124</v>
      </c>
      <c r="AE549" s="1" t="s">
        <v>92</v>
      </c>
      <c r="AF549" s="1" t="s">
        <v>92</v>
      </c>
      <c r="AG549" s="1" t="s">
        <v>92</v>
      </c>
      <c r="AH549" s="1" t="s">
        <v>92</v>
      </c>
      <c r="AI549" s="1" t="s">
        <v>92</v>
      </c>
      <c r="AJ549" s="1" t="s">
        <v>92</v>
      </c>
      <c r="AK549" s="1" t="s">
        <v>92</v>
      </c>
      <c r="AL549" s="1" t="s">
        <v>86</v>
      </c>
      <c r="AM549" s="3">
        <f t="shared" si="126"/>
        <v>45393</v>
      </c>
      <c r="BD549" s="1">
        <f t="shared" si="127"/>
        <v>8</v>
      </c>
      <c r="BE549" s="2" t="str">
        <f t="shared" si="136"/>
        <v>Richard Anderson</v>
      </c>
      <c r="BF549" s="2" t="str">
        <f t="shared" si="136"/>
        <v xml:space="preserve">Jon Eric Thalman </v>
      </c>
      <c r="BG549" s="2" t="str">
        <f t="shared" si="137"/>
        <v>Mona Hedin</v>
      </c>
      <c r="BH549" s="2" t="str">
        <f t="shared" si="137"/>
        <v>Mandy Knockaert</v>
      </c>
      <c r="BI549" s="2" t="str">
        <f t="shared" si="128"/>
        <v>Aaron Shapiro</v>
      </c>
      <c r="BJ549" s="1">
        <f t="shared" si="129"/>
        <v>3</v>
      </c>
      <c r="BO549" s="21" t="str">
        <f t="shared" si="130"/>
        <v>completed</v>
      </c>
      <c r="BP549" s="21">
        <f t="shared" si="131"/>
        <v>0</v>
      </c>
      <c r="BQ549" s="21">
        <f t="shared" si="132"/>
        <v>0</v>
      </c>
      <c r="BR549" s="21">
        <f t="shared" si="133"/>
        <v>0</v>
      </c>
      <c r="BS549" s="21">
        <f t="shared" si="134"/>
        <v>0</v>
      </c>
      <c r="BU549" s="57"/>
    </row>
    <row r="550" spans="1:73" ht="89.25" x14ac:dyDescent="0.25">
      <c r="A550" s="1">
        <v>522</v>
      </c>
      <c r="B550" s="1" t="s">
        <v>80</v>
      </c>
      <c r="C550" s="6" t="s">
        <v>1488</v>
      </c>
      <c r="D550" s="2" t="str">
        <f t="shared" si="123"/>
        <v>CalPA_Set WMP-41</v>
      </c>
      <c r="E550" s="1">
        <v>9</v>
      </c>
      <c r="F550" s="2" t="str">
        <f t="shared" si="124"/>
        <v>CalPA_Set WMP-41_Q9</v>
      </c>
      <c r="G550" s="10" t="s">
        <v>1510</v>
      </c>
      <c r="H550" s="10" t="s">
        <v>1511</v>
      </c>
      <c r="I550" s="1" t="s">
        <v>84</v>
      </c>
      <c r="J550" s="3">
        <v>45387</v>
      </c>
      <c r="K550" s="3">
        <v>45393</v>
      </c>
      <c r="L550" s="3">
        <v>45393</v>
      </c>
      <c r="M550" s="20" t="s">
        <v>1491</v>
      </c>
      <c r="N550" s="1">
        <v>0</v>
      </c>
      <c r="O550" s="1" t="s">
        <v>86</v>
      </c>
      <c r="P550" s="45">
        <v>6</v>
      </c>
      <c r="Q550" s="45" t="s">
        <v>1474</v>
      </c>
      <c r="R550" s="45" t="s">
        <v>1475</v>
      </c>
      <c r="S550" s="92" t="s">
        <v>1476</v>
      </c>
      <c r="U550" s="2" t="str">
        <f t="shared" si="135"/>
        <v>CalPA</v>
      </c>
      <c r="V550" s="2" t="str">
        <f t="shared" si="135"/>
        <v>Set WMP-41</v>
      </c>
      <c r="W550" s="2">
        <f t="shared" si="125"/>
        <v>9</v>
      </c>
      <c r="X550" s="1">
        <v>5</v>
      </c>
      <c r="Y550" s="1" t="s">
        <v>1159</v>
      </c>
      <c r="Z550" s="1" t="s">
        <v>336</v>
      </c>
      <c r="AA550" s="2" t="s">
        <v>1492</v>
      </c>
      <c r="AB550" s="2" t="s">
        <v>1493</v>
      </c>
      <c r="AC550" s="2" t="s">
        <v>91</v>
      </c>
      <c r="AD550" s="2" t="s">
        <v>124</v>
      </c>
      <c r="AE550" s="1" t="s">
        <v>92</v>
      </c>
      <c r="AF550" s="1" t="s">
        <v>92</v>
      </c>
      <c r="AG550" s="1" t="s">
        <v>92</v>
      </c>
      <c r="AH550" s="1" t="s">
        <v>92</v>
      </c>
      <c r="AI550" s="1" t="s">
        <v>92</v>
      </c>
      <c r="AJ550" s="1" t="s">
        <v>92</v>
      </c>
      <c r="AK550" s="1" t="s">
        <v>92</v>
      </c>
      <c r="AL550" s="1" t="s">
        <v>86</v>
      </c>
      <c r="AM550" s="3">
        <f t="shared" si="126"/>
        <v>45393</v>
      </c>
      <c r="BD550" s="1">
        <f t="shared" si="127"/>
        <v>9</v>
      </c>
      <c r="BE550" s="2" t="str">
        <f t="shared" si="136"/>
        <v>Richard Anderson</v>
      </c>
      <c r="BF550" s="2" t="str">
        <f t="shared" si="136"/>
        <v xml:space="preserve">Jon Eric Thalman </v>
      </c>
      <c r="BG550" s="2" t="str">
        <f t="shared" si="137"/>
        <v>Mona Hedin</v>
      </c>
      <c r="BH550" s="2" t="str">
        <f t="shared" si="137"/>
        <v>Mandy Knockaert</v>
      </c>
      <c r="BI550" s="2" t="str">
        <f t="shared" si="128"/>
        <v>Aaron Shapiro</v>
      </c>
      <c r="BJ550" s="1">
        <f t="shared" si="129"/>
        <v>5</v>
      </c>
      <c r="BO550" s="21" t="str">
        <f t="shared" si="130"/>
        <v>completed</v>
      </c>
      <c r="BP550" s="21">
        <f t="shared" si="131"/>
        <v>0</v>
      </c>
      <c r="BQ550" s="21">
        <f t="shared" si="132"/>
        <v>0</v>
      </c>
      <c r="BR550" s="21">
        <f t="shared" si="133"/>
        <v>0</v>
      </c>
      <c r="BS550" s="21">
        <f t="shared" si="134"/>
        <v>0</v>
      </c>
      <c r="BU550" s="57"/>
    </row>
    <row r="551" spans="1:73" ht="63.75" x14ac:dyDescent="0.25">
      <c r="A551" s="1">
        <v>523</v>
      </c>
      <c r="B551" s="1" t="s">
        <v>1512</v>
      </c>
      <c r="C551" s="6" t="s">
        <v>1513</v>
      </c>
      <c r="D551" s="2" t="str">
        <f t="shared" si="123"/>
        <v>MGRA_Data Request No. 9</v>
      </c>
      <c r="E551" s="1">
        <v>1</v>
      </c>
      <c r="F551" s="2" t="str">
        <f t="shared" si="124"/>
        <v>MGRA_Data Request No. 9_Q1</v>
      </c>
      <c r="G551" s="10" t="s">
        <v>1514</v>
      </c>
      <c r="H551" s="10" t="s">
        <v>1515</v>
      </c>
      <c r="I551" s="1" t="s">
        <v>1516</v>
      </c>
      <c r="J551" s="3">
        <v>45390</v>
      </c>
      <c r="K551" s="3">
        <v>45393</v>
      </c>
      <c r="L551" s="3">
        <v>45393</v>
      </c>
      <c r="M551" s="20" t="s">
        <v>1517</v>
      </c>
      <c r="N551" s="1">
        <v>0</v>
      </c>
      <c r="O551" s="1" t="s">
        <v>86</v>
      </c>
      <c r="P551" s="47">
        <v>11.4</v>
      </c>
      <c r="Q551" s="47" t="s">
        <v>483</v>
      </c>
      <c r="R551" s="47" t="s">
        <v>1518</v>
      </c>
      <c r="S551" s="47" t="s">
        <v>1519</v>
      </c>
      <c r="U551" s="2" t="str">
        <f t="shared" si="135"/>
        <v>MGRA</v>
      </c>
      <c r="V551" s="2" t="str">
        <f t="shared" si="135"/>
        <v>Data Request No. 9</v>
      </c>
      <c r="W551" s="2">
        <f t="shared" si="125"/>
        <v>1</v>
      </c>
      <c r="X551" s="1">
        <v>0</v>
      </c>
      <c r="Y551" s="1" t="s">
        <v>1159</v>
      </c>
      <c r="Z551" s="1" t="s">
        <v>336</v>
      </c>
      <c r="AA551" s="2" t="s">
        <v>218</v>
      </c>
      <c r="AB551" s="2" t="s">
        <v>124</v>
      </c>
      <c r="AC551" s="2" t="s">
        <v>91</v>
      </c>
      <c r="AD551" s="2" t="s">
        <v>124</v>
      </c>
      <c r="AE551" s="1" t="s">
        <v>92</v>
      </c>
      <c r="AF551" s="1" t="s">
        <v>92</v>
      </c>
      <c r="AG551" s="1" t="s">
        <v>92</v>
      </c>
      <c r="AH551" s="1" t="s">
        <v>92</v>
      </c>
      <c r="AI551" s="1" t="s">
        <v>92</v>
      </c>
      <c r="AJ551" s="1" t="s">
        <v>92</v>
      </c>
      <c r="AK551" s="1" t="s">
        <v>92</v>
      </c>
      <c r="AL551" s="1" t="s">
        <v>86</v>
      </c>
      <c r="AM551" s="3">
        <f t="shared" si="126"/>
        <v>45393</v>
      </c>
      <c r="BD551" s="1">
        <f t="shared" si="127"/>
        <v>1</v>
      </c>
      <c r="BE551" s="2" t="str">
        <f t="shared" si="136"/>
        <v>Jon Eric Thalman</v>
      </c>
      <c r="BF551" s="2" t="str">
        <f t="shared" si="136"/>
        <v>Andy Abranches</v>
      </c>
      <c r="BG551" s="2" t="str">
        <f t="shared" si="137"/>
        <v>Mona Hedin</v>
      </c>
      <c r="BH551" s="2" t="str">
        <f t="shared" si="137"/>
        <v>Mandy Knockaert</v>
      </c>
      <c r="BI551" s="2" t="str">
        <f t="shared" si="128"/>
        <v>Aaron Shapiro</v>
      </c>
      <c r="BJ551" s="1">
        <f t="shared" si="129"/>
        <v>0</v>
      </c>
      <c r="BO551" s="21" t="str">
        <f t="shared" si="130"/>
        <v>completed</v>
      </c>
      <c r="BP551" s="21">
        <f t="shared" si="131"/>
        <v>0</v>
      </c>
      <c r="BQ551" s="21">
        <f t="shared" si="132"/>
        <v>0</v>
      </c>
      <c r="BR551" s="21">
        <f t="shared" si="133"/>
        <v>0</v>
      </c>
      <c r="BS551" s="21">
        <f t="shared" si="134"/>
        <v>0</v>
      </c>
      <c r="BU551" s="57"/>
    </row>
    <row r="552" spans="1:73" ht="165.75" x14ac:dyDescent="0.25">
      <c r="A552" s="1">
        <v>524</v>
      </c>
      <c r="B552" s="1" t="s">
        <v>1512</v>
      </c>
      <c r="C552" s="6" t="s">
        <v>1513</v>
      </c>
      <c r="D552" s="2" t="str">
        <f t="shared" si="123"/>
        <v>MGRA_Data Request No. 9</v>
      </c>
      <c r="E552" s="1">
        <v>2</v>
      </c>
      <c r="F552" s="2" t="str">
        <f t="shared" si="124"/>
        <v>MGRA_Data Request No. 9_Q2</v>
      </c>
      <c r="G552" s="10" t="s">
        <v>1520</v>
      </c>
      <c r="H552" s="10" t="s">
        <v>1521</v>
      </c>
      <c r="I552" s="1" t="s">
        <v>1516</v>
      </c>
      <c r="J552" s="3">
        <v>45390</v>
      </c>
      <c r="K552" s="3">
        <v>45393</v>
      </c>
      <c r="L552" s="3">
        <v>45393</v>
      </c>
      <c r="M552" s="20" t="s">
        <v>1517</v>
      </c>
      <c r="N552" s="1">
        <v>0</v>
      </c>
      <c r="O552" s="1" t="s">
        <v>86</v>
      </c>
      <c r="P552" s="47">
        <v>11.4</v>
      </c>
      <c r="Q552" s="47" t="s">
        <v>483</v>
      </c>
      <c r="R552" s="47" t="s">
        <v>1518</v>
      </c>
      <c r="S552" s="47" t="s">
        <v>1519</v>
      </c>
      <c r="U552" s="2" t="str">
        <f t="shared" si="135"/>
        <v>MGRA</v>
      </c>
      <c r="V552" s="2" t="str">
        <f t="shared" si="135"/>
        <v>Data Request No. 9</v>
      </c>
      <c r="W552" s="2">
        <f t="shared" si="125"/>
        <v>2</v>
      </c>
      <c r="X552" s="1">
        <v>0</v>
      </c>
      <c r="Y552" s="1" t="s">
        <v>1159</v>
      </c>
      <c r="Z552" s="1" t="s">
        <v>336</v>
      </c>
      <c r="AA552" s="2" t="s">
        <v>218</v>
      </c>
      <c r="AB552" s="2" t="s">
        <v>124</v>
      </c>
      <c r="AC552" s="2" t="s">
        <v>91</v>
      </c>
      <c r="AD552" s="2" t="s">
        <v>124</v>
      </c>
      <c r="AE552" s="1" t="s">
        <v>92</v>
      </c>
      <c r="AF552" s="1" t="s">
        <v>92</v>
      </c>
      <c r="AG552" s="1" t="s">
        <v>92</v>
      </c>
      <c r="AH552" s="1" t="s">
        <v>92</v>
      </c>
      <c r="AI552" s="1" t="s">
        <v>92</v>
      </c>
      <c r="AJ552" s="1" t="s">
        <v>92</v>
      </c>
      <c r="AK552" s="1" t="s">
        <v>92</v>
      </c>
      <c r="AL552" s="1" t="s">
        <v>86</v>
      </c>
      <c r="AM552" s="3">
        <f t="shared" si="126"/>
        <v>45393</v>
      </c>
      <c r="BD552" s="1">
        <f t="shared" si="127"/>
        <v>2</v>
      </c>
      <c r="BE552" s="2" t="str">
        <f t="shared" si="136"/>
        <v>Jon Eric Thalman</v>
      </c>
      <c r="BF552" s="2" t="str">
        <f t="shared" si="136"/>
        <v>Andy Abranches</v>
      </c>
      <c r="BG552" s="2" t="str">
        <f t="shared" si="137"/>
        <v>Mona Hedin</v>
      </c>
      <c r="BH552" s="2" t="str">
        <f t="shared" si="137"/>
        <v>Mandy Knockaert</v>
      </c>
      <c r="BI552" s="2" t="str">
        <f t="shared" si="128"/>
        <v>Aaron Shapiro</v>
      </c>
      <c r="BJ552" s="1">
        <f t="shared" si="129"/>
        <v>0</v>
      </c>
      <c r="BO552" s="21" t="str">
        <f t="shared" si="130"/>
        <v>completed</v>
      </c>
      <c r="BP552" s="21">
        <f t="shared" si="131"/>
        <v>0</v>
      </c>
      <c r="BQ552" s="21">
        <f t="shared" si="132"/>
        <v>0</v>
      </c>
      <c r="BR552" s="21">
        <f t="shared" si="133"/>
        <v>0</v>
      </c>
      <c r="BS552" s="21">
        <f t="shared" si="134"/>
        <v>0</v>
      </c>
      <c r="BU552" s="57"/>
    </row>
    <row r="553" spans="1:73" ht="63.75" x14ac:dyDescent="0.25">
      <c r="A553" s="1">
        <v>525</v>
      </c>
      <c r="B553" s="1" t="s">
        <v>1512</v>
      </c>
      <c r="C553" s="6" t="s">
        <v>1513</v>
      </c>
      <c r="D553" s="2" t="str">
        <f t="shared" si="123"/>
        <v>MGRA_Data Request No. 9</v>
      </c>
      <c r="E553" s="1">
        <v>3</v>
      </c>
      <c r="F553" s="2" t="str">
        <f t="shared" si="124"/>
        <v>MGRA_Data Request No. 9_Q3</v>
      </c>
      <c r="G553" s="10" t="s">
        <v>1522</v>
      </c>
      <c r="H553" s="10" t="s">
        <v>1523</v>
      </c>
      <c r="I553" s="1" t="s">
        <v>1516</v>
      </c>
      <c r="J553" s="3">
        <v>45390</v>
      </c>
      <c r="K553" s="3">
        <v>45393</v>
      </c>
      <c r="L553" s="3">
        <v>45393</v>
      </c>
      <c r="M553" s="20" t="s">
        <v>1517</v>
      </c>
      <c r="N553" s="1">
        <v>0</v>
      </c>
      <c r="O553" s="1" t="s">
        <v>86</v>
      </c>
      <c r="P553" s="47">
        <v>11.4</v>
      </c>
      <c r="Q553" s="47" t="s">
        <v>483</v>
      </c>
      <c r="R553" s="47" t="s">
        <v>1518</v>
      </c>
      <c r="S553" s="89" t="s">
        <v>1519</v>
      </c>
      <c r="U553" s="2" t="str">
        <f t="shared" si="135"/>
        <v>MGRA</v>
      </c>
      <c r="V553" s="2" t="str">
        <f t="shared" si="135"/>
        <v>Data Request No. 9</v>
      </c>
      <c r="W553" s="2">
        <f t="shared" si="125"/>
        <v>3</v>
      </c>
      <c r="X553" s="1">
        <v>0</v>
      </c>
      <c r="Y553" s="1" t="s">
        <v>1159</v>
      </c>
      <c r="Z553" s="1" t="s">
        <v>336</v>
      </c>
      <c r="AA553" s="2" t="s">
        <v>218</v>
      </c>
      <c r="AB553" s="2" t="s">
        <v>124</v>
      </c>
      <c r="AC553" s="2" t="s">
        <v>91</v>
      </c>
      <c r="AD553" s="2" t="s">
        <v>124</v>
      </c>
      <c r="AE553" s="1" t="s">
        <v>92</v>
      </c>
      <c r="AF553" s="1" t="s">
        <v>92</v>
      </c>
      <c r="AG553" s="1" t="s">
        <v>92</v>
      </c>
      <c r="AH553" s="1" t="s">
        <v>92</v>
      </c>
      <c r="AI553" s="1" t="s">
        <v>92</v>
      </c>
      <c r="AJ553" s="1" t="s">
        <v>92</v>
      </c>
      <c r="AK553" s="1" t="s">
        <v>92</v>
      </c>
      <c r="AL553" s="1" t="s">
        <v>86</v>
      </c>
      <c r="AM553" s="3">
        <f t="shared" si="126"/>
        <v>45393</v>
      </c>
      <c r="BD553" s="1">
        <f t="shared" si="127"/>
        <v>3</v>
      </c>
      <c r="BE553" s="2" t="str">
        <f t="shared" si="136"/>
        <v>Jon Eric Thalman</v>
      </c>
      <c r="BF553" s="2" t="str">
        <f t="shared" si="136"/>
        <v>Andy Abranches</v>
      </c>
      <c r="BG553" s="2" t="str">
        <f t="shared" si="137"/>
        <v>Mona Hedin</v>
      </c>
      <c r="BH553" s="2" t="str">
        <f t="shared" si="137"/>
        <v>Mandy Knockaert</v>
      </c>
      <c r="BI553" s="2" t="str">
        <f t="shared" si="128"/>
        <v>Aaron Shapiro</v>
      </c>
      <c r="BJ553" s="1">
        <f t="shared" si="129"/>
        <v>0</v>
      </c>
      <c r="BO553" s="21" t="str">
        <f t="shared" si="130"/>
        <v>completed</v>
      </c>
      <c r="BP553" s="21">
        <f t="shared" si="131"/>
        <v>0</v>
      </c>
      <c r="BQ553" s="21">
        <f t="shared" si="132"/>
        <v>0</v>
      </c>
      <c r="BR553" s="21">
        <f t="shared" si="133"/>
        <v>0</v>
      </c>
      <c r="BS553" s="21">
        <f t="shared" si="134"/>
        <v>0</v>
      </c>
      <c r="BU553" s="57"/>
    </row>
    <row r="554" spans="1:73" ht="76.5" x14ac:dyDescent="0.25">
      <c r="A554" s="1">
        <v>526</v>
      </c>
      <c r="B554" s="1" t="s">
        <v>1512</v>
      </c>
      <c r="C554" s="6" t="s">
        <v>1513</v>
      </c>
      <c r="D554" s="2" t="str">
        <f t="shared" si="123"/>
        <v>MGRA_Data Request No. 9</v>
      </c>
      <c r="E554" s="1">
        <v>4</v>
      </c>
      <c r="F554" s="2" t="str">
        <f t="shared" si="124"/>
        <v>MGRA_Data Request No. 9_Q4</v>
      </c>
      <c r="G554" s="10" t="s">
        <v>1524</v>
      </c>
      <c r="H554" s="10" t="s">
        <v>1525</v>
      </c>
      <c r="I554" s="1" t="s">
        <v>1516</v>
      </c>
      <c r="J554" s="3">
        <v>45390</v>
      </c>
      <c r="K554" s="3">
        <v>45393</v>
      </c>
      <c r="L554" s="3">
        <v>45393</v>
      </c>
      <c r="M554" s="20" t="s">
        <v>1517</v>
      </c>
      <c r="N554" s="1">
        <v>0</v>
      </c>
      <c r="O554" s="1" t="s">
        <v>86</v>
      </c>
      <c r="P554" s="47">
        <v>11.4</v>
      </c>
      <c r="Q554" s="47" t="s">
        <v>483</v>
      </c>
      <c r="R554" s="47" t="s">
        <v>1518</v>
      </c>
      <c r="S554" s="89" t="s">
        <v>1519</v>
      </c>
      <c r="U554" s="2" t="str">
        <f t="shared" si="135"/>
        <v>MGRA</v>
      </c>
      <c r="V554" s="2" t="str">
        <f t="shared" si="135"/>
        <v>Data Request No. 9</v>
      </c>
      <c r="W554" s="2">
        <f t="shared" si="125"/>
        <v>4</v>
      </c>
      <c r="X554" s="1">
        <v>0</v>
      </c>
      <c r="Y554" s="1" t="s">
        <v>1159</v>
      </c>
      <c r="Z554" s="1" t="s">
        <v>336</v>
      </c>
      <c r="AA554" s="2" t="s">
        <v>218</v>
      </c>
      <c r="AB554" s="2" t="s">
        <v>124</v>
      </c>
      <c r="AC554" s="2" t="s">
        <v>91</v>
      </c>
      <c r="AD554" s="2" t="s">
        <v>124</v>
      </c>
      <c r="AE554" s="1" t="s">
        <v>92</v>
      </c>
      <c r="AF554" s="1" t="s">
        <v>92</v>
      </c>
      <c r="AG554" s="1" t="s">
        <v>92</v>
      </c>
      <c r="AH554" s="1" t="s">
        <v>92</v>
      </c>
      <c r="AI554" s="1" t="s">
        <v>92</v>
      </c>
      <c r="AJ554" s="1" t="s">
        <v>92</v>
      </c>
      <c r="AK554" s="1" t="s">
        <v>92</v>
      </c>
      <c r="AL554" s="1" t="s">
        <v>86</v>
      </c>
      <c r="AM554" s="3">
        <f t="shared" si="126"/>
        <v>45393</v>
      </c>
      <c r="BD554" s="1">
        <f t="shared" si="127"/>
        <v>4</v>
      </c>
      <c r="BE554" s="2" t="str">
        <f t="shared" si="136"/>
        <v>Jon Eric Thalman</v>
      </c>
      <c r="BF554" s="2" t="str">
        <f t="shared" si="136"/>
        <v>Andy Abranches</v>
      </c>
      <c r="BG554" s="2" t="str">
        <f t="shared" si="137"/>
        <v>Mona Hedin</v>
      </c>
      <c r="BH554" s="2" t="str">
        <f t="shared" si="137"/>
        <v>Mandy Knockaert</v>
      </c>
      <c r="BI554" s="2" t="str">
        <f t="shared" si="128"/>
        <v>Aaron Shapiro</v>
      </c>
      <c r="BJ554" s="1">
        <f t="shared" si="129"/>
        <v>0</v>
      </c>
      <c r="BO554" s="21" t="str">
        <f t="shared" si="130"/>
        <v>completed</v>
      </c>
      <c r="BP554" s="21">
        <f t="shared" si="131"/>
        <v>0</v>
      </c>
      <c r="BQ554" s="21">
        <f t="shared" si="132"/>
        <v>0</v>
      </c>
      <c r="BR554" s="21">
        <f t="shared" si="133"/>
        <v>0</v>
      </c>
      <c r="BS554" s="21">
        <f t="shared" si="134"/>
        <v>0</v>
      </c>
      <c r="BU554" s="57"/>
    </row>
    <row r="555" spans="1:73" ht="89.25" x14ac:dyDescent="0.25">
      <c r="A555" s="1">
        <v>527</v>
      </c>
      <c r="B555" s="1" t="s">
        <v>1512</v>
      </c>
      <c r="C555" s="6" t="s">
        <v>1513</v>
      </c>
      <c r="D555" s="2" t="str">
        <f t="shared" si="123"/>
        <v>MGRA_Data Request No. 9</v>
      </c>
      <c r="E555" s="1">
        <v>5</v>
      </c>
      <c r="F555" s="2" t="str">
        <f t="shared" si="124"/>
        <v>MGRA_Data Request No. 9_Q5</v>
      </c>
      <c r="G555" s="10" t="s">
        <v>1526</v>
      </c>
      <c r="H555" s="10" t="s">
        <v>1527</v>
      </c>
      <c r="I555" s="1" t="s">
        <v>1516</v>
      </c>
      <c r="J555" s="3">
        <v>45390</v>
      </c>
      <c r="K555" s="3">
        <v>45393</v>
      </c>
      <c r="L555" s="3">
        <v>45393</v>
      </c>
      <c r="M555" s="20" t="s">
        <v>1517</v>
      </c>
      <c r="N555" s="1">
        <v>0</v>
      </c>
      <c r="O555" s="1" t="s">
        <v>86</v>
      </c>
      <c r="P555" s="47" t="s">
        <v>778</v>
      </c>
      <c r="Q555" s="47" t="s">
        <v>1528</v>
      </c>
      <c r="R555" s="47" t="s">
        <v>1529</v>
      </c>
      <c r="S555" s="86" t="s">
        <v>1530</v>
      </c>
      <c r="U555" s="2" t="str">
        <f t="shared" si="135"/>
        <v>MGRA</v>
      </c>
      <c r="V555" s="2" t="str">
        <f t="shared" si="135"/>
        <v>Data Request No. 9</v>
      </c>
      <c r="W555" s="2">
        <f t="shared" si="125"/>
        <v>5</v>
      </c>
      <c r="X555" s="1">
        <v>0</v>
      </c>
      <c r="Y555" s="1" t="s">
        <v>1159</v>
      </c>
      <c r="Z555" s="1" t="s">
        <v>1531</v>
      </c>
      <c r="AA555" s="2" t="s">
        <v>1532</v>
      </c>
      <c r="AB555" s="2" t="s">
        <v>1533</v>
      </c>
      <c r="AC555" s="2" t="s">
        <v>321</v>
      </c>
      <c r="AD555" s="2" t="s">
        <v>1534</v>
      </c>
      <c r="AE555" s="1" t="s">
        <v>92</v>
      </c>
      <c r="AF555" s="1" t="s">
        <v>92</v>
      </c>
      <c r="AG555" s="1" t="s">
        <v>92</v>
      </c>
      <c r="AH555" s="1" t="s">
        <v>92</v>
      </c>
      <c r="AI555" s="1" t="s">
        <v>92</v>
      </c>
      <c r="AJ555" s="1" t="s">
        <v>92</v>
      </c>
      <c r="AK555" s="1" t="s">
        <v>92</v>
      </c>
      <c r="AL555" s="1" t="s">
        <v>86</v>
      </c>
      <c r="AM555" s="3">
        <f t="shared" si="126"/>
        <v>45393</v>
      </c>
      <c r="BD555" s="1">
        <f t="shared" si="127"/>
        <v>5</v>
      </c>
      <c r="BE555" s="2" t="str">
        <f t="shared" si="136"/>
        <v>PSPS PMO
UG Team
Jerry Santos
Julie Cerio
Lucy Morris</v>
      </c>
      <c r="BF555" s="2" t="str">
        <f t="shared" si="136"/>
        <v>Shawn Holder
Megan Ardell</v>
      </c>
      <c r="BG555" s="2" t="str">
        <f t="shared" si="137"/>
        <v>Mona Hedin</v>
      </c>
      <c r="BH555" s="2" t="str">
        <f t="shared" si="137"/>
        <v>Wilson Wong</v>
      </c>
      <c r="BI555" s="2" t="str">
        <f t="shared" si="128"/>
        <v>Kenny Lee</v>
      </c>
      <c r="BJ555" s="1">
        <f t="shared" si="129"/>
        <v>0</v>
      </c>
      <c r="BO555" s="21" t="str">
        <f t="shared" si="130"/>
        <v>completed</v>
      </c>
      <c r="BP555" s="21">
        <f t="shared" si="131"/>
        <v>0</v>
      </c>
      <c r="BQ555" s="21">
        <f t="shared" si="132"/>
        <v>0</v>
      </c>
      <c r="BR555" s="21">
        <f t="shared" si="133"/>
        <v>0</v>
      </c>
      <c r="BS555" s="21">
        <f t="shared" si="134"/>
        <v>0</v>
      </c>
      <c r="BU555" s="57"/>
    </row>
    <row r="556" spans="1:73" ht="216.75" x14ac:dyDescent="0.25">
      <c r="A556" s="1">
        <v>528</v>
      </c>
      <c r="B556" s="1" t="s">
        <v>1512</v>
      </c>
      <c r="C556" s="6" t="s">
        <v>1513</v>
      </c>
      <c r="D556" s="2" t="str">
        <f t="shared" si="123"/>
        <v>MGRA_Data Request No. 9</v>
      </c>
      <c r="E556" s="1">
        <v>6</v>
      </c>
      <c r="F556" s="2" t="str">
        <f t="shared" si="124"/>
        <v>MGRA_Data Request No. 9_Q6</v>
      </c>
      <c r="G556" s="10" t="s">
        <v>1535</v>
      </c>
      <c r="H556" s="10" t="s">
        <v>1536</v>
      </c>
      <c r="I556" s="1" t="s">
        <v>1516</v>
      </c>
      <c r="J556" s="3">
        <v>45390</v>
      </c>
      <c r="K556" s="3">
        <v>45393</v>
      </c>
      <c r="L556" s="3">
        <v>45393</v>
      </c>
      <c r="M556" s="20" t="s">
        <v>1517</v>
      </c>
      <c r="N556" s="1">
        <v>0</v>
      </c>
      <c r="O556" s="1" t="s">
        <v>86</v>
      </c>
      <c r="P556" s="47" t="s">
        <v>778</v>
      </c>
      <c r="Q556" s="47" t="s">
        <v>1528</v>
      </c>
      <c r="R556" s="47" t="s">
        <v>1529</v>
      </c>
      <c r="S556" s="86" t="s">
        <v>1530</v>
      </c>
      <c r="U556" s="2" t="str">
        <f t="shared" si="135"/>
        <v>MGRA</v>
      </c>
      <c r="V556" s="2" t="str">
        <f t="shared" si="135"/>
        <v>Data Request No. 9</v>
      </c>
      <c r="W556" s="2">
        <f t="shared" si="125"/>
        <v>6</v>
      </c>
      <c r="X556" s="1">
        <v>0</v>
      </c>
      <c r="Y556" s="1" t="s">
        <v>1159</v>
      </c>
      <c r="Z556" s="1" t="s">
        <v>1531</v>
      </c>
      <c r="AA556" s="2" t="s">
        <v>1532</v>
      </c>
      <c r="AB556" s="2" t="s">
        <v>320</v>
      </c>
      <c r="AC556" s="2" t="s">
        <v>321</v>
      </c>
      <c r="AD556" s="2" t="s">
        <v>1537</v>
      </c>
      <c r="AE556" s="1" t="s">
        <v>92</v>
      </c>
      <c r="AF556" s="1" t="s">
        <v>92</v>
      </c>
      <c r="AG556" s="1" t="s">
        <v>92</v>
      </c>
      <c r="AH556" s="1" t="s">
        <v>92</v>
      </c>
      <c r="AI556" s="1" t="s">
        <v>92</v>
      </c>
      <c r="AJ556" s="1" t="s">
        <v>92</v>
      </c>
      <c r="AK556" s="1" t="s">
        <v>92</v>
      </c>
      <c r="AL556" s="1" t="s">
        <v>86</v>
      </c>
      <c r="AM556" s="3">
        <f t="shared" si="126"/>
        <v>45393</v>
      </c>
      <c r="BD556" s="1">
        <f t="shared" si="127"/>
        <v>6</v>
      </c>
      <c r="BE556" s="2" t="str">
        <f t="shared" si="136"/>
        <v>PSPS PMO
UG Team
Jerry Santos
Julie Cerio
Lucy Morris</v>
      </c>
      <c r="BF556" s="2" t="str">
        <f t="shared" si="136"/>
        <v>Shawn Holder</v>
      </c>
      <c r="BG556" s="2" t="str">
        <f t="shared" si="137"/>
        <v>Mona Hedin</v>
      </c>
      <c r="BH556" s="2" t="str">
        <f t="shared" si="137"/>
        <v>Wilson Wong</v>
      </c>
      <c r="BI556" s="2" t="str">
        <f t="shared" si="128"/>
        <v>Kenny Lee</v>
      </c>
      <c r="BJ556" s="1">
        <f t="shared" si="129"/>
        <v>0</v>
      </c>
      <c r="BO556" s="21" t="str">
        <f t="shared" si="130"/>
        <v>completed</v>
      </c>
      <c r="BP556" s="21">
        <f t="shared" si="131"/>
        <v>0</v>
      </c>
      <c r="BQ556" s="21">
        <f t="shared" si="132"/>
        <v>0</v>
      </c>
      <c r="BR556" s="21">
        <f t="shared" si="133"/>
        <v>0</v>
      </c>
      <c r="BS556" s="21">
        <f t="shared" si="134"/>
        <v>0</v>
      </c>
      <c r="BU556" s="57"/>
    </row>
    <row r="557" spans="1:73" ht="63.75" x14ac:dyDescent="0.25">
      <c r="A557" s="1">
        <v>529</v>
      </c>
      <c r="B557" s="1" t="s">
        <v>1512</v>
      </c>
      <c r="C557" s="6" t="s">
        <v>1513</v>
      </c>
      <c r="D557" s="2" t="str">
        <f t="shared" si="123"/>
        <v>MGRA_Data Request No. 9</v>
      </c>
      <c r="E557" s="1">
        <v>7</v>
      </c>
      <c r="F557" s="2" t="str">
        <f t="shared" si="124"/>
        <v>MGRA_Data Request No. 9_Q7</v>
      </c>
      <c r="G557" s="10" t="s">
        <v>1538</v>
      </c>
      <c r="H557" s="10" t="s">
        <v>1539</v>
      </c>
      <c r="I557" s="1" t="s">
        <v>1516</v>
      </c>
      <c r="J557" s="3">
        <v>45390</v>
      </c>
      <c r="K557" s="3">
        <v>45393</v>
      </c>
      <c r="L557" s="3">
        <v>45393</v>
      </c>
      <c r="M557" s="20" t="s">
        <v>1517</v>
      </c>
      <c r="N557" s="1">
        <v>0</v>
      </c>
      <c r="O557" s="1" t="s">
        <v>86</v>
      </c>
      <c r="P557" s="47" t="s">
        <v>535</v>
      </c>
      <c r="Q557" s="47" t="s">
        <v>1540</v>
      </c>
      <c r="R557" s="47" t="s">
        <v>1541</v>
      </c>
      <c r="S557" s="89" t="s">
        <v>1530</v>
      </c>
      <c r="U557" s="2" t="str">
        <f t="shared" si="135"/>
        <v>MGRA</v>
      </c>
      <c r="V557" s="2" t="str">
        <f t="shared" si="135"/>
        <v>Data Request No. 9</v>
      </c>
      <c r="W557" s="2">
        <f t="shared" si="125"/>
        <v>7</v>
      </c>
      <c r="X557" s="1">
        <v>0</v>
      </c>
      <c r="Y557" s="1" t="s">
        <v>1159</v>
      </c>
      <c r="Z557" s="1" t="s">
        <v>1382</v>
      </c>
      <c r="AA557" s="2" t="s">
        <v>1542</v>
      </c>
      <c r="AB557" s="2" t="s">
        <v>539</v>
      </c>
      <c r="AC557" s="2" t="s">
        <v>321</v>
      </c>
      <c r="AD557" s="2" t="s">
        <v>1543</v>
      </c>
      <c r="AE557" s="1" t="s">
        <v>92</v>
      </c>
      <c r="AF557" s="1" t="s">
        <v>92</v>
      </c>
      <c r="AG557" s="1" t="s">
        <v>92</v>
      </c>
      <c r="AH557" s="1" t="s">
        <v>92</v>
      </c>
      <c r="AI557" s="1" t="s">
        <v>92</v>
      </c>
      <c r="AJ557" s="1" t="s">
        <v>92</v>
      </c>
      <c r="AK557" s="1" t="s">
        <v>92</v>
      </c>
      <c r="AL557" s="1" t="s">
        <v>86</v>
      </c>
      <c r="AM557" s="3">
        <f t="shared" si="126"/>
        <v>45393</v>
      </c>
      <c r="BD557" s="1">
        <f t="shared" si="127"/>
        <v>7</v>
      </c>
      <c r="BE557" s="2" t="str">
        <f t="shared" si="136"/>
        <v>Katherine Hee
James Tuccillo</v>
      </c>
      <c r="BF557" s="2" t="str">
        <f t="shared" si="136"/>
        <v>Eric Lamoureux</v>
      </c>
      <c r="BG557" s="2" t="str">
        <f t="shared" si="137"/>
        <v>Mona Hedin</v>
      </c>
      <c r="BH557" s="2" t="str">
        <f t="shared" si="137"/>
        <v>Saritha Basani</v>
      </c>
      <c r="BI557" s="2" t="str">
        <f t="shared" si="128"/>
        <v>Kenny Lee</v>
      </c>
      <c r="BJ557" s="1">
        <f t="shared" si="129"/>
        <v>0</v>
      </c>
      <c r="BO557" s="21" t="str">
        <f t="shared" si="130"/>
        <v>completed</v>
      </c>
      <c r="BP557" s="21">
        <f t="shared" si="131"/>
        <v>0</v>
      </c>
      <c r="BQ557" s="21">
        <f t="shared" si="132"/>
        <v>0</v>
      </c>
      <c r="BR557" s="21">
        <f t="shared" si="133"/>
        <v>0</v>
      </c>
      <c r="BS557" s="21">
        <f t="shared" si="134"/>
        <v>0</v>
      </c>
      <c r="BU557" s="57"/>
    </row>
    <row r="558" spans="1:73" ht="76.5" x14ac:dyDescent="0.25">
      <c r="A558" s="1">
        <v>530</v>
      </c>
      <c r="B558" s="1" t="s">
        <v>1512</v>
      </c>
      <c r="C558" s="6" t="s">
        <v>1513</v>
      </c>
      <c r="D558" s="2" t="str">
        <f t="shared" si="123"/>
        <v>MGRA_Data Request No. 9</v>
      </c>
      <c r="E558" s="1">
        <v>8</v>
      </c>
      <c r="F558" s="2" t="str">
        <f t="shared" si="124"/>
        <v>MGRA_Data Request No. 9_Q8</v>
      </c>
      <c r="G558" s="10" t="s">
        <v>1544</v>
      </c>
      <c r="H558" s="10" t="s">
        <v>1545</v>
      </c>
      <c r="I558" s="1" t="s">
        <v>1516</v>
      </c>
      <c r="J558" s="3">
        <v>45390</v>
      </c>
      <c r="K558" s="3">
        <v>45393</v>
      </c>
      <c r="L558" s="3">
        <v>45393</v>
      </c>
      <c r="M558" s="20" t="s">
        <v>1517</v>
      </c>
      <c r="N558" s="1">
        <v>0</v>
      </c>
      <c r="O558" s="1" t="s">
        <v>86</v>
      </c>
      <c r="P558" s="47" t="s">
        <v>535</v>
      </c>
      <c r="Q558" s="47" t="s">
        <v>1540</v>
      </c>
      <c r="R558" s="47" t="s">
        <v>1541</v>
      </c>
      <c r="S558" s="89" t="s">
        <v>1530</v>
      </c>
      <c r="U558" s="2" t="str">
        <f t="shared" si="135"/>
        <v>MGRA</v>
      </c>
      <c r="V558" s="2" t="str">
        <f t="shared" si="135"/>
        <v>Data Request No. 9</v>
      </c>
      <c r="W558" s="2">
        <f t="shared" si="125"/>
        <v>8</v>
      </c>
      <c r="X558" s="1">
        <v>0</v>
      </c>
      <c r="Y558" s="1" t="s">
        <v>1159</v>
      </c>
      <c r="Z558" s="1" t="s">
        <v>1382</v>
      </c>
      <c r="AA558" s="2" t="s">
        <v>1546</v>
      </c>
      <c r="AB558" s="2" t="s">
        <v>539</v>
      </c>
      <c r="AC558" s="2" t="s">
        <v>321</v>
      </c>
      <c r="AD558" s="2" t="s">
        <v>1543</v>
      </c>
      <c r="AE558" s="1" t="s">
        <v>92</v>
      </c>
      <c r="AF558" s="1" t="s">
        <v>92</v>
      </c>
      <c r="AG558" s="1" t="s">
        <v>92</v>
      </c>
      <c r="AH558" s="1" t="s">
        <v>92</v>
      </c>
      <c r="AI558" s="1" t="s">
        <v>92</v>
      </c>
      <c r="AJ558" s="1" t="s">
        <v>92</v>
      </c>
      <c r="AK558" s="1" t="s">
        <v>92</v>
      </c>
      <c r="AL558" s="1" t="s">
        <v>86</v>
      </c>
      <c r="AM558" s="3">
        <f t="shared" si="126"/>
        <v>45393</v>
      </c>
      <c r="BD558" s="1">
        <f t="shared" si="127"/>
        <v>8</v>
      </c>
      <c r="BE558" s="2" t="str">
        <f t="shared" si="136"/>
        <v>Katherine Hee</v>
      </c>
      <c r="BF558" s="2" t="str">
        <f t="shared" si="136"/>
        <v>Eric Lamoureux</v>
      </c>
      <c r="BG558" s="2" t="str">
        <f t="shared" si="137"/>
        <v>Mona Hedin</v>
      </c>
      <c r="BH558" s="2" t="str">
        <f t="shared" si="137"/>
        <v>Saritha Basani</v>
      </c>
      <c r="BI558" s="2" t="str">
        <f t="shared" si="128"/>
        <v>Kenny Lee</v>
      </c>
      <c r="BJ558" s="1">
        <f t="shared" si="129"/>
        <v>0</v>
      </c>
      <c r="BO558" s="21" t="str">
        <f t="shared" si="130"/>
        <v>completed</v>
      </c>
      <c r="BP558" s="21">
        <f t="shared" si="131"/>
        <v>0</v>
      </c>
      <c r="BQ558" s="21">
        <f t="shared" si="132"/>
        <v>0</v>
      </c>
      <c r="BR558" s="21">
        <f t="shared" si="133"/>
        <v>0</v>
      </c>
      <c r="BS558" s="21">
        <f t="shared" si="134"/>
        <v>0</v>
      </c>
      <c r="BU558" s="57"/>
    </row>
    <row r="559" spans="1:73" ht="140.25" x14ac:dyDescent="0.25">
      <c r="A559" s="1">
        <v>531</v>
      </c>
      <c r="B559" s="1" t="s">
        <v>1512</v>
      </c>
      <c r="C559" s="6" t="s">
        <v>1513</v>
      </c>
      <c r="D559" s="2" t="str">
        <f t="shared" si="123"/>
        <v>MGRA_Data Request No. 9</v>
      </c>
      <c r="E559" s="1">
        <v>9</v>
      </c>
      <c r="F559" s="2" t="str">
        <f t="shared" si="124"/>
        <v>MGRA_Data Request No. 9_Q9</v>
      </c>
      <c r="G559" s="10" t="s">
        <v>1547</v>
      </c>
      <c r="H559" s="10" t="s">
        <v>1548</v>
      </c>
      <c r="I559" s="1" t="s">
        <v>1516</v>
      </c>
      <c r="J559" s="3">
        <v>45390</v>
      </c>
      <c r="K559" s="3">
        <v>45393</v>
      </c>
      <c r="L559" s="3">
        <v>45393</v>
      </c>
      <c r="M559" s="20" t="s">
        <v>1517</v>
      </c>
      <c r="N559" s="1">
        <v>0</v>
      </c>
      <c r="O559" s="1" t="s">
        <v>86</v>
      </c>
      <c r="P559" s="47">
        <v>11.4</v>
      </c>
      <c r="Q559" s="47" t="s">
        <v>483</v>
      </c>
      <c r="R559" s="47" t="s">
        <v>1518</v>
      </c>
      <c r="S559" s="47" t="s">
        <v>1519</v>
      </c>
      <c r="U559" s="2" t="str">
        <f t="shared" si="135"/>
        <v>MGRA</v>
      </c>
      <c r="V559" s="2" t="str">
        <f t="shared" si="135"/>
        <v>Data Request No. 9</v>
      </c>
      <c r="W559" s="2">
        <f t="shared" si="125"/>
        <v>9</v>
      </c>
      <c r="X559" s="1">
        <v>0</v>
      </c>
      <c r="Y559" s="1" t="s">
        <v>1159</v>
      </c>
      <c r="Z559" s="1" t="s">
        <v>336</v>
      </c>
      <c r="AA559" s="2" t="s">
        <v>1549</v>
      </c>
      <c r="AB559" s="2" t="s">
        <v>1550</v>
      </c>
      <c r="AC559" s="2" t="s">
        <v>91</v>
      </c>
      <c r="AD559" s="2" t="s">
        <v>124</v>
      </c>
      <c r="AE559" s="1" t="s">
        <v>92</v>
      </c>
      <c r="AF559" s="1" t="s">
        <v>92</v>
      </c>
      <c r="AG559" s="1" t="s">
        <v>92</v>
      </c>
      <c r="AH559" s="1" t="s">
        <v>92</v>
      </c>
      <c r="AI559" s="1" t="s">
        <v>92</v>
      </c>
      <c r="AJ559" s="1" t="s">
        <v>92</v>
      </c>
      <c r="AK559" s="1" t="s">
        <v>92</v>
      </c>
      <c r="AL559" s="1" t="s">
        <v>86</v>
      </c>
      <c r="AM559" s="3">
        <f t="shared" si="126"/>
        <v>45393</v>
      </c>
      <c r="BD559" s="1">
        <f t="shared" si="127"/>
        <v>9</v>
      </c>
      <c r="BE559" s="2" t="str">
        <f t="shared" si="136"/>
        <v>UG Team
Julie Cerio
Jerry Santos
Lucy Morris
Benson Wong
James Ash Jr
Brad Koelling</v>
      </c>
      <c r="BF559" s="2" t="str">
        <f t="shared" si="136"/>
        <v>Paul McGregor
Eric Lamoureux
Jim Gill</v>
      </c>
      <c r="BG559" s="2" t="str">
        <f t="shared" si="137"/>
        <v>Mona Hedin</v>
      </c>
      <c r="BH559" s="2" t="str">
        <f t="shared" si="137"/>
        <v>Mandy Knockaert</v>
      </c>
      <c r="BI559" s="2" t="str">
        <f t="shared" si="128"/>
        <v>Aaron Shapiro</v>
      </c>
      <c r="BJ559" s="1">
        <f t="shared" si="129"/>
        <v>0</v>
      </c>
      <c r="BO559" s="21" t="str">
        <f t="shared" si="130"/>
        <v>completed</v>
      </c>
      <c r="BP559" s="21">
        <f t="shared" si="131"/>
        <v>0</v>
      </c>
      <c r="BQ559" s="21">
        <f t="shared" si="132"/>
        <v>0</v>
      </c>
      <c r="BR559" s="21">
        <f t="shared" si="133"/>
        <v>0</v>
      </c>
      <c r="BS559" s="21">
        <f t="shared" si="134"/>
        <v>0</v>
      </c>
      <c r="BU559" s="57"/>
    </row>
    <row r="560" spans="1:73" ht="114.75" x14ac:dyDescent="0.25">
      <c r="A560" s="1">
        <v>532</v>
      </c>
      <c r="B560" s="1" t="s">
        <v>1512</v>
      </c>
      <c r="C560" s="6" t="s">
        <v>1513</v>
      </c>
      <c r="D560" s="2" t="str">
        <f t="shared" si="123"/>
        <v>MGRA_Data Request No. 9</v>
      </c>
      <c r="E560" s="1">
        <v>10</v>
      </c>
      <c r="F560" s="2" t="str">
        <f t="shared" si="124"/>
        <v>MGRA_Data Request No. 9_Q10</v>
      </c>
      <c r="G560" s="10" t="s">
        <v>1551</v>
      </c>
      <c r="H560" s="10" t="s">
        <v>1552</v>
      </c>
      <c r="I560" s="1" t="s">
        <v>1516</v>
      </c>
      <c r="J560" s="3">
        <v>45390</v>
      </c>
      <c r="K560" s="3">
        <v>45393</v>
      </c>
      <c r="L560" s="3">
        <v>45393</v>
      </c>
      <c r="M560" s="20" t="s">
        <v>1517</v>
      </c>
      <c r="N560" s="1">
        <v>0</v>
      </c>
      <c r="O560" s="1" t="s">
        <v>86</v>
      </c>
      <c r="P560" s="47">
        <v>11.4</v>
      </c>
      <c r="Q560" s="47" t="s">
        <v>483</v>
      </c>
      <c r="R560" s="47" t="s">
        <v>1518</v>
      </c>
      <c r="S560" s="47" t="s">
        <v>1519</v>
      </c>
      <c r="U560" s="2" t="str">
        <f t="shared" si="135"/>
        <v>MGRA</v>
      </c>
      <c r="V560" s="2" t="str">
        <f t="shared" si="135"/>
        <v>Data Request No. 9</v>
      </c>
      <c r="W560" s="2">
        <f t="shared" si="125"/>
        <v>10</v>
      </c>
      <c r="X560" s="1">
        <v>0</v>
      </c>
      <c r="Y560" s="1" t="s">
        <v>1159</v>
      </c>
      <c r="Z560" s="1" t="s">
        <v>336</v>
      </c>
      <c r="AA560" s="2" t="s">
        <v>1553</v>
      </c>
      <c r="AB560" s="2" t="s">
        <v>1550</v>
      </c>
      <c r="AC560" s="2" t="s">
        <v>91</v>
      </c>
      <c r="AD560" s="2" t="s">
        <v>124</v>
      </c>
      <c r="AE560" s="1" t="s">
        <v>92</v>
      </c>
      <c r="AF560" s="1" t="s">
        <v>92</v>
      </c>
      <c r="AG560" s="1" t="s">
        <v>92</v>
      </c>
      <c r="AH560" s="1" t="s">
        <v>92</v>
      </c>
      <c r="AI560" s="1" t="s">
        <v>92</v>
      </c>
      <c r="AJ560" s="1" t="s">
        <v>92</v>
      </c>
      <c r="AK560" s="1" t="s">
        <v>92</v>
      </c>
      <c r="AL560" s="1" t="s">
        <v>86</v>
      </c>
      <c r="AM560" s="3">
        <f t="shared" si="126"/>
        <v>45393</v>
      </c>
      <c r="BD560" s="1">
        <f t="shared" si="127"/>
        <v>10</v>
      </c>
      <c r="BE560" s="2" t="str">
        <f t="shared" si="136"/>
        <v>UG Team
Benson Wong
James Ash Jr
Brad Koelling</v>
      </c>
      <c r="BF560" s="2" t="str">
        <f t="shared" si="136"/>
        <v>Paul McGregor
Eric Lamoureux
Jim Gill</v>
      </c>
      <c r="BG560" s="2" t="str">
        <f t="shared" si="137"/>
        <v>Mona Hedin</v>
      </c>
      <c r="BH560" s="2" t="str">
        <f t="shared" si="137"/>
        <v>Mandy Knockaert</v>
      </c>
      <c r="BI560" s="2" t="str">
        <f t="shared" si="128"/>
        <v>Aaron Shapiro</v>
      </c>
      <c r="BJ560" s="1">
        <f t="shared" si="129"/>
        <v>0</v>
      </c>
      <c r="BO560" s="21" t="str">
        <f t="shared" si="130"/>
        <v>completed</v>
      </c>
      <c r="BP560" s="21">
        <f t="shared" si="131"/>
        <v>0</v>
      </c>
      <c r="BQ560" s="21">
        <f t="shared" si="132"/>
        <v>0</v>
      </c>
      <c r="BR560" s="21">
        <f t="shared" si="133"/>
        <v>0</v>
      </c>
      <c r="BS560" s="21">
        <f t="shared" si="134"/>
        <v>0</v>
      </c>
      <c r="BU560" s="57"/>
    </row>
    <row r="561" spans="1:73" ht="409.5" x14ac:dyDescent="0.25">
      <c r="A561" s="1">
        <v>533</v>
      </c>
      <c r="B561" s="1" t="s">
        <v>1512</v>
      </c>
      <c r="C561" s="6" t="s">
        <v>1513</v>
      </c>
      <c r="D561" s="2" t="str">
        <f t="shared" si="123"/>
        <v>MGRA_Data Request No. 9</v>
      </c>
      <c r="E561" s="1">
        <v>11</v>
      </c>
      <c r="F561" s="2" t="str">
        <f t="shared" si="124"/>
        <v>MGRA_Data Request No. 9_Q11</v>
      </c>
      <c r="G561" s="10" t="s">
        <v>1554</v>
      </c>
      <c r="H561" s="10" t="s">
        <v>1555</v>
      </c>
      <c r="I561" s="1" t="s">
        <v>1516</v>
      </c>
      <c r="J561" s="3">
        <v>45390</v>
      </c>
      <c r="K561" s="3">
        <v>45393</v>
      </c>
      <c r="L561" s="3">
        <v>45394</v>
      </c>
      <c r="M561" s="20" t="s">
        <v>1517</v>
      </c>
      <c r="N561" s="1">
        <v>0</v>
      </c>
      <c r="O561" s="1" t="s">
        <v>86</v>
      </c>
      <c r="P561" s="47">
        <v>11.4</v>
      </c>
      <c r="Q561" s="47" t="s">
        <v>483</v>
      </c>
      <c r="R561" s="47" t="s">
        <v>1518</v>
      </c>
      <c r="S561" s="96" t="s">
        <v>1519</v>
      </c>
      <c r="U561" s="2" t="str">
        <f t="shared" si="135"/>
        <v>MGRA</v>
      </c>
      <c r="V561" s="2" t="str">
        <f t="shared" si="135"/>
        <v>Data Request No. 9</v>
      </c>
      <c r="W561" s="2">
        <f t="shared" si="125"/>
        <v>11</v>
      </c>
      <c r="X561" s="1">
        <v>0</v>
      </c>
      <c r="Y561" s="1" t="s">
        <v>1159</v>
      </c>
      <c r="Z561" s="1" t="s">
        <v>336</v>
      </c>
      <c r="AA561" s="2" t="s">
        <v>1556</v>
      </c>
      <c r="AB561" s="2" t="s">
        <v>1557</v>
      </c>
      <c r="AC561" s="2" t="s">
        <v>91</v>
      </c>
      <c r="AD561" s="2" t="s">
        <v>124</v>
      </c>
      <c r="AE561" s="1" t="s">
        <v>92</v>
      </c>
      <c r="AF561" s="1" t="s">
        <v>92</v>
      </c>
      <c r="AG561" s="1" t="s">
        <v>92</v>
      </c>
      <c r="AH561" s="1" t="s">
        <v>92</v>
      </c>
      <c r="AI561" s="1" t="s">
        <v>92</v>
      </c>
      <c r="AJ561" s="1" t="s">
        <v>92</v>
      </c>
      <c r="AK561" s="1" t="s">
        <v>92</v>
      </c>
      <c r="AL561" s="1" t="s">
        <v>86</v>
      </c>
      <c r="AM561" s="3">
        <f t="shared" si="126"/>
        <v>45393</v>
      </c>
      <c r="BD561" s="1">
        <f t="shared" si="127"/>
        <v>11</v>
      </c>
      <c r="BE561" s="2" t="str">
        <f t="shared" si="136"/>
        <v>UG Team
Benson Wong
James Ash Jr</v>
      </c>
      <c r="BF561" s="2" t="str">
        <f t="shared" si="136"/>
        <v>Paul McGregor
Megan Ardell</v>
      </c>
      <c r="BG561" s="2" t="str">
        <f t="shared" si="137"/>
        <v>Mona Hedin</v>
      </c>
      <c r="BH561" s="2" t="str">
        <f t="shared" si="137"/>
        <v>Mandy Knockaert</v>
      </c>
      <c r="BI561" s="2" t="str">
        <f t="shared" si="128"/>
        <v>Aaron Shapiro</v>
      </c>
      <c r="BJ561" s="1">
        <f t="shared" si="129"/>
        <v>0</v>
      </c>
      <c r="BO561" s="21" t="str">
        <f t="shared" si="130"/>
        <v>completed</v>
      </c>
      <c r="BP561" s="21">
        <f t="shared" si="131"/>
        <v>0</v>
      </c>
      <c r="BQ561" s="21">
        <f t="shared" si="132"/>
        <v>0</v>
      </c>
      <c r="BR561" s="21">
        <f t="shared" si="133"/>
        <v>0</v>
      </c>
      <c r="BS561" s="21">
        <f t="shared" si="134"/>
        <v>0</v>
      </c>
      <c r="BU561" s="57"/>
    </row>
    <row r="562" spans="1:73" ht="306" x14ac:dyDescent="0.25">
      <c r="A562" s="1">
        <v>534</v>
      </c>
      <c r="B562" s="1" t="s">
        <v>1512</v>
      </c>
      <c r="C562" s="6" t="s">
        <v>1513</v>
      </c>
      <c r="D562" s="2" t="str">
        <f t="shared" si="123"/>
        <v>MGRA_Data Request No. 9</v>
      </c>
      <c r="E562" s="1">
        <v>12</v>
      </c>
      <c r="F562" s="2" t="str">
        <f t="shared" si="124"/>
        <v>MGRA_Data Request No. 9_Q12</v>
      </c>
      <c r="G562" s="10" t="s">
        <v>1558</v>
      </c>
      <c r="H562" s="10" t="s">
        <v>1559</v>
      </c>
      <c r="I562" s="1" t="s">
        <v>1516</v>
      </c>
      <c r="J562" s="3">
        <v>45390</v>
      </c>
      <c r="K562" s="3">
        <v>45393</v>
      </c>
      <c r="L562" s="3">
        <v>45393</v>
      </c>
      <c r="M562" s="20" t="s">
        <v>1517</v>
      </c>
      <c r="N562" s="1">
        <v>7</v>
      </c>
      <c r="O562" s="1" t="s">
        <v>86</v>
      </c>
      <c r="P562" s="47">
        <v>11.4</v>
      </c>
      <c r="Q562" s="47" t="s">
        <v>483</v>
      </c>
      <c r="R562" s="47" t="s">
        <v>1560</v>
      </c>
      <c r="S562" s="47" t="s">
        <v>1561</v>
      </c>
      <c r="U562" s="2" t="str">
        <f t="shared" si="135"/>
        <v>MGRA</v>
      </c>
      <c r="V562" s="2" t="str">
        <f t="shared" si="135"/>
        <v>Data Request No. 9</v>
      </c>
      <c r="W562" s="2">
        <f t="shared" si="125"/>
        <v>12</v>
      </c>
      <c r="X562" s="1">
        <v>0</v>
      </c>
      <c r="Y562" s="1" t="s">
        <v>1159</v>
      </c>
      <c r="Z562" s="1" t="s">
        <v>336</v>
      </c>
      <c r="AA562" s="2" t="s">
        <v>1562</v>
      </c>
      <c r="AB562" s="2" t="s">
        <v>124</v>
      </c>
      <c r="AC562" s="2" t="s">
        <v>91</v>
      </c>
      <c r="AD562" s="2" t="s">
        <v>124</v>
      </c>
      <c r="AE562" s="1" t="s">
        <v>92</v>
      </c>
      <c r="AF562" s="1" t="s">
        <v>92</v>
      </c>
      <c r="AG562" s="1" t="s">
        <v>92</v>
      </c>
      <c r="AH562" s="1" t="s">
        <v>92</v>
      </c>
      <c r="AI562" s="1" t="s">
        <v>92</v>
      </c>
      <c r="AJ562" s="1" t="s">
        <v>92</v>
      </c>
      <c r="AK562" s="1" t="s">
        <v>92</v>
      </c>
      <c r="AL562" s="1" t="s">
        <v>86</v>
      </c>
      <c r="AM562" s="3">
        <f t="shared" si="126"/>
        <v>45393</v>
      </c>
      <c r="BD562" s="1">
        <f t="shared" si="127"/>
        <v>12</v>
      </c>
      <c r="BE562" s="2" t="str">
        <f t="shared" si="136"/>
        <v>Ricky Harris</v>
      </c>
      <c r="BF562" s="2" t="str">
        <f t="shared" si="136"/>
        <v>Andy Abranches</v>
      </c>
      <c r="BG562" s="2" t="str">
        <f t="shared" si="137"/>
        <v>Mona Hedin</v>
      </c>
      <c r="BH562" s="2" t="str">
        <f t="shared" si="137"/>
        <v>Mandy Knockaert</v>
      </c>
      <c r="BI562" s="2" t="str">
        <f t="shared" si="128"/>
        <v>Aaron Shapiro</v>
      </c>
      <c r="BJ562" s="1">
        <f t="shared" si="129"/>
        <v>0</v>
      </c>
      <c r="BO562" s="21" t="str">
        <f t="shared" si="130"/>
        <v>completed</v>
      </c>
      <c r="BP562" s="21">
        <f t="shared" si="131"/>
        <v>0</v>
      </c>
      <c r="BQ562" s="21">
        <f t="shared" si="132"/>
        <v>0</v>
      </c>
      <c r="BR562" s="21">
        <f t="shared" si="133"/>
        <v>0</v>
      </c>
      <c r="BS562" s="21">
        <f t="shared" si="134"/>
        <v>0</v>
      </c>
      <c r="BU562" s="57"/>
    </row>
    <row r="563" spans="1:73" ht="45" x14ac:dyDescent="0.25">
      <c r="A563" s="1">
        <v>535</v>
      </c>
      <c r="B563" s="1" t="s">
        <v>1512</v>
      </c>
      <c r="C563" s="6" t="s">
        <v>1513</v>
      </c>
      <c r="D563" s="2" t="str">
        <f t="shared" si="123"/>
        <v>MGRA_Data Request No. 9</v>
      </c>
      <c r="E563" s="1">
        <v>13</v>
      </c>
      <c r="F563" s="2" t="str">
        <f t="shared" si="124"/>
        <v>MGRA_Data Request No. 9_Q13</v>
      </c>
      <c r="G563" s="10" t="s">
        <v>1563</v>
      </c>
      <c r="H563" s="10" t="s">
        <v>1564</v>
      </c>
      <c r="I563" s="1" t="s">
        <v>1516</v>
      </c>
      <c r="J563" s="3">
        <v>45390</v>
      </c>
      <c r="K563" s="3">
        <v>45393</v>
      </c>
      <c r="L563" s="3">
        <v>45393</v>
      </c>
      <c r="M563" s="20" t="s">
        <v>1517</v>
      </c>
      <c r="N563" s="1">
        <v>0</v>
      </c>
      <c r="O563" s="1" t="s">
        <v>86</v>
      </c>
      <c r="P563" s="47">
        <v>11.4</v>
      </c>
      <c r="Q563" s="47" t="s">
        <v>483</v>
      </c>
      <c r="R563" s="47" t="s">
        <v>1565</v>
      </c>
      <c r="S563" s="96" t="s">
        <v>1566</v>
      </c>
      <c r="U563" s="2" t="str">
        <f t="shared" si="135"/>
        <v>MGRA</v>
      </c>
      <c r="V563" s="2" t="str">
        <f t="shared" si="135"/>
        <v>Data Request No. 9</v>
      </c>
      <c r="W563" s="2">
        <f t="shared" si="125"/>
        <v>13</v>
      </c>
      <c r="X563" s="1">
        <v>0</v>
      </c>
      <c r="Y563" s="1" t="s">
        <v>1159</v>
      </c>
      <c r="Z563" s="1" t="s">
        <v>1567</v>
      </c>
      <c r="AA563" s="2" t="s">
        <v>1568</v>
      </c>
      <c r="AB563" s="2" t="s">
        <v>1569</v>
      </c>
      <c r="AC563" s="2" t="s">
        <v>91</v>
      </c>
      <c r="AD563" s="2" t="s">
        <v>124</v>
      </c>
      <c r="AE563" s="1" t="s">
        <v>92</v>
      </c>
      <c r="AF563" s="1" t="s">
        <v>92</v>
      </c>
      <c r="AG563" s="1" t="s">
        <v>92</v>
      </c>
      <c r="AH563" s="1" t="s">
        <v>92</v>
      </c>
      <c r="AI563" s="1" t="s">
        <v>92</v>
      </c>
      <c r="AJ563" s="1" t="s">
        <v>92</v>
      </c>
      <c r="AK563" s="1" t="s">
        <v>92</v>
      </c>
      <c r="AL563" s="1" t="s">
        <v>86</v>
      </c>
      <c r="AM563" s="3">
        <f t="shared" si="126"/>
        <v>45393</v>
      </c>
      <c r="BD563" s="1">
        <f t="shared" si="127"/>
        <v>13</v>
      </c>
      <c r="BE563" s="2" t="str">
        <f t="shared" si="136"/>
        <v>Chris Brady
Ravi Nair
Nick Babb</v>
      </c>
      <c r="BF563" s="2" t="str">
        <f t="shared" si="136"/>
        <v>Craig Kurtz
Andy Abranches</v>
      </c>
      <c r="BG563" s="2" t="str">
        <f t="shared" si="137"/>
        <v>Mona Hedin</v>
      </c>
      <c r="BH563" s="2" t="str">
        <f t="shared" si="137"/>
        <v>Kaet Bulkowski</v>
      </c>
      <c r="BI563" s="2" t="str">
        <f t="shared" si="128"/>
        <v>Aaron Shapiro</v>
      </c>
      <c r="BJ563" s="1">
        <f t="shared" si="129"/>
        <v>0</v>
      </c>
      <c r="BO563" s="21" t="str">
        <f t="shared" si="130"/>
        <v>completed</v>
      </c>
      <c r="BP563" s="21">
        <f t="shared" si="131"/>
        <v>0</v>
      </c>
      <c r="BQ563" s="21">
        <f t="shared" si="132"/>
        <v>0</v>
      </c>
      <c r="BR563" s="21">
        <f t="shared" si="133"/>
        <v>0</v>
      </c>
      <c r="BS563" s="21">
        <f t="shared" si="134"/>
        <v>0</v>
      </c>
      <c r="BU563" s="57"/>
    </row>
    <row r="564" spans="1:73" ht="76.5" x14ac:dyDescent="0.25">
      <c r="A564" s="1">
        <v>536</v>
      </c>
      <c r="B564" s="1" t="s">
        <v>1512</v>
      </c>
      <c r="C564" s="6" t="s">
        <v>1513</v>
      </c>
      <c r="D564" s="2" t="str">
        <f t="shared" si="123"/>
        <v>MGRA_Data Request No. 9</v>
      </c>
      <c r="E564" s="1">
        <v>14</v>
      </c>
      <c r="F564" s="2" t="str">
        <f t="shared" si="124"/>
        <v>MGRA_Data Request No. 9_Q14</v>
      </c>
      <c r="G564" s="10" t="s">
        <v>1570</v>
      </c>
      <c r="H564" s="9" t="s">
        <v>1571</v>
      </c>
      <c r="I564" s="1" t="s">
        <v>1516</v>
      </c>
      <c r="J564" s="3">
        <v>45390</v>
      </c>
      <c r="K564" s="3">
        <v>45393</v>
      </c>
      <c r="L564" s="3">
        <v>45393</v>
      </c>
      <c r="M564" s="20" t="s">
        <v>1517</v>
      </c>
      <c r="N564" s="1">
        <v>0</v>
      </c>
      <c r="O564" s="1" t="s">
        <v>86</v>
      </c>
      <c r="P564" s="47">
        <v>11.4</v>
      </c>
      <c r="Q564" s="47" t="s">
        <v>483</v>
      </c>
      <c r="R564" s="47" t="s">
        <v>1565</v>
      </c>
      <c r="S564" s="96" t="s">
        <v>1566</v>
      </c>
      <c r="U564" s="2" t="str">
        <f t="shared" si="135"/>
        <v>MGRA</v>
      </c>
      <c r="V564" s="2" t="str">
        <f t="shared" si="135"/>
        <v>Data Request No. 9</v>
      </c>
      <c r="W564" s="2">
        <f t="shared" si="125"/>
        <v>14</v>
      </c>
      <c r="X564" s="1">
        <v>0</v>
      </c>
      <c r="Y564" s="1" t="s">
        <v>1159</v>
      </c>
      <c r="Z564" s="1" t="s">
        <v>1417</v>
      </c>
      <c r="AA564" s="2" t="s">
        <v>1572</v>
      </c>
      <c r="AB564" s="2" t="s">
        <v>1573</v>
      </c>
      <c r="AC564" s="2" t="s">
        <v>91</v>
      </c>
      <c r="AD564" s="2" t="s">
        <v>158</v>
      </c>
      <c r="AE564" s="1" t="s">
        <v>92</v>
      </c>
      <c r="AF564" s="1" t="s">
        <v>92</v>
      </c>
      <c r="AG564" s="1" t="s">
        <v>92</v>
      </c>
      <c r="AH564" s="1" t="s">
        <v>92</v>
      </c>
      <c r="AI564" s="1" t="s">
        <v>92</v>
      </c>
      <c r="AJ564" s="1" t="s">
        <v>92</v>
      </c>
      <c r="AK564" s="1" t="s">
        <v>92</v>
      </c>
      <c r="AL564" s="1" t="s">
        <v>86</v>
      </c>
      <c r="AM564" s="3">
        <f t="shared" si="126"/>
        <v>45393</v>
      </c>
      <c r="BD564" s="1">
        <f t="shared" si="127"/>
        <v>14</v>
      </c>
      <c r="BE564" s="2" t="str">
        <f t="shared" si="136"/>
        <v>PSPS PMO
Ravi Nair
UG Team
Jerry Santos
Julie Cerio
Lucy Morris</v>
      </c>
      <c r="BF564" s="2" t="str">
        <f t="shared" si="136"/>
        <v>Craig Kurtz
Megan Ardell</v>
      </c>
      <c r="BG564" s="2" t="str">
        <f t="shared" si="137"/>
        <v>Mona Hedin</v>
      </c>
      <c r="BH564" s="2" t="str">
        <f t="shared" si="137"/>
        <v>Alex Quintana</v>
      </c>
      <c r="BI564" s="2" t="str">
        <f t="shared" si="128"/>
        <v>Aaron Shapiro</v>
      </c>
      <c r="BJ564" s="1">
        <f t="shared" si="129"/>
        <v>0</v>
      </c>
      <c r="BO564" s="21" t="str">
        <f t="shared" si="130"/>
        <v>completed</v>
      </c>
      <c r="BP564" s="21">
        <f t="shared" si="131"/>
        <v>0</v>
      </c>
      <c r="BQ564" s="21">
        <f t="shared" si="132"/>
        <v>0</v>
      </c>
      <c r="BR564" s="21">
        <f t="shared" si="133"/>
        <v>0</v>
      </c>
      <c r="BS564" s="21">
        <f t="shared" si="134"/>
        <v>0</v>
      </c>
      <c r="BU564" s="57"/>
    </row>
    <row r="565" spans="1:73" ht="76.5" x14ac:dyDescent="0.25">
      <c r="A565" s="1">
        <v>537</v>
      </c>
      <c r="B565" s="1" t="s">
        <v>1512</v>
      </c>
      <c r="C565" s="6" t="s">
        <v>1513</v>
      </c>
      <c r="D565" s="2" t="str">
        <f t="shared" si="123"/>
        <v>MGRA_Data Request No. 9</v>
      </c>
      <c r="E565" s="1">
        <v>15</v>
      </c>
      <c r="F565" s="2" t="str">
        <f t="shared" si="124"/>
        <v>MGRA_Data Request No. 9_Q15</v>
      </c>
      <c r="G565" s="10" t="s">
        <v>1574</v>
      </c>
      <c r="H565" s="10" t="s">
        <v>1575</v>
      </c>
      <c r="I565" s="1" t="s">
        <v>1516</v>
      </c>
      <c r="J565" s="3">
        <v>45390</v>
      </c>
      <c r="K565" s="3">
        <v>45393</v>
      </c>
      <c r="L565" s="3">
        <v>45393</v>
      </c>
      <c r="M565" s="20" t="s">
        <v>1517</v>
      </c>
      <c r="N565" s="1">
        <v>0</v>
      </c>
      <c r="O565" s="1" t="s">
        <v>86</v>
      </c>
      <c r="P565" s="47">
        <v>11.4</v>
      </c>
      <c r="Q565" s="47" t="s">
        <v>483</v>
      </c>
      <c r="R565" s="47" t="s">
        <v>1518</v>
      </c>
      <c r="S565" s="47" t="s">
        <v>1519</v>
      </c>
      <c r="U565" s="2" t="str">
        <f t="shared" si="135"/>
        <v>MGRA</v>
      </c>
      <c r="V565" s="2" t="str">
        <f t="shared" si="135"/>
        <v>Data Request No. 9</v>
      </c>
      <c r="W565" s="2">
        <f t="shared" si="125"/>
        <v>15</v>
      </c>
      <c r="X565" s="1">
        <v>4</v>
      </c>
      <c r="Y565" s="1" t="s">
        <v>1159</v>
      </c>
      <c r="Z565" s="1" t="s">
        <v>336</v>
      </c>
      <c r="AA565" s="2" t="s">
        <v>301</v>
      </c>
      <c r="AB565" s="2" t="s">
        <v>124</v>
      </c>
      <c r="AC565" s="2" t="s">
        <v>91</v>
      </c>
      <c r="AD565" s="2" t="s">
        <v>124</v>
      </c>
      <c r="AE565" s="1" t="s">
        <v>92</v>
      </c>
      <c r="AF565" s="1" t="s">
        <v>92</v>
      </c>
      <c r="AG565" s="1" t="s">
        <v>92</v>
      </c>
      <c r="AH565" s="1" t="s">
        <v>92</v>
      </c>
      <c r="AI565" s="1" t="s">
        <v>92</v>
      </c>
      <c r="AJ565" s="1" t="s">
        <v>92</v>
      </c>
      <c r="AK565" s="1" t="s">
        <v>92</v>
      </c>
      <c r="AL565" s="1" t="s">
        <v>86</v>
      </c>
      <c r="AM565" s="3">
        <f t="shared" si="126"/>
        <v>45393</v>
      </c>
      <c r="AO565" s="1"/>
      <c r="AP565" s="1"/>
      <c r="BD565" s="1">
        <f t="shared" si="127"/>
        <v>15</v>
      </c>
      <c r="BE565" s="2" t="str">
        <f t="shared" si="136"/>
        <v>Nick Babb</v>
      </c>
      <c r="BF565" s="2" t="str">
        <f t="shared" si="136"/>
        <v>Andy Abranches</v>
      </c>
      <c r="BG565" s="2" t="str">
        <f t="shared" si="137"/>
        <v>Mona Hedin</v>
      </c>
      <c r="BH565" s="2" t="str">
        <f t="shared" si="137"/>
        <v>Mandy Knockaert</v>
      </c>
      <c r="BI565" s="2" t="str">
        <f t="shared" si="128"/>
        <v>Aaron Shapiro</v>
      </c>
      <c r="BJ565" s="1">
        <f t="shared" si="129"/>
        <v>4</v>
      </c>
      <c r="BO565" s="21" t="str">
        <f t="shared" si="130"/>
        <v>completed</v>
      </c>
      <c r="BP565" s="21">
        <f t="shared" si="131"/>
        <v>0</v>
      </c>
      <c r="BQ565" s="21">
        <f t="shared" si="132"/>
        <v>0</v>
      </c>
      <c r="BR565" s="21">
        <f t="shared" si="133"/>
        <v>0</v>
      </c>
      <c r="BS565" s="21">
        <f t="shared" si="134"/>
        <v>0</v>
      </c>
      <c r="BU565" s="57"/>
    </row>
    <row r="566" spans="1:73" ht="63.75" x14ac:dyDescent="0.25">
      <c r="A566" s="1">
        <v>538</v>
      </c>
      <c r="B566" s="1" t="s">
        <v>1512</v>
      </c>
      <c r="C566" s="6" t="s">
        <v>1513</v>
      </c>
      <c r="D566" s="2" t="str">
        <f t="shared" si="123"/>
        <v>MGRA_Data Request No. 9</v>
      </c>
      <c r="E566" s="1">
        <v>16</v>
      </c>
      <c r="F566" s="2" t="str">
        <f t="shared" si="124"/>
        <v>MGRA_Data Request No. 9_Q16</v>
      </c>
      <c r="G566" s="10" t="s">
        <v>1576</v>
      </c>
      <c r="H566" s="9" t="s">
        <v>1577</v>
      </c>
      <c r="I566" s="1" t="s">
        <v>1516</v>
      </c>
      <c r="J566" s="3">
        <v>45390</v>
      </c>
      <c r="K566" s="3">
        <v>45399</v>
      </c>
      <c r="L566" s="3">
        <v>45399</v>
      </c>
      <c r="M566" s="20" t="s">
        <v>1517</v>
      </c>
      <c r="N566" s="1">
        <v>1</v>
      </c>
      <c r="O566" s="1" t="s">
        <v>86</v>
      </c>
      <c r="P566" s="47">
        <v>11.4</v>
      </c>
      <c r="Q566" s="47" t="s">
        <v>483</v>
      </c>
      <c r="R566" s="47" t="s">
        <v>1518</v>
      </c>
      <c r="S566" s="47" t="s">
        <v>1519</v>
      </c>
      <c r="U566" s="2" t="str">
        <f t="shared" si="135"/>
        <v>MGRA</v>
      </c>
      <c r="V566" s="2" t="str">
        <f t="shared" si="135"/>
        <v>Data Request No. 9</v>
      </c>
      <c r="W566" s="2">
        <f t="shared" si="125"/>
        <v>16</v>
      </c>
      <c r="X566" s="1">
        <v>3</v>
      </c>
      <c r="Y566" s="1" t="s">
        <v>1159</v>
      </c>
      <c r="Z566" s="1" t="s">
        <v>336</v>
      </c>
      <c r="AA566" s="2" t="s">
        <v>1578</v>
      </c>
      <c r="AB566" s="2" t="s">
        <v>539</v>
      </c>
      <c r="AC566" s="2" t="s">
        <v>91</v>
      </c>
      <c r="AD566" s="2" t="s">
        <v>1543</v>
      </c>
      <c r="AE566" s="1" t="s">
        <v>92</v>
      </c>
      <c r="AF566" s="1" t="s">
        <v>92</v>
      </c>
      <c r="AG566" s="1" t="s">
        <v>92</v>
      </c>
      <c r="AH566" s="1" t="s">
        <v>92</v>
      </c>
      <c r="AI566" s="1" t="s">
        <v>92</v>
      </c>
      <c r="AJ566" s="1" t="s">
        <v>92</v>
      </c>
      <c r="AK566" s="1" t="s">
        <v>92</v>
      </c>
      <c r="AL566" s="1" t="s">
        <v>86</v>
      </c>
      <c r="AM566" s="3">
        <f t="shared" si="126"/>
        <v>45399</v>
      </c>
      <c r="AO566" s="2" t="s">
        <v>1579</v>
      </c>
      <c r="AP566" s="1"/>
      <c r="BD566" s="1">
        <f t="shared" si="127"/>
        <v>16</v>
      </c>
      <c r="BE566" s="2" t="str">
        <f t="shared" si="136"/>
        <v xml:space="preserve">Katherine Hee
Shaun Tanner
Tom Huynh
John Birch
</v>
      </c>
      <c r="BF566" s="2" t="str">
        <f t="shared" si="136"/>
        <v>Eric Lamoureux</v>
      </c>
      <c r="BG566" s="2" t="str">
        <f t="shared" si="137"/>
        <v>Mona Hedin</v>
      </c>
      <c r="BH566" s="2" t="str">
        <f t="shared" si="137"/>
        <v>Mandy Knockaert</v>
      </c>
      <c r="BI566" s="2" t="str">
        <f t="shared" si="128"/>
        <v>Aaron Shapiro</v>
      </c>
      <c r="BJ566" s="1">
        <f t="shared" si="129"/>
        <v>3</v>
      </c>
      <c r="BO566" s="21" t="str">
        <f t="shared" si="130"/>
        <v>completed</v>
      </c>
      <c r="BP566" s="21">
        <f t="shared" si="131"/>
        <v>0</v>
      </c>
      <c r="BQ566" s="21">
        <f t="shared" si="132"/>
        <v>0</v>
      </c>
      <c r="BR566" s="21">
        <f t="shared" si="133"/>
        <v>0</v>
      </c>
      <c r="BS566" s="21">
        <f t="shared" si="134"/>
        <v>0</v>
      </c>
      <c r="BU566" s="57"/>
    </row>
    <row r="567" spans="1:73" ht="140.25" x14ac:dyDescent="0.25">
      <c r="A567" s="1">
        <v>539</v>
      </c>
      <c r="B567" s="1" t="s">
        <v>80</v>
      </c>
      <c r="C567" s="6" t="s">
        <v>1580</v>
      </c>
      <c r="D567" s="2" t="str">
        <f t="shared" si="123"/>
        <v>CalPA_Set WMP-42</v>
      </c>
      <c r="E567" s="1">
        <v>1</v>
      </c>
      <c r="F567" s="2" t="str">
        <f t="shared" si="124"/>
        <v>CalPA_Set WMP-42_Q1</v>
      </c>
      <c r="G567" s="10" t="s">
        <v>1581</v>
      </c>
      <c r="H567" s="10" t="s">
        <v>1582</v>
      </c>
      <c r="I567" s="1" t="s">
        <v>84</v>
      </c>
      <c r="J567" s="3">
        <v>45391</v>
      </c>
      <c r="K567" s="3">
        <v>45394</v>
      </c>
      <c r="L567" s="3">
        <v>45394</v>
      </c>
      <c r="M567" s="20" t="s">
        <v>1583</v>
      </c>
      <c r="N567" s="1">
        <v>0</v>
      </c>
      <c r="O567" s="1" t="s">
        <v>86</v>
      </c>
      <c r="P567" s="47" t="s">
        <v>695</v>
      </c>
      <c r="Q567" s="47" t="s">
        <v>1584</v>
      </c>
      <c r="R567" s="47" t="s">
        <v>1585</v>
      </c>
      <c r="S567" s="92" t="s">
        <v>1476</v>
      </c>
      <c r="U567" s="2" t="str">
        <f t="shared" si="135"/>
        <v>CalPA</v>
      </c>
      <c r="V567" s="2" t="str">
        <f t="shared" si="135"/>
        <v>Set WMP-42</v>
      </c>
      <c r="W567" s="2">
        <f t="shared" si="125"/>
        <v>1</v>
      </c>
      <c r="X567" s="1">
        <v>4</v>
      </c>
      <c r="Y567" s="1" t="s">
        <v>1159</v>
      </c>
      <c r="Z567" s="1" t="s">
        <v>336</v>
      </c>
      <c r="AA567" s="2" t="s">
        <v>1586</v>
      </c>
      <c r="AB567" s="2" t="s">
        <v>1493</v>
      </c>
      <c r="AC567" s="2" t="s">
        <v>91</v>
      </c>
      <c r="AD567" s="2" t="s">
        <v>124</v>
      </c>
      <c r="AE567" s="1" t="s">
        <v>92</v>
      </c>
      <c r="AF567" s="1" t="s">
        <v>92</v>
      </c>
      <c r="AG567" s="1" t="s">
        <v>92</v>
      </c>
      <c r="AH567" s="1" t="s">
        <v>92</v>
      </c>
      <c r="AI567" s="1" t="s">
        <v>92</v>
      </c>
      <c r="AJ567" s="1" t="s">
        <v>92</v>
      </c>
      <c r="AK567" s="1" t="s">
        <v>92</v>
      </c>
      <c r="AL567" s="1" t="s">
        <v>86</v>
      </c>
      <c r="AM567" s="3">
        <f t="shared" si="126"/>
        <v>45394</v>
      </c>
      <c r="AO567" s="1"/>
      <c r="AP567" s="1"/>
      <c r="BD567" s="1">
        <f t="shared" si="127"/>
        <v>1</v>
      </c>
      <c r="BE567" s="2" t="str">
        <f t="shared" si="136"/>
        <v>Jon Eric Thalman
Benson Wong
James Ash</v>
      </c>
      <c r="BF567" s="2" t="str">
        <f t="shared" si="136"/>
        <v xml:space="preserve">Jon Eric Thalman </v>
      </c>
      <c r="BG567" s="2" t="str">
        <f t="shared" si="137"/>
        <v>Mona Hedin</v>
      </c>
      <c r="BH567" s="2" t="str">
        <f t="shared" si="137"/>
        <v>Mandy Knockaert</v>
      </c>
      <c r="BI567" s="2" t="str">
        <f t="shared" si="128"/>
        <v>Aaron Shapiro</v>
      </c>
      <c r="BJ567" s="1">
        <f t="shared" si="129"/>
        <v>4</v>
      </c>
      <c r="BO567" s="21" t="str">
        <f t="shared" si="130"/>
        <v>completed</v>
      </c>
      <c r="BP567" s="21">
        <f t="shared" si="131"/>
        <v>0</v>
      </c>
      <c r="BQ567" s="21">
        <f t="shared" si="132"/>
        <v>0</v>
      </c>
      <c r="BR567" s="21">
        <f t="shared" si="133"/>
        <v>0</v>
      </c>
      <c r="BS567" s="21">
        <f t="shared" si="134"/>
        <v>0</v>
      </c>
      <c r="BU567" s="57"/>
    </row>
    <row r="568" spans="1:73" ht="204" x14ac:dyDescent="0.25">
      <c r="A568" s="1">
        <v>540</v>
      </c>
      <c r="B568" s="1" t="s">
        <v>80</v>
      </c>
      <c r="C568" s="6" t="s">
        <v>1580</v>
      </c>
      <c r="D568" s="2" t="str">
        <f t="shared" si="123"/>
        <v>CalPA_Set WMP-42</v>
      </c>
      <c r="E568" s="1">
        <v>2</v>
      </c>
      <c r="F568" s="2" t="str">
        <f t="shared" si="124"/>
        <v>CalPA_Set WMP-42_Q2</v>
      </c>
      <c r="G568" s="10" t="s">
        <v>1587</v>
      </c>
      <c r="H568" s="10" t="s">
        <v>1588</v>
      </c>
      <c r="I568" s="1" t="s">
        <v>84</v>
      </c>
      <c r="J568" s="3">
        <v>45391</v>
      </c>
      <c r="K568" s="3">
        <v>45394</v>
      </c>
      <c r="L568" s="3">
        <v>45394</v>
      </c>
      <c r="M568" s="20" t="s">
        <v>1583</v>
      </c>
      <c r="N568" s="1">
        <v>0</v>
      </c>
      <c r="O568" s="1" t="s">
        <v>86</v>
      </c>
      <c r="P568" s="47" t="s">
        <v>695</v>
      </c>
      <c r="Q568" s="47" t="s">
        <v>1584</v>
      </c>
      <c r="R568" s="47" t="s">
        <v>1585</v>
      </c>
      <c r="S568" s="47" t="s">
        <v>1476</v>
      </c>
      <c r="U568" s="2" t="str">
        <f t="shared" si="135"/>
        <v>CalPA</v>
      </c>
      <c r="V568" s="2" t="str">
        <f t="shared" si="135"/>
        <v>Set WMP-42</v>
      </c>
      <c r="W568" s="2">
        <f t="shared" si="125"/>
        <v>2</v>
      </c>
      <c r="X568" s="1">
        <v>2</v>
      </c>
      <c r="Y568" s="1" t="s">
        <v>1159</v>
      </c>
      <c r="Z568" s="1" t="s">
        <v>336</v>
      </c>
      <c r="AA568" s="2" t="s">
        <v>1586</v>
      </c>
      <c r="AB568" s="2" t="s">
        <v>1493</v>
      </c>
      <c r="AC568" s="2" t="s">
        <v>91</v>
      </c>
      <c r="AD568" s="2" t="s">
        <v>124</v>
      </c>
      <c r="AE568" s="1" t="s">
        <v>92</v>
      </c>
      <c r="AF568" s="1" t="s">
        <v>92</v>
      </c>
      <c r="AG568" s="1" t="s">
        <v>92</v>
      </c>
      <c r="AH568" s="1" t="s">
        <v>92</v>
      </c>
      <c r="AI568" s="1" t="s">
        <v>92</v>
      </c>
      <c r="AJ568" s="1" t="s">
        <v>92</v>
      </c>
      <c r="AK568" s="1" t="s">
        <v>92</v>
      </c>
      <c r="AL568" s="1" t="s">
        <v>86</v>
      </c>
      <c r="AM568" s="3">
        <f t="shared" si="126"/>
        <v>45394</v>
      </c>
      <c r="AO568" s="1"/>
      <c r="AP568" s="1"/>
      <c r="BD568" s="1">
        <f t="shared" si="127"/>
        <v>2</v>
      </c>
      <c r="BE568" s="2" t="str">
        <f t="shared" si="136"/>
        <v>Jon Eric Thalman
Benson Wong
James Ash</v>
      </c>
      <c r="BF568" s="2" t="str">
        <f t="shared" si="136"/>
        <v xml:space="preserve">Jon Eric Thalman </v>
      </c>
      <c r="BG568" s="2" t="str">
        <f t="shared" si="137"/>
        <v>Mona Hedin</v>
      </c>
      <c r="BH568" s="2" t="str">
        <f t="shared" si="137"/>
        <v>Mandy Knockaert</v>
      </c>
      <c r="BI568" s="2" t="str">
        <f t="shared" si="128"/>
        <v>Aaron Shapiro</v>
      </c>
      <c r="BJ568" s="1">
        <f t="shared" si="129"/>
        <v>2</v>
      </c>
      <c r="BO568" s="21" t="str">
        <f t="shared" si="130"/>
        <v>completed</v>
      </c>
      <c r="BP568" s="21">
        <f t="shared" si="131"/>
        <v>0</v>
      </c>
      <c r="BQ568" s="21">
        <f t="shared" si="132"/>
        <v>0</v>
      </c>
      <c r="BR568" s="21">
        <f t="shared" si="133"/>
        <v>0</v>
      </c>
      <c r="BS568" s="21">
        <f t="shared" si="134"/>
        <v>0</v>
      </c>
      <c r="BU568" s="57"/>
    </row>
    <row r="569" spans="1:73" ht="409.5" x14ac:dyDescent="0.25">
      <c r="A569" s="1">
        <v>541</v>
      </c>
      <c r="B569" s="1" t="s">
        <v>80</v>
      </c>
      <c r="C569" s="6" t="s">
        <v>1580</v>
      </c>
      <c r="D569" s="2" t="str">
        <f t="shared" si="123"/>
        <v>CalPA_Set WMP-42</v>
      </c>
      <c r="E569" s="1">
        <v>3</v>
      </c>
      <c r="F569" s="2" t="str">
        <f t="shared" si="124"/>
        <v>CalPA_Set WMP-42_Q3</v>
      </c>
      <c r="G569" s="10" t="s">
        <v>1589</v>
      </c>
      <c r="H569" s="10" t="s">
        <v>1590</v>
      </c>
      <c r="I569" s="1" t="s">
        <v>84</v>
      </c>
      <c r="J569" s="3">
        <v>45391</v>
      </c>
      <c r="K569" s="3">
        <v>45394</v>
      </c>
      <c r="L569" s="3">
        <v>45394</v>
      </c>
      <c r="M569" s="20" t="s">
        <v>1583</v>
      </c>
      <c r="N569" s="1">
        <v>0</v>
      </c>
      <c r="O569" s="1" t="s">
        <v>86</v>
      </c>
      <c r="P569" s="47" t="s">
        <v>695</v>
      </c>
      <c r="Q569" s="47" t="s">
        <v>1584</v>
      </c>
      <c r="R569" s="47" t="s">
        <v>1585</v>
      </c>
      <c r="S569" s="47" t="s">
        <v>1476</v>
      </c>
      <c r="U569" s="2" t="str">
        <f t="shared" si="135"/>
        <v>CalPA</v>
      </c>
      <c r="V569" s="2" t="str">
        <f t="shared" si="135"/>
        <v>Set WMP-42</v>
      </c>
      <c r="W569" s="2">
        <f t="shared" si="125"/>
        <v>3</v>
      </c>
      <c r="X569" s="1">
        <v>0</v>
      </c>
      <c r="Y569" s="1" t="s">
        <v>1159</v>
      </c>
      <c r="Z569" s="1" t="s">
        <v>336</v>
      </c>
      <c r="AA569" s="2" t="s">
        <v>1591</v>
      </c>
      <c r="AB569" s="2" t="s">
        <v>124</v>
      </c>
      <c r="AC569" s="2" t="s">
        <v>91</v>
      </c>
      <c r="AD569" s="2" t="s">
        <v>124</v>
      </c>
      <c r="AE569" s="1" t="s">
        <v>92</v>
      </c>
      <c r="AF569" s="1" t="s">
        <v>92</v>
      </c>
      <c r="AG569" s="1" t="s">
        <v>92</v>
      </c>
      <c r="AH569" s="1" t="s">
        <v>92</v>
      </c>
      <c r="AI569" s="1" t="s">
        <v>92</v>
      </c>
      <c r="AJ569" s="1" t="s">
        <v>92</v>
      </c>
      <c r="AK569" s="1" t="s">
        <v>92</v>
      </c>
      <c r="AL569" s="1" t="s">
        <v>86</v>
      </c>
      <c r="AM569" s="3">
        <f t="shared" si="126"/>
        <v>45394</v>
      </c>
      <c r="AO569" s="1"/>
      <c r="AP569" s="1"/>
      <c r="BD569" s="1">
        <f t="shared" si="127"/>
        <v>3</v>
      </c>
      <c r="BE569" s="2" t="str">
        <f t="shared" si="136"/>
        <v>Nick Babb
Jon Eric Thalman</v>
      </c>
      <c r="BF569" s="2" t="str">
        <f t="shared" si="136"/>
        <v>Andy Abranches</v>
      </c>
      <c r="BG569" s="2" t="str">
        <f t="shared" si="137"/>
        <v>Mona Hedin</v>
      </c>
      <c r="BH569" s="2" t="str">
        <f t="shared" si="137"/>
        <v>Mandy Knockaert</v>
      </c>
      <c r="BI569" s="2" t="str">
        <f t="shared" si="128"/>
        <v>Aaron Shapiro</v>
      </c>
      <c r="BJ569" s="1">
        <f t="shared" si="129"/>
        <v>0</v>
      </c>
      <c r="BO569" s="21" t="str">
        <f t="shared" si="130"/>
        <v>completed</v>
      </c>
      <c r="BP569" s="21">
        <f t="shared" si="131"/>
        <v>0</v>
      </c>
      <c r="BQ569" s="21">
        <f t="shared" si="132"/>
        <v>0</v>
      </c>
      <c r="BR569" s="21">
        <f t="shared" si="133"/>
        <v>0</v>
      </c>
      <c r="BS569" s="21">
        <f t="shared" si="134"/>
        <v>0</v>
      </c>
      <c r="BU569" s="57"/>
    </row>
    <row r="570" spans="1:73" ht="409.5" x14ac:dyDescent="0.25">
      <c r="A570" s="1">
        <v>542</v>
      </c>
      <c r="B570" s="1" t="s">
        <v>80</v>
      </c>
      <c r="C570" s="6" t="s">
        <v>1580</v>
      </c>
      <c r="D570" s="2" t="str">
        <f t="shared" si="123"/>
        <v>CalPA_Set WMP-42</v>
      </c>
      <c r="E570" s="1">
        <v>4</v>
      </c>
      <c r="F570" s="2" t="str">
        <f t="shared" si="124"/>
        <v>CalPA_Set WMP-42_Q4</v>
      </c>
      <c r="G570" s="10" t="s">
        <v>1592</v>
      </c>
      <c r="H570" s="10" t="s">
        <v>1593</v>
      </c>
      <c r="I570" s="1" t="s">
        <v>84</v>
      </c>
      <c r="J570" s="3">
        <v>45391</v>
      </c>
      <c r="K570" s="3">
        <v>45394</v>
      </c>
      <c r="L570" s="3">
        <v>45394</v>
      </c>
      <c r="M570" s="20" t="s">
        <v>1583</v>
      </c>
      <c r="N570" s="1">
        <v>0</v>
      </c>
      <c r="O570" s="1" t="s">
        <v>86</v>
      </c>
      <c r="P570" s="47" t="s">
        <v>1594</v>
      </c>
      <c r="Q570" s="47" t="s">
        <v>1584</v>
      </c>
      <c r="R570" s="47" t="s">
        <v>1595</v>
      </c>
      <c r="S570" s="89" t="s">
        <v>1476</v>
      </c>
      <c r="U570" s="2" t="str">
        <f t="shared" si="135"/>
        <v>CalPA</v>
      </c>
      <c r="V570" s="2" t="str">
        <f t="shared" si="135"/>
        <v>Set WMP-42</v>
      </c>
      <c r="W570" s="2">
        <f t="shared" si="125"/>
        <v>4</v>
      </c>
      <c r="X570" s="1">
        <v>3</v>
      </c>
      <c r="Y570" s="1" t="s">
        <v>1159</v>
      </c>
      <c r="Z570" s="1" t="s">
        <v>336</v>
      </c>
      <c r="AA570" s="2" t="s">
        <v>1596</v>
      </c>
      <c r="AB570" s="2" t="s">
        <v>1597</v>
      </c>
      <c r="AC570" s="2" t="s">
        <v>91</v>
      </c>
      <c r="AD570" s="2" t="s">
        <v>1598</v>
      </c>
      <c r="AE570" s="1" t="s">
        <v>92</v>
      </c>
      <c r="AF570" s="1" t="s">
        <v>92</v>
      </c>
      <c r="AG570" s="1" t="s">
        <v>92</v>
      </c>
      <c r="AH570" s="1" t="s">
        <v>92</v>
      </c>
      <c r="AI570" s="1" t="s">
        <v>92</v>
      </c>
      <c r="AJ570" s="1" t="s">
        <v>92</v>
      </c>
      <c r="AK570" s="1" t="s">
        <v>92</v>
      </c>
      <c r="AL570" s="1" t="s">
        <v>86</v>
      </c>
      <c r="AM570" s="3">
        <f t="shared" si="126"/>
        <v>45394</v>
      </c>
      <c r="AO570" s="1"/>
      <c r="AP570" s="1"/>
      <c r="BD570" s="1">
        <f t="shared" si="127"/>
        <v>4</v>
      </c>
      <c r="BE570" s="2" t="str">
        <f t="shared" si="136"/>
        <v>Jon Eric Thalman
Meteorology Team
VMDR</v>
      </c>
      <c r="BF570" s="2" t="str">
        <f t="shared" si="136"/>
        <v>Jon Eric Thalman
Scott Strenfel</v>
      </c>
      <c r="BG570" s="2" t="str">
        <f t="shared" si="137"/>
        <v>Mona Hedin</v>
      </c>
      <c r="BH570" s="2" t="str">
        <f t="shared" si="137"/>
        <v>Mandy Knockaert</v>
      </c>
      <c r="BI570" s="2" t="str">
        <f t="shared" si="128"/>
        <v>Aaron Shapiro</v>
      </c>
      <c r="BJ570" s="1">
        <f t="shared" si="129"/>
        <v>3</v>
      </c>
      <c r="BO570" s="21" t="str">
        <f t="shared" si="130"/>
        <v>completed</v>
      </c>
      <c r="BP570" s="21">
        <f t="shared" si="131"/>
        <v>0</v>
      </c>
      <c r="BQ570" s="21">
        <f t="shared" si="132"/>
        <v>0</v>
      </c>
      <c r="BR570" s="21">
        <f t="shared" si="133"/>
        <v>0</v>
      </c>
      <c r="BS570" s="21">
        <f t="shared" si="134"/>
        <v>0</v>
      </c>
      <c r="BU570" s="57"/>
    </row>
    <row r="571" spans="1:73" s="1" customFormat="1" ht="369.75" x14ac:dyDescent="0.25">
      <c r="A571" s="1">
        <v>543</v>
      </c>
      <c r="B571" s="1" t="s">
        <v>80</v>
      </c>
      <c r="C571" s="6" t="s">
        <v>1580</v>
      </c>
      <c r="D571" s="2" t="str">
        <f t="shared" si="123"/>
        <v>CalPA_Set WMP-42</v>
      </c>
      <c r="E571" s="1">
        <v>5</v>
      </c>
      <c r="F571" s="2" t="str">
        <f t="shared" si="124"/>
        <v>CalPA_Set WMP-42_Q5</v>
      </c>
      <c r="G571" s="10" t="s">
        <v>1599</v>
      </c>
      <c r="H571" s="10" t="s">
        <v>1600</v>
      </c>
      <c r="I571" s="1" t="s">
        <v>84</v>
      </c>
      <c r="J571" s="3">
        <v>45391</v>
      </c>
      <c r="K571" s="3">
        <v>45394</v>
      </c>
      <c r="L571" s="3">
        <v>45394</v>
      </c>
      <c r="M571" s="20" t="s">
        <v>1583</v>
      </c>
      <c r="N571" s="1">
        <v>0</v>
      </c>
      <c r="O571" s="1" t="s">
        <v>86</v>
      </c>
      <c r="P571" s="47" t="s">
        <v>695</v>
      </c>
      <c r="Q571" s="47" t="s">
        <v>1584</v>
      </c>
      <c r="R571" s="47" t="s">
        <v>1585</v>
      </c>
      <c r="S571" s="47" t="s">
        <v>1601</v>
      </c>
      <c r="T571" s="12"/>
      <c r="U571" s="2" t="str">
        <f t="shared" si="135"/>
        <v>CalPA</v>
      </c>
      <c r="V571" s="2" t="str">
        <f t="shared" si="135"/>
        <v>Set WMP-42</v>
      </c>
      <c r="W571" s="2">
        <f t="shared" si="125"/>
        <v>5</v>
      </c>
      <c r="X571" s="1">
        <v>0</v>
      </c>
      <c r="Y571" s="1" t="s">
        <v>1159</v>
      </c>
      <c r="Z571" s="1" t="s">
        <v>336</v>
      </c>
      <c r="AA571" s="2" t="s">
        <v>1586</v>
      </c>
      <c r="AB571" s="2" t="s">
        <v>1493</v>
      </c>
      <c r="AC571" s="2" t="s">
        <v>91</v>
      </c>
      <c r="AD571" s="2" t="s">
        <v>124</v>
      </c>
      <c r="AE571" s="1" t="s">
        <v>92</v>
      </c>
      <c r="AF571" s="1" t="s">
        <v>92</v>
      </c>
      <c r="AG571" s="1" t="s">
        <v>92</v>
      </c>
      <c r="AH571" s="1" t="s">
        <v>92</v>
      </c>
      <c r="AI571" s="1" t="s">
        <v>92</v>
      </c>
      <c r="AJ571" s="1" t="s">
        <v>92</v>
      </c>
      <c r="AK571" s="1" t="s">
        <v>92</v>
      </c>
      <c r="AL571" s="1" t="s">
        <v>86</v>
      </c>
      <c r="AM571" s="3">
        <f t="shared" si="126"/>
        <v>45394</v>
      </c>
      <c r="AQ571" s="12"/>
      <c r="AR571" s="12"/>
      <c r="AS571" s="12"/>
      <c r="AT571" s="12"/>
      <c r="AU571" s="12"/>
      <c r="AV571" s="12"/>
      <c r="AW571" s="16"/>
      <c r="AX571" s="12"/>
      <c r="AY571" s="12"/>
      <c r="AZ571" s="12"/>
      <c r="BA571" s="12"/>
      <c r="BB571" s="12"/>
      <c r="BC571" s="12"/>
      <c r="BD571" s="1">
        <f t="shared" si="127"/>
        <v>5</v>
      </c>
      <c r="BE571" s="2" t="str">
        <f t="shared" si="136"/>
        <v>Jon Eric Thalman
Benson Wong
James Ash</v>
      </c>
      <c r="BF571" s="2" t="str">
        <f t="shared" si="136"/>
        <v xml:space="preserve">Jon Eric Thalman </v>
      </c>
      <c r="BG571" s="2" t="str">
        <f t="shared" si="137"/>
        <v>Mona Hedin</v>
      </c>
      <c r="BH571" s="2" t="str">
        <f t="shared" si="137"/>
        <v>Mandy Knockaert</v>
      </c>
      <c r="BI571" s="2" t="str">
        <f t="shared" si="128"/>
        <v>Aaron Shapiro</v>
      </c>
      <c r="BJ571" s="1">
        <f t="shared" si="129"/>
        <v>0</v>
      </c>
      <c r="BK571" s="16"/>
      <c r="BL571" s="16"/>
      <c r="BO571" s="21" t="str">
        <f t="shared" si="130"/>
        <v>completed</v>
      </c>
      <c r="BP571" s="21">
        <f t="shared" si="131"/>
        <v>0</v>
      </c>
      <c r="BQ571" s="21">
        <f t="shared" si="132"/>
        <v>0</v>
      </c>
      <c r="BR571" s="21">
        <f t="shared" si="133"/>
        <v>0</v>
      </c>
      <c r="BS571" s="21">
        <f t="shared" si="134"/>
        <v>0</v>
      </c>
      <c r="BT571" s="12"/>
      <c r="BU571" s="57"/>
    </row>
    <row r="572" spans="1:73" ht="178.5" x14ac:dyDescent="0.25">
      <c r="A572" s="1">
        <v>544</v>
      </c>
      <c r="B572" s="1" t="s">
        <v>80</v>
      </c>
      <c r="C572" s="6" t="s">
        <v>1580</v>
      </c>
      <c r="D572" s="2" t="str">
        <f t="shared" si="123"/>
        <v>CalPA_Set WMP-42</v>
      </c>
      <c r="E572" s="1">
        <v>6</v>
      </c>
      <c r="F572" s="2" t="str">
        <f t="shared" si="124"/>
        <v>CalPA_Set WMP-42_Q6</v>
      </c>
      <c r="G572" s="10" t="s">
        <v>1602</v>
      </c>
      <c r="H572" s="10" t="s">
        <v>1603</v>
      </c>
      <c r="I572" s="1" t="s">
        <v>84</v>
      </c>
      <c r="J572" s="3">
        <v>45391</v>
      </c>
      <c r="K572" s="3">
        <v>45394</v>
      </c>
      <c r="L572" s="3">
        <v>45394</v>
      </c>
      <c r="M572" s="20" t="s">
        <v>1583</v>
      </c>
      <c r="N572" s="1">
        <v>0</v>
      </c>
      <c r="O572" s="1" t="s">
        <v>86</v>
      </c>
      <c r="P572" s="47" t="s">
        <v>695</v>
      </c>
      <c r="Q572" s="47" t="s">
        <v>1584</v>
      </c>
      <c r="R572" s="47" t="s">
        <v>1585</v>
      </c>
      <c r="S572" s="47" t="s">
        <v>1601</v>
      </c>
      <c r="U572" s="2" t="str">
        <f t="shared" si="135"/>
        <v>CalPA</v>
      </c>
      <c r="V572" s="2" t="str">
        <f t="shared" si="135"/>
        <v>Set WMP-42</v>
      </c>
      <c r="W572" s="2">
        <f t="shared" si="125"/>
        <v>6</v>
      </c>
      <c r="X572" s="1">
        <v>3</v>
      </c>
      <c r="Y572" s="1" t="s">
        <v>1159</v>
      </c>
      <c r="Z572" s="1" t="s">
        <v>336</v>
      </c>
      <c r="AA572" s="2" t="s">
        <v>1586</v>
      </c>
      <c r="AB572" s="2" t="s">
        <v>1493</v>
      </c>
      <c r="AC572" s="2" t="s">
        <v>91</v>
      </c>
      <c r="AD572" s="2" t="s">
        <v>124</v>
      </c>
      <c r="AE572" s="1" t="s">
        <v>92</v>
      </c>
      <c r="AF572" s="1" t="s">
        <v>92</v>
      </c>
      <c r="AG572" s="1" t="s">
        <v>92</v>
      </c>
      <c r="AH572" s="1" t="s">
        <v>92</v>
      </c>
      <c r="AI572" s="1" t="s">
        <v>92</v>
      </c>
      <c r="AJ572" s="1" t="s">
        <v>92</v>
      </c>
      <c r="AK572" s="1" t="s">
        <v>92</v>
      </c>
      <c r="AL572" s="1" t="s">
        <v>86</v>
      </c>
      <c r="AM572" s="3">
        <f t="shared" si="126"/>
        <v>45394</v>
      </c>
      <c r="AO572" s="1"/>
      <c r="AP572" s="1"/>
      <c r="BD572" s="1">
        <f t="shared" si="127"/>
        <v>6</v>
      </c>
      <c r="BE572" s="2" t="str">
        <f t="shared" si="136"/>
        <v>Jon Eric Thalman
Benson Wong
James Ash</v>
      </c>
      <c r="BF572" s="2" t="str">
        <f t="shared" si="136"/>
        <v xml:space="preserve">Jon Eric Thalman </v>
      </c>
      <c r="BG572" s="2" t="str">
        <f t="shared" si="137"/>
        <v>Mona Hedin</v>
      </c>
      <c r="BH572" s="2" t="str">
        <f t="shared" si="137"/>
        <v>Mandy Knockaert</v>
      </c>
      <c r="BI572" s="2" t="str">
        <f t="shared" si="128"/>
        <v>Aaron Shapiro</v>
      </c>
      <c r="BJ572" s="1">
        <f t="shared" si="129"/>
        <v>3</v>
      </c>
      <c r="BO572" s="21" t="str">
        <f t="shared" si="130"/>
        <v>completed</v>
      </c>
      <c r="BP572" s="21">
        <f t="shared" si="131"/>
        <v>0</v>
      </c>
      <c r="BQ572" s="21">
        <f t="shared" si="132"/>
        <v>0</v>
      </c>
      <c r="BR572" s="21">
        <f t="shared" si="133"/>
        <v>0</v>
      </c>
      <c r="BS572" s="21">
        <f t="shared" si="134"/>
        <v>0</v>
      </c>
      <c r="BU572" s="57"/>
    </row>
    <row r="573" spans="1:73" ht="204" x14ac:dyDescent="0.25">
      <c r="A573" s="1">
        <v>545</v>
      </c>
      <c r="B573" s="1" t="s">
        <v>80</v>
      </c>
      <c r="C573" s="6" t="s">
        <v>1580</v>
      </c>
      <c r="D573" s="2" t="str">
        <f t="shared" si="123"/>
        <v>CalPA_Set WMP-42</v>
      </c>
      <c r="E573" s="1">
        <v>7</v>
      </c>
      <c r="F573" s="2" t="str">
        <f t="shared" si="124"/>
        <v>CalPA_Set WMP-42_Q7</v>
      </c>
      <c r="G573" s="10" t="s">
        <v>1604</v>
      </c>
      <c r="H573" s="10" t="s">
        <v>1605</v>
      </c>
      <c r="I573" s="1" t="s">
        <v>84</v>
      </c>
      <c r="J573" s="3">
        <v>45391</v>
      </c>
      <c r="K573" s="3">
        <v>45394</v>
      </c>
      <c r="L573" s="3">
        <v>45394</v>
      </c>
      <c r="M573" s="20" t="s">
        <v>1583</v>
      </c>
      <c r="N573" s="1">
        <v>0</v>
      </c>
      <c r="O573" s="1" t="s">
        <v>86</v>
      </c>
      <c r="P573" s="52">
        <v>11.4</v>
      </c>
      <c r="Q573" s="47" t="s">
        <v>483</v>
      </c>
      <c r="R573" s="47" t="s">
        <v>1606</v>
      </c>
      <c r="S573" s="96" t="s">
        <v>1607</v>
      </c>
      <c r="U573" s="2" t="str">
        <f t="shared" si="135"/>
        <v>CalPA</v>
      </c>
      <c r="V573" s="2" t="str">
        <f t="shared" si="135"/>
        <v>Set WMP-42</v>
      </c>
      <c r="W573" s="2">
        <f t="shared" si="125"/>
        <v>7</v>
      </c>
      <c r="X573" s="1">
        <v>0</v>
      </c>
      <c r="Y573" s="1" t="s">
        <v>1159</v>
      </c>
      <c r="Z573" s="2" t="s">
        <v>1608</v>
      </c>
      <c r="AA573" s="2" t="s">
        <v>1609</v>
      </c>
      <c r="AB573" s="2" t="s">
        <v>1610</v>
      </c>
      <c r="AC573" s="2" t="s">
        <v>321</v>
      </c>
      <c r="AD573" s="2" t="s">
        <v>143</v>
      </c>
      <c r="AE573" s="1" t="s">
        <v>92</v>
      </c>
      <c r="AF573" s="1" t="s">
        <v>92</v>
      </c>
      <c r="AG573" s="1" t="s">
        <v>92</v>
      </c>
      <c r="AH573" s="1" t="s">
        <v>92</v>
      </c>
      <c r="AI573" s="1" t="s">
        <v>92</v>
      </c>
      <c r="AJ573" s="1" t="s">
        <v>92</v>
      </c>
      <c r="AK573" s="1" t="s">
        <v>92</v>
      </c>
      <c r="AL573" s="1" t="s">
        <v>86</v>
      </c>
      <c r="AM573" s="3">
        <f t="shared" si="126"/>
        <v>45394</v>
      </c>
      <c r="AO573" s="1"/>
      <c r="AP573" s="1"/>
      <c r="BD573" s="1">
        <f t="shared" si="127"/>
        <v>7</v>
      </c>
      <c r="BE573" s="2" t="str">
        <f t="shared" si="136"/>
        <v>Tommy Van
Katherine Hee</v>
      </c>
      <c r="BF573" s="2" t="str">
        <f t="shared" si="136"/>
        <v>Shawn Holder
Eric Lamoureux</v>
      </c>
      <c r="BG573" s="2" t="str">
        <f t="shared" si="137"/>
        <v>Mona Hedin</v>
      </c>
      <c r="BH573" s="2" t="str">
        <f t="shared" si="137"/>
        <v>Wilson Wong 
Saritha Basani</v>
      </c>
      <c r="BI573" s="2" t="str">
        <f t="shared" si="128"/>
        <v>Kenny Lee</v>
      </c>
      <c r="BJ573" s="1">
        <f t="shared" si="129"/>
        <v>0</v>
      </c>
      <c r="BO573" s="21" t="str">
        <f t="shared" si="130"/>
        <v>completed</v>
      </c>
      <c r="BP573" s="21">
        <f t="shared" si="131"/>
        <v>0</v>
      </c>
      <c r="BQ573" s="21">
        <f t="shared" si="132"/>
        <v>0</v>
      </c>
      <c r="BR573" s="21">
        <f t="shared" si="133"/>
        <v>0</v>
      </c>
      <c r="BS573" s="21">
        <f t="shared" si="134"/>
        <v>0</v>
      </c>
      <c r="BU573" s="57"/>
    </row>
    <row r="574" spans="1:73" ht="409.5" x14ac:dyDescent="0.25">
      <c r="A574" s="1" t="s">
        <v>3157</v>
      </c>
      <c r="B574" s="1" t="s">
        <v>80</v>
      </c>
      <c r="C574" s="6" t="s">
        <v>3138</v>
      </c>
      <c r="D574" s="2" t="str">
        <f t="shared" si="123"/>
        <v>CalPA_Set WMP-39</v>
      </c>
      <c r="E574" s="1">
        <v>4</v>
      </c>
      <c r="F574" s="2" t="str">
        <f t="shared" si="124"/>
        <v>CalPA_Set WMP-39_Q4</v>
      </c>
      <c r="G574" s="10" t="s">
        <v>3158</v>
      </c>
      <c r="H574" s="10" t="s">
        <v>3159</v>
      </c>
      <c r="I574" s="1" t="s">
        <v>84</v>
      </c>
      <c r="J574" s="3">
        <v>45373</v>
      </c>
      <c r="K574" s="3">
        <v>45387</v>
      </c>
      <c r="L574" s="3">
        <v>45387</v>
      </c>
      <c r="M574" s="20" t="s">
        <v>3141</v>
      </c>
      <c r="N574" s="1">
        <v>0</v>
      </c>
      <c r="O574" s="1" t="s">
        <v>86</v>
      </c>
      <c r="P574" s="45">
        <v>4</v>
      </c>
      <c r="Q574" s="45" t="s">
        <v>3160</v>
      </c>
      <c r="R574" s="45" t="s">
        <v>1614</v>
      </c>
      <c r="S574" s="47" t="s">
        <v>1615</v>
      </c>
      <c r="U574" s="2" t="str">
        <f t="shared" ref="U574:V637" si="138">B574</f>
        <v>CalPA</v>
      </c>
      <c r="V574" s="2" t="str">
        <f t="shared" si="138"/>
        <v>Set WMP-39</v>
      </c>
      <c r="W574" s="2">
        <f t="shared" si="125"/>
        <v>4</v>
      </c>
      <c r="X574" s="1">
        <v>5</v>
      </c>
      <c r="Y574" s="2" t="s">
        <v>3090</v>
      </c>
      <c r="Z574" s="1" t="s">
        <v>1417</v>
      </c>
      <c r="AA574" s="2" t="s">
        <v>3161</v>
      </c>
      <c r="AB574" s="2" t="s">
        <v>198</v>
      </c>
      <c r="AC574" s="2" t="s">
        <v>91</v>
      </c>
      <c r="AD574" s="2" t="s">
        <v>124</v>
      </c>
      <c r="AE574" s="1" t="s">
        <v>92</v>
      </c>
      <c r="AF574" s="1" t="s">
        <v>92</v>
      </c>
      <c r="AG574" s="1" t="s">
        <v>92</v>
      </c>
      <c r="AH574" s="1" t="s">
        <v>92</v>
      </c>
      <c r="AI574" s="1" t="s">
        <v>92</v>
      </c>
      <c r="AJ574" s="1" t="s">
        <v>92</v>
      </c>
      <c r="AK574" s="1" t="s">
        <v>92</v>
      </c>
      <c r="AL574" s="1" t="s">
        <v>86</v>
      </c>
      <c r="AM574" s="3">
        <f t="shared" si="126"/>
        <v>45387</v>
      </c>
      <c r="AO574" s="1"/>
      <c r="AP574" s="1"/>
      <c r="BD574" s="1">
        <f t="shared" si="127"/>
        <v>4</v>
      </c>
      <c r="BE574" s="2" t="str">
        <f t="shared" ref="BE574:BF637" si="139">AA574</f>
        <v>Chris Wong
Kamran Bhatti</v>
      </c>
      <c r="BF574" s="2" t="str">
        <f t="shared" si="139"/>
        <v>Matt Whorton</v>
      </c>
      <c r="BG574" s="2" t="str">
        <f t="shared" ref="BG574:BH637" si="140">Y574</f>
        <v>Kim Sackett
Mona Hedin
Kevin Laxalt-Nomura</v>
      </c>
      <c r="BH574" s="2" t="str">
        <f t="shared" si="140"/>
        <v>Alex Quintana</v>
      </c>
      <c r="BI574" s="2" t="str">
        <f t="shared" si="128"/>
        <v>Aaron Shapiro</v>
      </c>
      <c r="BJ574" s="1">
        <f t="shared" si="129"/>
        <v>5</v>
      </c>
      <c r="BO574" s="21" t="str">
        <f t="shared" si="130"/>
        <v>completed</v>
      </c>
      <c r="BP574" s="21">
        <f t="shared" si="131"/>
        <v>0</v>
      </c>
      <c r="BQ574" s="21">
        <f t="shared" si="132"/>
        <v>0</v>
      </c>
      <c r="BR574" s="21">
        <f t="shared" si="133"/>
        <v>0</v>
      </c>
      <c r="BS574" s="21">
        <f t="shared" si="134"/>
        <v>0</v>
      </c>
      <c r="BT574" s="12" t="s">
        <v>96</v>
      </c>
      <c r="BU574" s="63"/>
    </row>
    <row r="575" spans="1:73" ht="191.25" x14ac:dyDescent="0.25">
      <c r="A575" s="1">
        <v>547</v>
      </c>
      <c r="B575" s="1" t="s">
        <v>80</v>
      </c>
      <c r="C575" s="6" t="s">
        <v>1580</v>
      </c>
      <c r="D575" s="2" t="str">
        <f t="shared" si="123"/>
        <v>CalPA_Set WMP-42</v>
      </c>
      <c r="E575" s="1">
        <v>9</v>
      </c>
      <c r="F575" s="2" t="str">
        <f t="shared" si="124"/>
        <v>CalPA_Set WMP-42_Q9</v>
      </c>
      <c r="G575" s="10" t="s">
        <v>1618</v>
      </c>
      <c r="H575" s="10" t="s">
        <v>1619</v>
      </c>
      <c r="I575" s="1" t="s">
        <v>84</v>
      </c>
      <c r="J575" s="3">
        <v>45391</v>
      </c>
      <c r="K575" s="3">
        <v>45394</v>
      </c>
      <c r="L575" s="3">
        <v>45394</v>
      </c>
      <c r="M575" s="20" t="s">
        <v>1583</v>
      </c>
      <c r="N575" s="1">
        <v>1</v>
      </c>
      <c r="O575" s="1" t="s">
        <v>86</v>
      </c>
      <c r="P575" s="47" t="s">
        <v>1594</v>
      </c>
      <c r="Q575" s="47" t="s">
        <v>1584</v>
      </c>
      <c r="R575" s="47" t="s">
        <v>1595</v>
      </c>
      <c r="S575" s="92" t="s">
        <v>1476</v>
      </c>
      <c r="U575" s="2" t="str">
        <f t="shared" si="138"/>
        <v>CalPA</v>
      </c>
      <c r="V575" s="2" t="str">
        <f t="shared" si="138"/>
        <v>Set WMP-42</v>
      </c>
      <c r="W575" s="2">
        <f t="shared" si="125"/>
        <v>9</v>
      </c>
      <c r="X575" s="1">
        <v>2</v>
      </c>
      <c r="Y575" s="1" t="s">
        <v>1159</v>
      </c>
      <c r="Z575" s="1" t="s">
        <v>336</v>
      </c>
      <c r="AA575" s="2" t="s">
        <v>1620</v>
      </c>
      <c r="AB575" s="2" t="s">
        <v>218</v>
      </c>
      <c r="AC575" s="2" t="s">
        <v>91</v>
      </c>
      <c r="AD575" s="2" t="s">
        <v>124</v>
      </c>
      <c r="AE575" s="1" t="s">
        <v>92</v>
      </c>
      <c r="AF575" s="1" t="s">
        <v>92</v>
      </c>
      <c r="AG575" s="1" t="s">
        <v>92</v>
      </c>
      <c r="AH575" s="1" t="s">
        <v>92</v>
      </c>
      <c r="AI575" s="1" t="s">
        <v>92</v>
      </c>
      <c r="AJ575" s="1" t="s">
        <v>92</v>
      </c>
      <c r="AK575" s="1" t="s">
        <v>92</v>
      </c>
      <c r="AL575" s="1" t="s">
        <v>86</v>
      </c>
      <c r="AM575" s="3">
        <f t="shared" si="126"/>
        <v>45394</v>
      </c>
      <c r="AO575" s="1"/>
      <c r="AP575" s="1"/>
      <c r="BD575" s="1">
        <f t="shared" si="127"/>
        <v>9</v>
      </c>
      <c r="BE575" s="2" t="str">
        <f t="shared" si="139"/>
        <v>Jon Eric Thalman
Nick Babb</v>
      </c>
      <c r="BF575" s="2" t="str">
        <f t="shared" si="139"/>
        <v>Jon Eric Thalman</v>
      </c>
      <c r="BG575" s="2" t="str">
        <f t="shared" si="140"/>
        <v>Mona Hedin</v>
      </c>
      <c r="BH575" s="2" t="str">
        <f t="shared" si="140"/>
        <v>Mandy Knockaert</v>
      </c>
      <c r="BI575" s="2" t="str">
        <f t="shared" si="128"/>
        <v>Aaron Shapiro</v>
      </c>
      <c r="BJ575" s="1">
        <f t="shared" si="129"/>
        <v>2</v>
      </c>
      <c r="BO575" s="21" t="str">
        <f t="shared" si="130"/>
        <v>completed</v>
      </c>
      <c r="BP575" s="21">
        <f t="shared" si="131"/>
        <v>0</v>
      </c>
      <c r="BQ575" s="21">
        <f t="shared" si="132"/>
        <v>0</v>
      </c>
      <c r="BR575" s="21">
        <f t="shared" si="133"/>
        <v>0</v>
      </c>
      <c r="BS575" s="21">
        <f t="shared" si="134"/>
        <v>0</v>
      </c>
      <c r="BU575" s="57"/>
    </row>
    <row r="576" spans="1:73" ht="89.25" x14ac:dyDescent="0.25">
      <c r="A576" s="1">
        <v>548</v>
      </c>
      <c r="B576" s="1" t="s">
        <v>80</v>
      </c>
      <c r="C576" s="6" t="s">
        <v>1621</v>
      </c>
      <c r="D576" s="2" t="str">
        <f t="shared" si="123"/>
        <v>CalPA_Set WMP-43</v>
      </c>
      <c r="E576" s="1">
        <v>1</v>
      </c>
      <c r="F576" s="2" t="str">
        <f t="shared" si="124"/>
        <v>CalPA_Set WMP-43_Q1</v>
      </c>
      <c r="G576" s="10" t="s">
        <v>1622</v>
      </c>
      <c r="H576" s="10" t="s">
        <v>1623</v>
      </c>
      <c r="I576" s="1" t="s">
        <v>84</v>
      </c>
      <c r="J576" s="3">
        <v>45394</v>
      </c>
      <c r="K576" s="3">
        <v>45399</v>
      </c>
      <c r="L576" s="3">
        <v>45399</v>
      </c>
      <c r="M576" s="20" t="s">
        <v>1624</v>
      </c>
      <c r="N576" s="1">
        <v>0</v>
      </c>
      <c r="O576" s="1" t="s">
        <v>86</v>
      </c>
      <c r="P576" s="52">
        <v>11.4</v>
      </c>
      <c r="Q576" s="47" t="s">
        <v>483</v>
      </c>
      <c r="R576" s="47" t="s">
        <v>1486</v>
      </c>
      <c r="S576" s="47" t="s">
        <v>1487</v>
      </c>
      <c r="U576" s="2" t="str">
        <f t="shared" si="138"/>
        <v>CalPA</v>
      </c>
      <c r="V576" s="2" t="str">
        <f t="shared" si="138"/>
        <v>Set WMP-43</v>
      </c>
      <c r="W576" s="2">
        <f t="shared" si="125"/>
        <v>1</v>
      </c>
      <c r="X576" s="1">
        <v>3</v>
      </c>
      <c r="Y576" s="1" t="s">
        <v>1159</v>
      </c>
      <c r="Z576" s="1" t="s">
        <v>1382</v>
      </c>
      <c r="AA576" s="2" t="s">
        <v>1625</v>
      </c>
      <c r="AB576" s="2" t="s">
        <v>236</v>
      </c>
      <c r="AC576" s="2" t="s">
        <v>91</v>
      </c>
      <c r="AD576" s="2" t="s">
        <v>166</v>
      </c>
      <c r="AE576" s="1" t="s">
        <v>92</v>
      </c>
      <c r="AF576" s="1" t="s">
        <v>92</v>
      </c>
      <c r="AG576" s="1" t="s">
        <v>92</v>
      </c>
      <c r="AH576" s="1" t="s">
        <v>92</v>
      </c>
      <c r="AI576" s="1" t="s">
        <v>92</v>
      </c>
      <c r="AJ576" s="1" t="s">
        <v>92</v>
      </c>
      <c r="AK576" s="1" t="s">
        <v>92</v>
      </c>
      <c r="AL576" s="1" t="s">
        <v>86</v>
      </c>
      <c r="AM576" s="3">
        <f t="shared" si="126"/>
        <v>45399</v>
      </c>
      <c r="AO576" s="1"/>
      <c r="AP576" s="1"/>
      <c r="BD576" s="1">
        <f t="shared" si="127"/>
        <v>1</v>
      </c>
      <c r="BE576" s="2" t="str">
        <f t="shared" si="139"/>
        <v xml:space="preserve">Brad Koelling
</v>
      </c>
      <c r="BF576" s="2" t="str">
        <f t="shared" si="139"/>
        <v>Jim Gill</v>
      </c>
      <c r="BG576" s="2" t="str">
        <f t="shared" si="140"/>
        <v>Mona Hedin</v>
      </c>
      <c r="BH576" s="2" t="str">
        <f t="shared" si="140"/>
        <v>Saritha Basani</v>
      </c>
      <c r="BI576" s="2" t="str">
        <f t="shared" si="128"/>
        <v>Aaron Shapiro</v>
      </c>
      <c r="BJ576" s="1">
        <f t="shared" si="129"/>
        <v>3</v>
      </c>
      <c r="BO576" s="21" t="str">
        <f t="shared" si="130"/>
        <v>completed</v>
      </c>
      <c r="BP576" s="21">
        <f t="shared" si="131"/>
        <v>0</v>
      </c>
      <c r="BQ576" s="21">
        <f t="shared" si="132"/>
        <v>0</v>
      </c>
      <c r="BR576" s="21">
        <f t="shared" si="133"/>
        <v>0</v>
      </c>
      <c r="BS576" s="21">
        <f t="shared" si="134"/>
        <v>0</v>
      </c>
      <c r="BU576" s="57"/>
    </row>
    <row r="577" spans="1:73" ht="153" x14ac:dyDescent="0.25">
      <c r="A577" s="1">
        <v>549</v>
      </c>
      <c r="B577" s="1" t="s">
        <v>80</v>
      </c>
      <c r="C577" s="6" t="s">
        <v>1621</v>
      </c>
      <c r="D577" s="2" t="str">
        <f t="shared" si="123"/>
        <v>CalPA_Set WMP-43</v>
      </c>
      <c r="E577" s="1">
        <v>2</v>
      </c>
      <c r="F577" s="2" t="str">
        <f t="shared" si="124"/>
        <v>CalPA_Set WMP-43_Q2</v>
      </c>
      <c r="G577" s="10" t="s">
        <v>1626</v>
      </c>
      <c r="H577" s="10" t="s">
        <v>1627</v>
      </c>
      <c r="I577" s="1" t="s">
        <v>84</v>
      </c>
      <c r="J577" s="3">
        <v>45394</v>
      </c>
      <c r="K577" s="3">
        <v>45399</v>
      </c>
      <c r="L577" s="3">
        <v>45399</v>
      </c>
      <c r="M577" s="20" t="s">
        <v>1624</v>
      </c>
      <c r="N577" s="1">
        <v>0</v>
      </c>
      <c r="O577" s="1" t="s">
        <v>86</v>
      </c>
      <c r="P577" s="52">
        <v>11.4</v>
      </c>
      <c r="Q577" s="47" t="s">
        <v>483</v>
      </c>
      <c r="R577" s="47" t="s">
        <v>1486</v>
      </c>
      <c r="S577" s="47" t="s">
        <v>1487</v>
      </c>
      <c r="U577" s="2" t="str">
        <f t="shared" si="138"/>
        <v>CalPA</v>
      </c>
      <c r="V577" s="2" t="str">
        <f t="shared" si="138"/>
        <v>Set WMP-43</v>
      </c>
      <c r="W577" s="2">
        <f t="shared" si="125"/>
        <v>2</v>
      </c>
      <c r="X577" s="1">
        <v>1</v>
      </c>
      <c r="Y577" s="1" t="s">
        <v>1159</v>
      </c>
      <c r="Z577" s="1" t="s">
        <v>1382</v>
      </c>
      <c r="AA577" s="2" t="s">
        <v>1628</v>
      </c>
      <c r="AB577" s="2" t="s">
        <v>1629</v>
      </c>
      <c r="AC577" s="2" t="s">
        <v>91</v>
      </c>
      <c r="AD577" s="2" t="s">
        <v>1630</v>
      </c>
      <c r="AE577" s="1" t="s">
        <v>92</v>
      </c>
      <c r="AF577" s="1" t="s">
        <v>92</v>
      </c>
      <c r="AG577" s="1" t="s">
        <v>92</v>
      </c>
      <c r="AH577" s="1" t="s">
        <v>92</v>
      </c>
      <c r="AI577" s="1" t="s">
        <v>92</v>
      </c>
      <c r="AJ577" s="1" t="s">
        <v>92</v>
      </c>
      <c r="AK577" s="1" t="s">
        <v>92</v>
      </c>
      <c r="AL577" s="1" t="s">
        <v>86</v>
      </c>
      <c r="AM577" s="3">
        <f t="shared" si="126"/>
        <v>45399</v>
      </c>
      <c r="AO577" s="1"/>
      <c r="AP577" s="1"/>
      <c r="BD577" s="1">
        <f t="shared" si="127"/>
        <v>2</v>
      </c>
      <c r="BE577" s="2" t="str">
        <f t="shared" si="139"/>
        <v>System Hardening- Brad Koelling/Merih Tekeste /UG</v>
      </c>
      <c r="BF577" s="2" t="str">
        <f t="shared" si="139"/>
        <v>Megan Ardell/Jim Gill</v>
      </c>
      <c r="BG577" s="2" t="str">
        <f t="shared" si="140"/>
        <v>Mona Hedin</v>
      </c>
      <c r="BH577" s="2" t="str">
        <f t="shared" si="140"/>
        <v>Saritha Basani</v>
      </c>
      <c r="BI577" s="2" t="str">
        <f t="shared" si="128"/>
        <v>Aaron Shapiro</v>
      </c>
      <c r="BJ577" s="1">
        <f t="shared" si="129"/>
        <v>1</v>
      </c>
      <c r="BO577" s="21" t="str">
        <f t="shared" si="130"/>
        <v>completed</v>
      </c>
      <c r="BP577" s="21">
        <f t="shared" si="131"/>
        <v>0</v>
      </c>
      <c r="BQ577" s="21">
        <f t="shared" si="132"/>
        <v>0</v>
      </c>
      <c r="BR577" s="21">
        <f t="shared" si="133"/>
        <v>0</v>
      </c>
      <c r="BS577" s="21">
        <f t="shared" si="134"/>
        <v>0</v>
      </c>
      <c r="BU577" s="57"/>
    </row>
    <row r="578" spans="1:73" ht="409.5" x14ac:dyDescent="0.25">
      <c r="A578" s="1">
        <v>550</v>
      </c>
      <c r="B578" s="1" t="s">
        <v>80</v>
      </c>
      <c r="C578" s="6" t="s">
        <v>1621</v>
      </c>
      <c r="D578" s="2" t="str">
        <f t="shared" si="123"/>
        <v>CalPA_Set WMP-43</v>
      </c>
      <c r="E578" s="1">
        <v>3</v>
      </c>
      <c r="F578" s="2" t="str">
        <f t="shared" si="124"/>
        <v>CalPA_Set WMP-43_Q3</v>
      </c>
      <c r="G578" s="10" t="s">
        <v>1631</v>
      </c>
      <c r="H578" s="10" t="s">
        <v>1632</v>
      </c>
      <c r="I578" s="1" t="s">
        <v>84</v>
      </c>
      <c r="J578" s="3">
        <v>45394</v>
      </c>
      <c r="K578" s="3">
        <v>45399</v>
      </c>
      <c r="L578" s="3">
        <v>45399</v>
      </c>
      <c r="M578" s="20" t="s">
        <v>1624</v>
      </c>
      <c r="N578" s="1">
        <v>0</v>
      </c>
      <c r="O578" s="1" t="s">
        <v>86</v>
      </c>
      <c r="P578" s="52">
        <v>11.4</v>
      </c>
      <c r="Q578" s="47" t="s">
        <v>483</v>
      </c>
      <c r="R578" s="47" t="s">
        <v>1486</v>
      </c>
      <c r="S578" s="47" t="s">
        <v>1487</v>
      </c>
      <c r="U578" s="2" t="str">
        <f t="shared" si="138"/>
        <v>CalPA</v>
      </c>
      <c r="V578" s="2" t="str">
        <f t="shared" si="138"/>
        <v>Set WMP-43</v>
      </c>
      <c r="W578" s="2">
        <f t="shared" si="125"/>
        <v>3</v>
      </c>
      <c r="X578" s="1">
        <v>0</v>
      </c>
      <c r="Y578" s="1" t="s">
        <v>1159</v>
      </c>
      <c r="Z578" s="1" t="s">
        <v>1382</v>
      </c>
      <c r="AA578" s="2" t="s">
        <v>1633</v>
      </c>
      <c r="AB578" s="2" t="s">
        <v>236</v>
      </c>
      <c r="AC578" s="2" t="s">
        <v>91</v>
      </c>
      <c r="AD578" s="2" t="s">
        <v>166</v>
      </c>
      <c r="AE578" s="1" t="s">
        <v>92</v>
      </c>
      <c r="AF578" s="1" t="s">
        <v>92</v>
      </c>
      <c r="AG578" s="1" t="s">
        <v>92</v>
      </c>
      <c r="AH578" s="1" t="s">
        <v>92</v>
      </c>
      <c r="AI578" s="1" t="s">
        <v>92</v>
      </c>
      <c r="AJ578" s="1" t="s">
        <v>92</v>
      </c>
      <c r="AK578" s="1" t="s">
        <v>92</v>
      </c>
      <c r="AL578" s="1" t="s">
        <v>86</v>
      </c>
      <c r="AM578" s="3">
        <f t="shared" si="126"/>
        <v>45399</v>
      </c>
      <c r="AO578" s="1" t="s">
        <v>92</v>
      </c>
      <c r="AP578" s="1" t="s">
        <v>1634</v>
      </c>
      <c r="BD578" s="1">
        <f t="shared" si="127"/>
        <v>3</v>
      </c>
      <c r="BE578" s="2" t="str">
        <f t="shared" si="139"/>
        <v>Patrick McCabe</v>
      </c>
      <c r="BF578" s="2" t="str">
        <f t="shared" si="139"/>
        <v>Jim Gill</v>
      </c>
      <c r="BG578" s="2" t="str">
        <f t="shared" si="140"/>
        <v>Mona Hedin</v>
      </c>
      <c r="BH578" s="2" t="str">
        <f t="shared" si="140"/>
        <v>Saritha Basani</v>
      </c>
      <c r="BI578" s="2" t="str">
        <f t="shared" si="128"/>
        <v>Aaron Shapiro</v>
      </c>
      <c r="BJ578" s="1">
        <f t="shared" si="129"/>
        <v>0</v>
      </c>
      <c r="BO578" s="21" t="str">
        <f t="shared" si="130"/>
        <v>completed</v>
      </c>
      <c r="BP578" s="21">
        <f t="shared" si="131"/>
        <v>0</v>
      </c>
      <c r="BQ578" s="21">
        <f t="shared" si="132"/>
        <v>0</v>
      </c>
      <c r="BR578" s="21">
        <f t="shared" si="133"/>
        <v>0</v>
      </c>
      <c r="BS578" s="21">
        <f t="shared" si="134"/>
        <v>0</v>
      </c>
      <c r="BU578" s="57"/>
    </row>
    <row r="579" spans="1:73" ht="357" x14ac:dyDescent="0.25">
      <c r="A579" s="1">
        <v>551</v>
      </c>
      <c r="B579" s="1" t="s">
        <v>80</v>
      </c>
      <c r="C579" s="6" t="s">
        <v>1621</v>
      </c>
      <c r="D579" s="2" t="str">
        <f t="shared" si="123"/>
        <v>CalPA_Set WMP-43</v>
      </c>
      <c r="E579" s="1">
        <v>4</v>
      </c>
      <c r="F579" s="2" t="str">
        <f t="shared" si="124"/>
        <v>CalPA_Set WMP-43_Q4</v>
      </c>
      <c r="G579" s="10" t="s">
        <v>1635</v>
      </c>
      <c r="H579" s="10" t="s">
        <v>1636</v>
      </c>
      <c r="I579" s="1" t="s">
        <v>84</v>
      </c>
      <c r="J579" s="3">
        <v>45394</v>
      </c>
      <c r="K579" s="3">
        <v>45408</v>
      </c>
      <c r="L579" s="3">
        <v>45399</v>
      </c>
      <c r="M579" s="20" t="s">
        <v>1624</v>
      </c>
      <c r="N579" s="1">
        <v>0</v>
      </c>
      <c r="O579" s="1" t="s">
        <v>86</v>
      </c>
      <c r="P579" s="52">
        <v>11.4</v>
      </c>
      <c r="Q579" s="47" t="s">
        <v>483</v>
      </c>
      <c r="R579" s="47" t="s">
        <v>1486</v>
      </c>
      <c r="S579" s="47" t="s">
        <v>1487</v>
      </c>
      <c r="U579" s="2" t="str">
        <f t="shared" si="138"/>
        <v>CalPA</v>
      </c>
      <c r="V579" s="2" t="str">
        <f t="shared" si="138"/>
        <v>Set WMP-43</v>
      </c>
      <c r="W579" s="2">
        <f t="shared" si="125"/>
        <v>4</v>
      </c>
      <c r="X579" s="1">
        <v>5</v>
      </c>
      <c r="Y579" s="1" t="s">
        <v>1159</v>
      </c>
      <c r="Z579" s="1" t="s">
        <v>1382</v>
      </c>
      <c r="AA579" s="2" t="s">
        <v>1633</v>
      </c>
      <c r="AB579" s="2" t="s">
        <v>236</v>
      </c>
      <c r="AC579" s="2" t="s">
        <v>91</v>
      </c>
      <c r="AD579" s="2" t="s">
        <v>166</v>
      </c>
      <c r="AE579" s="1" t="s">
        <v>92</v>
      </c>
      <c r="AF579" s="1" t="s">
        <v>92</v>
      </c>
      <c r="AG579" s="1" t="s">
        <v>92</v>
      </c>
      <c r="AH579" s="1" t="s">
        <v>92</v>
      </c>
      <c r="AI579" s="1" t="s">
        <v>92</v>
      </c>
      <c r="AJ579" s="1" t="s">
        <v>92</v>
      </c>
      <c r="AK579" s="1" t="s">
        <v>92</v>
      </c>
      <c r="AL579" s="1" t="s">
        <v>86</v>
      </c>
      <c r="AM579" s="3">
        <f t="shared" si="126"/>
        <v>45408</v>
      </c>
      <c r="AO579" s="1" t="s">
        <v>1637</v>
      </c>
      <c r="AP579" s="1" t="s">
        <v>1634</v>
      </c>
      <c r="BD579" s="1">
        <f t="shared" si="127"/>
        <v>4</v>
      </c>
      <c r="BE579" s="2" t="str">
        <f t="shared" si="139"/>
        <v>Patrick McCabe</v>
      </c>
      <c r="BF579" s="2" t="str">
        <f t="shared" si="139"/>
        <v>Jim Gill</v>
      </c>
      <c r="BG579" s="2" t="str">
        <f t="shared" si="140"/>
        <v>Mona Hedin</v>
      </c>
      <c r="BH579" s="2" t="str">
        <f t="shared" si="140"/>
        <v>Saritha Basani</v>
      </c>
      <c r="BI579" s="2" t="str">
        <f t="shared" si="128"/>
        <v>Aaron Shapiro</v>
      </c>
      <c r="BJ579" s="1">
        <f t="shared" si="129"/>
        <v>5</v>
      </c>
      <c r="BO579" s="21" t="str">
        <f t="shared" si="130"/>
        <v>completed</v>
      </c>
      <c r="BP579" s="21">
        <f t="shared" si="131"/>
        <v>0</v>
      </c>
      <c r="BQ579" s="21">
        <f t="shared" si="132"/>
        <v>0</v>
      </c>
      <c r="BR579" s="21">
        <f t="shared" si="133"/>
        <v>0</v>
      </c>
      <c r="BS579" s="21">
        <f t="shared" si="134"/>
        <v>0</v>
      </c>
      <c r="BU579" s="57"/>
    </row>
    <row r="580" spans="1:73" ht="140.25" x14ac:dyDescent="0.25">
      <c r="A580" s="1">
        <v>552</v>
      </c>
      <c r="B580" s="1" t="s">
        <v>80</v>
      </c>
      <c r="C580" s="6" t="s">
        <v>1621</v>
      </c>
      <c r="D580" s="2" t="str">
        <f t="shared" ref="D580:D643" si="141">_xlfn.CONCAT(B580,"_",C580)</f>
        <v>CalPA_Set WMP-43</v>
      </c>
      <c r="E580" s="1">
        <v>5</v>
      </c>
      <c r="F580" s="2" t="str">
        <f t="shared" ref="F580:F643" si="142">_xlfn.CONCAT(D580,"_Q",E580)</f>
        <v>CalPA_Set WMP-43_Q5</v>
      </c>
      <c r="G580" s="10" t="s">
        <v>1638</v>
      </c>
      <c r="H580" s="10" t="s">
        <v>1639</v>
      </c>
      <c r="I580" s="1" t="s">
        <v>84</v>
      </c>
      <c r="J580" s="3">
        <v>45394</v>
      </c>
      <c r="K580" s="3">
        <v>45399</v>
      </c>
      <c r="L580" s="3">
        <v>45399</v>
      </c>
      <c r="M580" s="20" t="s">
        <v>1624</v>
      </c>
      <c r="N580" s="1">
        <v>0</v>
      </c>
      <c r="O580" s="1" t="s">
        <v>86</v>
      </c>
      <c r="P580" s="52">
        <v>11.4</v>
      </c>
      <c r="Q580" s="47" t="s">
        <v>483</v>
      </c>
      <c r="R580" s="47" t="s">
        <v>1486</v>
      </c>
      <c r="S580" s="47" t="s">
        <v>1487</v>
      </c>
      <c r="U580" s="2" t="str">
        <f t="shared" si="138"/>
        <v>CalPA</v>
      </c>
      <c r="V580" s="2" t="str">
        <f t="shared" si="138"/>
        <v>Set WMP-43</v>
      </c>
      <c r="W580" s="2">
        <f t="shared" ref="W580:W643" si="143">E580</f>
        <v>5</v>
      </c>
      <c r="X580" s="1">
        <v>3</v>
      </c>
      <c r="Y580" s="1" t="s">
        <v>1159</v>
      </c>
      <c r="Z580" s="1" t="s">
        <v>348</v>
      </c>
      <c r="AA580" s="2" t="s">
        <v>1640</v>
      </c>
      <c r="AB580" s="2" t="s">
        <v>219</v>
      </c>
      <c r="AC580" s="2" t="s">
        <v>91</v>
      </c>
      <c r="AD580" s="2" t="s">
        <v>124</v>
      </c>
      <c r="AE580" s="1" t="s">
        <v>92</v>
      </c>
      <c r="AF580" s="1" t="s">
        <v>92</v>
      </c>
      <c r="AG580" s="1" t="s">
        <v>92</v>
      </c>
      <c r="AH580" s="1" t="s">
        <v>92</v>
      </c>
      <c r="AI580" s="1" t="s">
        <v>92</v>
      </c>
      <c r="AJ580" s="1" t="s">
        <v>92</v>
      </c>
      <c r="AK580" s="1" t="s">
        <v>92</v>
      </c>
      <c r="AL580" s="1" t="s">
        <v>86</v>
      </c>
      <c r="AM580" s="3">
        <f t="shared" ref="AM580:AM643" si="144">K580</f>
        <v>45399</v>
      </c>
      <c r="AO580" s="1"/>
      <c r="AP580" s="1"/>
      <c r="BD580" s="1">
        <f t="shared" ref="BD580:BD643" si="145">E580</f>
        <v>5</v>
      </c>
      <c r="BE580" s="2" t="str">
        <f t="shared" si="139"/>
        <v>James Ash</v>
      </c>
      <c r="BF580" s="2" t="str">
        <f t="shared" si="139"/>
        <v>Paul McGregor</v>
      </c>
      <c r="BG580" s="2" t="str">
        <f t="shared" si="140"/>
        <v>Mona Hedin</v>
      </c>
      <c r="BH580" s="2" t="str">
        <f t="shared" si="140"/>
        <v>Andrew Trombley</v>
      </c>
      <c r="BI580" s="2" t="str">
        <f t="shared" ref="BI580:BI643" si="146">AC580</f>
        <v>Aaron Shapiro</v>
      </c>
      <c r="BJ580" s="1">
        <f t="shared" ref="BJ580:BJ643" si="147">X580</f>
        <v>3</v>
      </c>
      <c r="BO580" s="21" t="str">
        <f t="shared" ref="BO580:BO643" si="148">IF(L580="","pending","completed")</f>
        <v>completed</v>
      </c>
      <c r="BP580" s="21">
        <f t="shared" ref="BP580:BP643" si="149">COUNTIFS($BO580,"pending",$K580,"&lt;=5/30/2023")</f>
        <v>0</v>
      </c>
      <c r="BQ580" s="21">
        <f t="shared" ref="BQ580:BQ643" si="150">COUNTIFS($BO580,"pending",$K580,"=5/31/2023")</f>
        <v>0</v>
      </c>
      <c r="BR580" s="21">
        <f t="shared" ref="BR580:BR643" si="151">COUNTIFS($BO580,"pending",$K580,"=6/1/2023")</f>
        <v>0</v>
      </c>
      <c r="BS580" s="21">
        <f t="shared" ref="BS580:BS643" si="152">COUNTIFS($BO580,"pending",$K580,"&gt;=6/2/2023")</f>
        <v>0</v>
      </c>
      <c r="BU580" s="57"/>
    </row>
    <row r="581" spans="1:73" ht="306" x14ac:dyDescent="0.25">
      <c r="A581" s="1">
        <v>553</v>
      </c>
      <c r="B581" s="1" t="s">
        <v>80</v>
      </c>
      <c r="C581" s="6" t="s">
        <v>1621</v>
      </c>
      <c r="D581" s="2" t="str">
        <f t="shared" si="141"/>
        <v>CalPA_Set WMP-43</v>
      </c>
      <c r="E581" s="1">
        <v>6</v>
      </c>
      <c r="F581" s="2" t="str">
        <f t="shared" si="142"/>
        <v>CalPA_Set WMP-43_Q6</v>
      </c>
      <c r="G581" s="10" t="s">
        <v>1641</v>
      </c>
      <c r="H581" s="10" t="s">
        <v>1642</v>
      </c>
      <c r="I581" s="1" t="s">
        <v>84</v>
      </c>
      <c r="J581" s="3">
        <v>45394</v>
      </c>
      <c r="K581" s="3">
        <v>45408</v>
      </c>
      <c r="L581" s="3">
        <v>45399</v>
      </c>
      <c r="M581" s="20" t="s">
        <v>1624</v>
      </c>
      <c r="N581" s="1">
        <v>1</v>
      </c>
      <c r="O581" s="1" t="s">
        <v>86</v>
      </c>
      <c r="P581" s="52">
        <v>11.4</v>
      </c>
      <c r="Q581" s="47" t="s">
        <v>483</v>
      </c>
      <c r="R581" s="47" t="s">
        <v>1486</v>
      </c>
      <c r="S581" s="47" t="s">
        <v>1487</v>
      </c>
      <c r="U581" s="2" t="str">
        <f t="shared" si="138"/>
        <v>CalPA</v>
      </c>
      <c r="V581" s="2" t="str">
        <f t="shared" si="138"/>
        <v>Set WMP-43</v>
      </c>
      <c r="W581" s="2">
        <f t="shared" si="143"/>
        <v>6</v>
      </c>
      <c r="X581" s="1">
        <v>4</v>
      </c>
      <c r="Y581" s="1" t="s">
        <v>1159</v>
      </c>
      <c r="Z581" s="1" t="s">
        <v>1382</v>
      </c>
      <c r="AA581" s="2" t="s">
        <v>1633</v>
      </c>
      <c r="AB581" s="2" t="s">
        <v>236</v>
      </c>
      <c r="AC581" s="2" t="s">
        <v>91</v>
      </c>
      <c r="AD581" s="2" t="s">
        <v>166</v>
      </c>
      <c r="AE581" s="1" t="s">
        <v>92</v>
      </c>
      <c r="AF581" s="1" t="s">
        <v>92</v>
      </c>
      <c r="AG581" s="1" t="s">
        <v>92</v>
      </c>
      <c r="AH581" s="1" t="s">
        <v>92</v>
      </c>
      <c r="AI581" s="1" t="s">
        <v>92</v>
      </c>
      <c r="AJ581" s="1" t="s">
        <v>92</v>
      </c>
      <c r="AK581" s="1" t="s">
        <v>92</v>
      </c>
      <c r="AL581" s="1" t="s">
        <v>86</v>
      </c>
      <c r="AM581" s="3">
        <f t="shared" si="144"/>
        <v>45408</v>
      </c>
      <c r="AO581" s="1" t="s">
        <v>1637</v>
      </c>
      <c r="AP581" s="1" t="s">
        <v>1634</v>
      </c>
      <c r="BD581" s="1">
        <f t="shared" si="145"/>
        <v>6</v>
      </c>
      <c r="BE581" s="2" t="str">
        <f t="shared" si="139"/>
        <v>Patrick McCabe</v>
      </c>
      <c r="BF581" s="2" t="str">
        <f t="shared" si="139"/>
        <v>Jim Gill</v>
      </c>
      <c r="BG581" s="2" t="str">
        <f t="shared" si="140"/>
        <v>Mona Hedin</v>
      </c>
      <c r="BH581" s="2" t="str">
        <f t="shared" si="140"/>
        <v>Saritha Basani</v>
      </c>
      <c r="BI581" s="2" t="str">
        <f t="shared" si="146"/>
        <v>Aaron Shapiro</v>
      </c>
      <c r="BJ581" s="1">
        <f t="shared" si="147"/>
        <v>4</v>
      </c>
      <c r="BO581" s="21" t="str">
        <f t="shared" si="148"/>
        <v>completed</v>
      </c>
      <c r="BP581" s="21">
        <f t="shared" si="149"/>
        <v>0</v>
      </c>
      <c r="BQ581" s="21">
        <f t="shared" si="150"/>
        <v>0</v>
      </c>
      <c r="BR581" s="21">
        <f t="shared" si="151"/>
        <v>0</v>
      </c>
      <c r="BS581" s="21">
        <f t="shared" si="152"/>
        <v>0</v>
      </c>
      <c r="BU581" s="57"/>
    </row>
    <row r="582" spans="1:73" ht="140.25" x14ac:dyDescent="0.25">
      <c r="A582" s="1">
        <v>554</v>
      </c>
      <c r="B582" s="1" t="s">
        <v>80</v>
      </c>
      <c r="C582" s="6" t="s">
        <v>1621</v>
      </c>
      <c r="D582" s="2" t="str">
        <f t="shared" si="141"/>
        <v>CalPA_Set WMP-43</v>
      </c>
      <c r="E582" s="1">
        <v>7</v>
      </c>
      <c r="F582" s="2" t="str">
        <f t="shared" si="142"/>
        <v>CalPA_Set WMP-43_Q7</v>
      </c>
      <c r="G582" s="10" t="s">
        <v>1643</v>
      </c>
      <c r="H582" s="10" t="s">
        <v>1644</v>
      </c>
      <c r="I582" s="1" t="s">
        <v>84</v>
      </c>
      <c r="J582" s="3">
        <v>45394</v>
      </c>
      <c r="K582" s="3">
        <v>45408</v>
      </c>
      <c r="L582" s="3">
        <v>45399</v>
      </c>
      <c r="M582" s="20" t="s">
        <v>1624</v>
      </c>
      <c r="N582" s="1">
        <v>0</v>
      </c>
      <c r="O582" s="1" t="s">
        <v>86</v>
      </c>
      <c r="P582" s="52">
        <v>11.4</v>
      </c>
      <c r="Q582" s="47" t="s">
        <v>483</v>
      </c>
      <c r="R582" s="47" t="s">
        <v>1486</v>
      </c>
      <c r="S582" s="96" t="s">
        <v>1487</v>
      </c>
      <c r="U582" s="2" t="str">
        <f t="shared" si="138"/>
        <v>CalPA</v>
      </c>
      <c r="V582" s="2" t="str">
        <f t="shared" si="138"/>
        <v>Set WMP-43</v>
      </c>
      <c r="W582" s="2">
        <f t="shared" si="143"/>
        <v>7</v>
      </c>
      <c r="X582" s="1">
        <v>0</v>
      </c>
      <c r="Y582" s="1" t="s">
        <v>1159</v>
      </c>
      <c r="Z582" s="1" t="s">
        <v>348</v>
      </c>
      <c r="AA582" s="2" t="s">
        <v>1633</v>
      </c>
      <c r="AB582" s="2" t="s">
        <v>236</v>
      </c>
      <c r="AC582" s="2" t="s">
        <v>91</v>
      </c>
      <c r="AD582" s="2" t="s">
        <v>166</v>
      </c>
      <c r="AE582" s="1" t="s">
        <v>92</v>
      </c>
      <c r="AF582" s="1" t="s">
        <v>92</v>
      </c>
      <c r="AG582" s="1" t="s">
        <v>92</v>
      </c>
      <c r="AH582" s="1" t="s">
        <v>92</v>
      </c>
      <c r="AI582" s="1" t="s">
        <v>92</v>
      </c>
      <c r="AJ582" s="1" t="s">
        <v>92</v>
      </c>
      <c r="AK582" s="1" t="s">
        <v>92</v>
      </c>
      <c r="AL582" s="1" t="s">
        <v>86</v>
      </c>
      <c r="AM582" s="3">
        <f t="shared" si="144"/>
        <v>45408</v>
      </c>
      <c r="AO582" s="1" t="s">
        <v>1637</v>
      </c>
      <c r="AP582" s="1" t="s">
        <v>1634</v>
      </c>
      <c r="BD582" s="1">
        <f t="shared" si="145"/>
        <v>7</v>
      </c>
      <c r="BE582" s="2" t="str">
        <f t="shared" si="139"/>
        <v>Patrick McCabe</v>
      </c>
      <c r="BF582" s="2" t="str">
        <f t="shared" si="139"/>
        <v>Jim Gill</v>
      </c>
      <c r="BG582" s="2" t="str">
        <f t="shared" si="140"/>
        <v>Mona Hedin</v>
      </c>
      <c r="BH582" s="2" t="str">
        <f t="shared" si="140"/>
        <v>Andrew Trombley</v>
      </c>
      <c r="BI582" s="2" t="str">
        <f t="shared" si="146"/>
        <v>Aaron Shapiro</v>
      </c>
      <c r="BJ582" s="1">
        <f t="shared" si="147"/>
        <v>0</v>
      </c>
      <c r="BO582" s="21" t="str">
        <f t="shared" si="148"/>
        <v>completed</v>
      </c>
      <c r="BP582" s="21">
        <f t="shared" si="149"/>
        <v>0</v>
      </c>
      <c r="BQ582" s="21">
        <f t="shared" si="150"/>
        <v>0</v>
      </c>
      <c r="BR582" s="21">
        <f t="shared" si="151"/>
        <v>0</v>
      </c>
      <c r="BS582" s="21">
        <f t="shared" si="152"/>
        <v>0</v>
      </c>
      <c r="BU582" s="64"/>
    </row>
    <row r="583" spans="1:73" ht="102" x14ac:dyDescent="0.25">
      <c r="A583" s="1">
        <v>555</v>
      </c>
      <c r="B583" s="1" t="s">
        <v>80</v>
      </c>
      <c r="C583" s="6" t="s">
        <v>1621</v>
      </c>
      <c r="D583" s="2" t="str">
        <f t="shared" si="141"/>
        <v>CalPA_Set WMP-43</v>
      </c>
      <c r="E583" s="1">
        <v>8</v>
      </c>
      <c r="F583" s="2" t="str">
        <f t="shared" si="142"/>
        <v>CalPA_Set WMP-43_Q8</v>
      </c>
      <c r="G583" s="10" t="s">
        <v>1645</v>
      </c>
      <c r="H583" s="10" t="s">
        <v>1646</v>
      </c>
      <c r="I583" s="1" t="s">
        <v>84</v>
      </c>
      <c r="J583" s="3">
        <v>45394</v>
      </c>
      <c r="K583" s="3">
        <v>45399</v>
      </c>
      <c r="L583" s="3">
        <v>45399</v>
      </c>
      <c r="M583" s="20" t="s">
        <v>1624</v>
      </c>
      <c r="N583" s="1">
        <v>0</v>
      </c>
      <c r="O583" s="1" t="s">
        <v>86</v>
      </c>
      <c r="P583" s="52">
        <v>11.4</v>
      </c>
      <c r="Q583" s="47" t="s">
        <v>483</v>
      </c>
      <c r="R583" s="47" t="s">
        <v>1486</v>
      </c>
      <c r="S583" s="47" t="s">
        <v>1487</v>
      </c>
      <c r="U583" s="2" t="str">
        <f t="shared" si="138"/>
        <v>CalPA</v>
      </c>
      <c r="V583" s="2" t="str">
        <f t="shared" si="138"/>
        <v>Set WMP-43</v>
      </c>
      <c r="W583" s="2">
        <f t="shared" si="143"/>
        <v>8</v>
      </c>
      <c r="X583" s="1">
        <v>3</v>
      </c>
      <c r="Y583" s="1" t="s">
        <v>1159</v>
      </c>
      <c r="Z583" s="1" t="s">
        <v>348</v>
      </c>
      <c r="AA583" s="2" t="s">
        <v>1640</v>
      </c>
      <c r="AB583" s="2" t="s">
        <v>219</v>
      </c>
      <c r="AC583" s="2" t="s">
        <v>91</v>
      </c>
      <c r="AD583" s="2" t="s">
        <v>124</v>
      </c>
      <c r="AE583" s="1" t="s">
        <v>92</v>
      </c>
      <c r="AF583" s="1" t="s">
        <v>92</v>
      </c>
      <c r="AG583" s="1" t="s">
        <v>92</v>
      </c>
      <c r="AH583" s="1" t="s">
        <v>92</v>
      </c>
      <c r="AI583" s="1" t="s">
        <v>92</v>
      </c>
      <c r="AJ583" s="1" t="s">
        <v>92</v>
      </c>
      <c r="AK583" s="1" t="s">
        <v>92</v>
      </c>
      <c r="AL583" s="1" t="s">
        <v>86</v>
      </c>
      <c r="AM583" s="3">
        <f t="shared" si="144"/>
        <v>45399</v>
      </c>
      <c r="AO583" s="1"/>
      <c r="AP583" s="1"/>
      <c r="BD583" s="1">
        <f t="shared" si="145"/>
        <v>8</v>
      </c>
      <c r="BE583" s="2" t="str">
        <f t="shared" si="139"/>
        <v>James Ash</v>
      </c>
      <c r="BF583" s="2" t="str">
        <f t="shared" si="139"/>
        <v>Paul McGregor</v>
      </c>
      <c r="BG583" s="2" t="str">
        <f t="shared" si="140"/>
        <v>Mona Hedin</v>
      </c>
      <c r="BH583" s="2" t="str">
        <f t="shared" si="140"/>
        <v>Andrew Trombley</v>
      </c>
      <c r="BI583" s="2" t="str">
        <f t="shared" si="146"/>
        <v>Aaron Shapiro</v>
      </c>
      <c r="BJ583" s="1">
        <f t="shared" si="147"/>
        <v>3</v>
      </c>
      <c r="BO583" s="21" t="str">
        <f t="shared" si="148"/>
        <v>completed</v>
      </c>
      <c r="BP583" s="21">
        <f t="shared" si="149"/>
        <v>0</v>
      </c>
      <c r="BQ583" s="21">
        <f t="shared" si="150"/>
        <v>0</v>
      </c>
      <c r="BR583" s="21">
        <f t="shared" si="151"/>
        <v>0</v>
      </c>
      <c r="BS583" s="21">
        <f t="shared" si="152"/>
        <v>0</v>
      </c>
      <c r="BU583" s="57"/>
    </row>
    <row r="584" spans="1:73" ht="165.75" x14ac:dyDescent="0.25">
      <c r="A584" s="1">
        <v>556</v>
      </c>
      <c r="B584" s="1" t="s">
        <v>80</v>
      </c>
      <c r="C584" s="6" t="s">
        <v>1621</v>
      </c>
      <c r="D584" s="2" t="str">
        <f t="shared" si="141"/>
        <v>CalPA_Set WMP-43</v>
      </c>
      <c r="E584" s="1">
        <v>9</v>
      </c>
      <c r="F584" s="2" t="str">
        <f t="shared" si="142"/>
        <v>CalPA_Set WMP-43_Q9</v>
      </c>
      <c r="G584" s="10" t="s">
        <v>1647</v>
      </c>
      <c r="H584" s="10" t="s">
        <v>1648</v>
      </c>
      <c r="I584" s="1" t="s">
        <v>84</v>
      </c>
      <c r="J584" s="3">
        <v>45394</v>
      </c>
      <c r="K584" s="3">
        <v>45399</v>
      </c>
      <c r="L584" s="3">
        <v>45399</v>
      </c>
      <c r="M584" s="20" t="s">
        <v>1624</v>
      </c>
      <c r="N584" s="1">
        <v>0</v>
      </c>
      <c r="O584" s="1" t="s">
        <v>86</v>
      </c>
      <c r="P584" s="52">
        <v>11.4</v>
      </c>
      <c r="Q584" s="47" t="s">
        <v>483</v>
      </c>
      <c r="R584" s="47" t="s">
        <v>1486</v>
      </c>
      <c r="S584" s="89" t="s">
        <v>1487</v>
      </c>
      <c r="U584" s="2" t="str">
        <f t="shared" si="138"/>
        <v>CalPA</v>
      </c>
      <c r="V584" s="2" t="str">
        <f t="shared" si="138"/>
        <v>Set WMP-43</v>
      </c>
      <c r="W584" s="2">
        <f t="shared" si="143"/>
        <v>9</v>
      </c>
      <c r="X584" s="1">
        <v>3</v>
      </c>
      <c r="Y584" s="1" t="s">
        <v>1159</v>
      </c>
      <c r="Z584" s="1" t="s">
        <v>1382</v>
      </c>
      <c r="AA584" s="2" t="s">
        <v>1633</v>
      </c>
      <c r="AB584" s="2" t="s">
        <v>236</v>
      </c>
      <c r="AC584" s="2" t="s">
        <v>91</v>
      </c>
      <c r="AD584" s="2" t="s">
        <v>166</v>
      </c>
      <c r="AE584" s="1" t="s">
        <v>92</v>
      </c>
      <c r="AF584" s="1" t="s">
        <v>92</v>
      </c>
      <c r="AG584" s="1" t="s">
        <v>92</v>
      </c>
      <c r="AH584" s="1" t="s">
        <v>92</v>
      </c>
      <c r="AI584" s="1" t="s">
        <v>92</v>
      </c>
      <c r="AJ584" s="1" t="s">
        <v>92</v>
      </c>
      <c r="AK584" s="1" t="s">
        <v>92</v>
      </c>
      <c r="AL584" s="1" t="s">
        <v>86</v>
      </c>
      <c r="AM584" s="3">
        <f t="shared" si="144"/>
        <v>45399</v>
      </c>
      <c r="AO584" s="1"/>
      <c r="AP584" s="1"/>
      <c r="BD584" s="1">
        <f t="shared" si="145"/>
        <v>9</v>
      </c>
      <c r="BE584" s="2" t="str">
        <f t="shared" si="139"/>
        <v>Patrick McCabe</v>
      </c>
      <c r="BF584" s="2" t="str">
        <f t="shared" si="139"/>
        <v>Jim Gill</v>
      </c>
      <c r="BG584" s="2" t="str">
        <f t="shared" si="140"/>
        <v>Mona Hedin</v>
      </c>
      <c r="BH584" s="2" t="str">
        <f t="shared" si="140"/>
        <v>Saritha Basani</v>
      </c>
      <c r="BI584" s="2" t="str">
        <f t="shared" si="146"/>
        <v>Aaron Shapiro</v>
      </c>
      <c r="BJ584" s="1">
        <f t="shared" si="147"/>
        <v>3</v>
      </c>
      <c r="BO584" s="21" t="str">
        <f t="shared" si="148"/>
        <v>completed</v>
      </c>
      <c r="BP584" s="21">
        <f t="shared" si="149"/>
        <v>0</v>
      </c>
      <c r="BQ584" s="21">
        <f t="shared" si="150"/>
        <v>0</v>
      </c>
      <c r="BR584" s="21">
        <f t="shared" si="151"/>
        <v>0</v>
      </c>
      <c r="BS584" s="21">
        <f t="shared" si="152"/>
        <v>0</v>
      </c>
      <c r="BU584" s="57"/>
    </row>
    <row r="585" spans="1:73" ht="89.25" x14ac:dyDescent="0.25">
      <c r="A585" s="1">
        <v>557</v>
      </c>
      <c r="B585" s="1" t="s">
        <v>80</v>
      </c>
      <c r="C585" s="6" t="s">
        <v>1621</v>
      </c>
      <c r="D585" s="2" t="str">
        <f t="shared" si="141"/>
        <v>CalPA_Set WMP-43</v>
      </c>
      <c r="E585" s="1">
        <v>10</v>
      </c>
      <c r="F585" s="2" t="str">
        <f t="shared" si="142"/>
        <v>CalPA_Set WMP-43_Q10</v>
      </c>
      <c r="G585" s="10" t="s">
        <v>1649</v>
      </c>
      <c r="H585" s="10" t="s">
        <v>1650</v>
      </c>
      <c r="I585" s="1" t="s">
        <v>84</v>
      </c>
      <c r="J585" s="3">
        <v>45394</v>
      </c>
      <c r="K585" s="3">
        <v>45399</v>
      </c>
      <c r="L585" s="3">
        <v>45399</v>
      </c>
      <c r="M585" s="20" t="s">
        <v>1624</v>
      </c>
      <c r="N585" s="1">
        <v>1</v>
      </c>
      <c r="O585" s="1" t="s">
        <v>86</v>
      </c>
      <c r="P585" s="47">
        <v>11.4</v>
      </c>
      <c r="Q585" s="47" t="s">
        <v>483</v>
      </c>
      <c r="R585" s="47" t="s">
        <v>1560</v>
      </c>
      <c r="S585" s="47" t="s">
        <v>1561</v>
      </c>
      <c r="U585" s="2" t="str">
        <f t="shared" si="138"/>
        <v>CalPA</v>
      </c>
      <c r="V585" s="2" t="str">
        <f t="shared" si="138"/>
        <v>Set WMP-43</v>
      </c>
      <c r="W585" s="2">
        <f t="shared" si="143"/>
        <v>10</v>
      </c>
      <c r="X585" s="1">
        <v>3</v>
      </c>
      <c r="Y585" s="1" t="s">
        <v>1159</v>
      </c>
      <c r="Z585" s="1" t="s">
        <v>1651</v>
      </c>
      <c r="AA585" s="2" t="s">
        <v>1652</v>
      </c>
      <c r="AB585" s="2" t="s">
        <v>236</v>
      </c>
      <c r="AC585" s="2" t="s">
        <v>91</v>
      </c>
      <c r="AD585" s="2" t="s">
        <v>791</v>
      </c>
      <c r="AE585" s="1" t="s">
        <v>92</v>
      </c>
      <c r="AF585" s="1" t="s">
        <v>92</v>
      </c>
      <c r="AG585" s="1" t="s">
        <v>92</v>
      </c>
      <c r="AH585" s="1" t="s">
        <v>92</v>
      </c>
      <c r="AI585" s="1" t="s">
        <v>92</v>
      </c>
      <c r="AJ585" s="1" t="s">
        <v>92</v>
      </c>
      <c r="AK585" s="1" t="s">
        <v>92</v>
      </c>
      <c r="AL585" s="1" t="s">
        <v>86</v>
      </c>
      <c r="AM585" s="3">
        <f t="shared" si="144"/>
        <v>45399</v>
      </c>
      <c r="AO585" s="1"/>
      <c r="AP585" s="1"/>
      <c r="BD585" s="1">
        <f t="shared" si="145"/>
        <v>10</v>
      </c>
      <c r="BE585" s="2" t="str">
        <f t="shared" si="139"/>
        <v>Issam El Ayadi/Tiffany Pazdan/Matthew Horowitz/Michelle Sakamoto/Natalie Dawley</v>
      </c>
      <c r="BF585" s="2" t="str">
        <f t="shared" si="139"/>
        <v>Jim Gill</v>
      </c>
      <c r="BG585" s="2" t="str">
        <f t="shared" si="140"/>
        <v>Mona Hedin</v>
      </c>
      <c r="BH585" s="2" t="str">
        <f t="shared" si="140"/>
        <v xml:space="preserve">  Andrew Trombley</v>
      </c>
      <c r="BI585" s="2" t="str">
        <f t="shared" si="146"/>
        <v>Aaron Shapiro</v>
      </c>
      <c r="BJ585" s="1">
        <f t="shared" si="147"/>
        <v>3</v>
      </c>
      <c r="BO585" s="21" t="str">
        <f t="shared" si="148"/>
        <v>completed</v>
      </c>
      <c r="BP585" s="21">
        <f t="shared" si="149"/>
        <v>0</v>
      </c>
      <c r="BQ585" s="21">
        <f t="shared" si="150"/>
        <v>0</v>
      </c>
      <c r="BR585" s="21">
        <f t="shared" si="151"/>
        <v>0</v>
      </c>
      <c r="BS585" s="21">
        <f t="shared" si="152"/>
        <v>0</v>
      </c>
      <c r="BU585" s="57"/>
    </row>
    <row r="586" spans="1:73" ht="267.75" x14ac:dyDescent="0.25">
      <c r="A586" s="1">
        <v>557</v>
      </c>
      <c r="B586" s="1" t="s">
        <v>80</v>
      </c>
      <c r="C586" s="6" t="s">
        <v>1621</v>
      </c>
      <c r="D586" s="2" t="str">
        <f t="shared" si="141"/>
        <v>CalPA_Set WMP-43</v>
      </c>
      <c r="E586" s="1" t="s">
        <v>1199</v>
      </c>
      <c r="F586" s="2" t="str">
        <f t="shared" si="142"/>
        <v>CalPA_Set WMP-43_Q10(s)</v>
      </c>
      <c r="G586" s="10" t="s">
        <v>1653</v>
      </c>
      <c r="H586" s="10" t="s">
        <v>1654</v>
      </c>
      <c r="I586" s="1" t="s">
        <v>84</v>
      </c>
      <c r="J586" s="3">
        <v>45401</v>
      </c>
      <c r="K586" s="3">
        <v>45406</v>
      </c>
      <c r="L586" s="3">
        <v>45406</v>
      </c>
      <c r="M586" s="20" t="s">
        <v>1624</v>
      </c>
      <c r="N586" s="1">
        <v>0</v>
      </c>
      <c r="O586" s="1" t="s">
        <v>86</v>
      </c>
      <c r="P586" s="47">
        <v>11.4</v>
      </c>
      <c r="Q586" s="47" t="s">
        <v>483</v>
      </c>
      <c r="R586" s="47" t="s">
        <v>1560</v>
      </c>
      <c r="S586" s="47" t="s">
        <v>1561</v>
      </c>
      <c r="U586" s="2" t="str">
        <f t="shared" si="138"/>
        <v>CalPA</v>
      </c>
      <c r="V586" s="2" t="str">
        <f t="shared" si="138"/>
        <v>Set WMP-43</v>
      </c>
      <c r="W586" s="2" t="str">
        <f t="shared" si="143"/>
        <v>10(s)</v>
      </c>
      <c r="X586" s="1">
        <v>2</v>
      </c>
      <c r="Y586" s="1" t="s">
        <v>1159</v>
      </c>
      <c r="Z586" s="1" t="s">
        <v>1651</v>
      </c>
      <c r="AA586" s="2" t="s">
        <v>1652</v>
      </c>
      <c r="AB586" s="2" t="s">
        <v>236</v>
      </c>
      <c r="AC586" s="2" t="s">
        <v>91</v>
      </c>
      <c r="AD586" s="2" t="s">
        <v>791</v>
      </c>
      <c r="AE586" s="1" t="s">
        <v>92</v>
      </c>
      <c r="AF586" s="1" t="s">
        <v>92</v>
      </c>
      <c r="AG586" s="1" t="s">
        <v>92</v>
      </c>
      <c r="AH586" s="1" t="s">
        <v>92</v>
      </c>
      <c r="AI586" s="1" t="s">
        <v>92</v>
      </c>
      <c r="AJ586" s="1" t="s">
        <v>92</v>
      </c>
      <c r="AK586" s="1" t="s">
        <v>92</v>
      </c>
      <c r="AL586" s="1" t="s">
        <v>86</v>
      </c>
      <c r="AM586" s="3">
        <f t="shared" si="144"/>
        <v>45406</v>
      </c>
      <c r="AO586" s="1"/>
      <c r="AP586" s="1"/>
      <c r="BD586" s="1" t="str">
        <f t="shared" si="145"/>
        <v>10(s)</v>
      </c>
      <c r="BE586" s="2" t="str">
        <f t="shared" si="139"/>
        <v>Issam El Ayadi/Tiffany Pazdan/Matthew Horowitz/Michelle Sakamoto/Natalie Dawley</v>
      </c>
      <c r="BF586" s="2" t="str">
        <f t="shared" si="139"/>
        <v>Jim Gill</v>
      </c>
      <c r="BG586" s="2" t="str">
        <f t="shared" si="140"/>
        <v>Mona Hedin</v>
      </c>
      <c r="BH586" s="2" t="str">
        <f t="shared" si="140"/>
        <v xml:space="preserve">  Andrew Trombley</v>
      </c>
      <c r="BI586" s="2" t="str">
        <f t="shared" si="146"/>
        <v>Aaron Shapiro</v>
      </c>
      <c r="BJ586" s="1">
        <f t="shared" si="147"/>
        <v>2</v>
      </c>
      <c r="BO586" s="21" t="str">
        <f t="shared" si="148"/>
        <v>completed</v>
      </c>
      <c r="BP586" s="21">
        <f t="shared" si="149"/>
        <v>0</v>
      </c>
      <c r="BQ586" s="21">
        <f t="shared" si="150"/>
        <v>0</v>
      </c>
      <c r="BR586" s="21">
        <f t="shared" si="151"/>
        <v>0</v>
      </c>
      <c r="BS586" s="21">
        <f t="shared" si="152"/>
        <v>0</v>
      </c>
      <c r="BT586" s="12" t="s">
        <v>629</v>
      </c>
      <c r="BU586" s="57"/>
    </row>
    <row r="587" spans="1:73" ht="395.25" x14ac:dyDescent="0.25">
      <c r="A587" s="1">
        <v>558</v>
      </c>
      <c r="B587" s="1" t="s">
        <v>80</v>
      </c>
      <c r="C587" s="6" t="s">
        <v>1621</v>
      </c>
      <c r="D587" s="2" t="str">
        <f t="shared" si="141"/>
        <v>CalPA_Set WMP-43</v>
      </c>
      <c r="E587" s="1">
        <v>11</v>
      </c>
      <c r="F587" s="2" t="str">
        <f t="shared" si="142"/>
        <v>CalPA_Set WMP-43_Q11</v>
      </c>
      <c r="G587" s="10" t="s">
        <v>1655</v>
      </c>
      <c r="H587" s="10" t="s">
        <v>1656</v>
      </c>
      <c r="I587" s="1" t="s">
        <v>84</v>
      </c>
      <c r="J587" s="3">
        <v>45394</v>
      </c>
      <c r="K587" s="3">
        <v>45399</v>
      </c>
      <c r="L587" s="3">
        <v>45399</v>
      </c>
      <c r="M587" s="20" t="s">
        <v>1624</v>
      </c>
      <c r="N587" s="1">
        <v>4</v>
      </c>
      <c r="O587" s="1" t="s">
        <v>86</v>
      </c>
      <c r="P587" s="47">
        <v>11.4</v>
      </c>
      <c r="Q587" s="47" t="s">
        <v>483</v>
      </c>
      <c r="R587" s="47" t="s">
        <v>1560</v>
      </c>
      <c r="S587" s="47" t="s">
        <v>1561</v>
      </c>
      <c r="U587" s="2" t="str">
        <f t="shared" si="138"/>
        <v>CalPA</v>
      </c>
      <c r="V587" s="2" t="str">
        <f t="shared" si="138"/>
        <v>Set WMP-43</v>
      </c>
      <c r="W587" s="2">
        <f t="shared" si="143"/>
        <v>11</v>
      </c>
      <c r="X587" s="1">
        <v>4</v>
      </c>
      <c r="Y587" s="1" t="s">
        <v>1159</v>
      </c>
      <c r="Z587" s="1" t="s">
        <v>1567</v>
      </c>
      <c r="AA587" s="2" t="s">
        <v>1657</v>
      </c>
      <c r="AB587" s="2" t="s">
        <v>685</v>
      </c>
      <c r="AC587" s="2" t="s">
        <v>91</v>
      </c>
      <c r="AD587" s="2" t="s">
        <v>143</v>
      </c>
      <c r="AE587" s="1" t="s">
        <v>92</v>
      </c>
      <c r="AF587" s="1" t="s">
        <v>92</v>
      </c>
      <c r="AG587" s="1" t="s">
        <v>92</v>
      </c>
      <c r="AH587" s="1" t="s">
        <v>92</v>
      </c>
      <c r="AI587" s="1" t="s">
        <v>92</v>
      </c>
      <c r="AJ587" s="1" t="s">
        <v>92</v>
      </c>
      <c r="AK587" s="1" t="s">
        <v>92</v>
      </c>
      <c r="AL587" s="1" t="s">
        <v>86</v>
      </c>
      <c r="AM587" s="3">
        <f t="shared" si="144"/>
        <v>45399</v>
      </c>
      <c r="AO587" s="1"/>
      <c r="AP587" s="1"/>
      <c r="BD587" s="1">
        <f t="shared" si="145"/>
        <v>11</v>
      </c>
      <c r="BE587" s="2" t="str">
        <f t="shared" si="139"/>
        <v>Ravi Nair
Eric Schoenman</v>
      </c>
      <c r="BF587" s="2" t="str">
        <f t="shared" si="139"/>
        <v>Craig Kurtz</v>
      </c>
      <c r="BG587" s="2" t="str">
        <f t="shared" si="140"/>
        <v>Mona Hedin</v>
      </c>
      <c r="BH587" s="2" t="str">
        <f t="shared" si="140"/>
        <v>Kaet Bulkowski</v>
      </c>
      <c r="BI587" s="2" t="str">
        <f t="shared" si="146"/>
        <v>Aaron Shapiro</v>
      </c>
      <c r="BJ587" s="1">
        <f t="shared" si="147"/>
        <v>4</v>
      </c>
      <c r="BO587" s="21" t="str">
        <f t="shared" si="148"/>
        <v>completed</v>
      </c>
      <c r="BP587" s="21">
        <f t="shared" si="149"/>
        <v>0</v>
      </c>
      <c r="BQ587" s="21">
        <f t="shared" si="150"/>
        <v>0</v>
      </c>
      <c r="BR587" s="21">
        <f t="shared" si="151"/>
        <v>0</v>
      </c>
      <c r="BS587" s="21">
        <f t="shared" si="152"/>
        <v>0</v>
      </c>
      <c r="BU587" s="57"/>
    </row>
    <row r="588" spans="1:73" ht="409.5" x14ac:dyDescent="0.25">
      <c r="A588" s="1">
        <v>558</v>
      </c>
      <c r="B588" s="1" t="s">
        <v>80</v>
      </c>
      <c r="C588" s="6" t="s">
        <v>1621</v>
      </c>
      <c r="D588" s="2" t="str">
        <f t="shared" si="141"/>
        <v>CalPA_Set WMP-43</v>
      </c>
      <c r="E588" s="1" t="s">
        <v>1658</v>
      </c>
      <c r="F588" s="2" t="str">
        <f t="shared" si="142"/>
        <v>CalPA_Set WMP-43_Q11(s)</v>
      </c>
      <c r="G588" s="10" t="s">
        <v>1659</v>
      </c>
      <c r="H588" s="10" t="s">
        <v>1660</v>
      </c>
      <c r="I588" s="1" t="s">
        <v>84</v>
      </c>
      <c r="J588" s="3">
        <v>45401</v>
      </c>
      <c r="K588" s="3">
        <v>45406</v>
      </c>
      <c r="L588" s="3">
        <v>45406</v>
      </c>
      <c r="M588" s="20" t="s">
        <v>1624</v>
      </c>
      <c r="N588" s="1">
        <v>0</v>
      </c>
      <c r="O588" s="1" t="s">
        <v>86</v>
      </c>
      <c r="P588" s="47">
        <v>11.4</v>
      </c>
      <c r="Q588" s="47" t="s">
        <v>483</v>
      </c>
      <c r="R588" s="47" t="s">
        <v>1560</v>
      </c>
      <c r="S588" s="47" t="s">
        <v>1561</v>
      </c>
      <c r="U588" s="2" t="str">
        <f t="shared" si="138"/>
        <v>CalPA</v>
      </c>
      <c r="V588" s="2" t="str">
        <f t="shared" si="138"/>
        <v>Set WMP-43</v>
      </c>
      <c r="W588" s="2" t="str">
        <f t="shared" si="143"/>
        <v>11(s)</v>
      </c>
      <c r="X588" s="1">
        <v>2</v>
      </c>
      <c r="Y588" s="1" t="s">
        <v>1159</v>
      </c>
      <c r="Z588" s="1" t="s">
        <v>1567</v>
      </c>
      <c r="AA588" s="2" t="s">
        <v>1657</v>
      </c>
      <c r="AB588" s="2" t="s">
        <v>685</v>
      </c>
      <c r="AC588" s="2" t="s">
        <v>91</v>
      </c>
      <c r="AD588" s="2" t="s">
        <v>143</v>
      </c>
      <c r="AE588" s="1" t="s">
        <v>92</v>
      </c>
      <c r="AF588" s="1" t="s">
        <v>92</v>
      </c>
      <c r="AG588" s="1" t="s">
        <v>92</v>
      </c>
      <c r="AH588" s="1" t="s">
        <v>92</v>
      </c>
      <c r="AI588" s="1" t="s">
        <v>92</v>
      </c>
      <c r="AJ588" s="1" t="s">
        <v>92</v>
      </c>
      <c r="AK588" s="1" t="s">
        <v>92</v>
      </c>
      <c r="AL588" s="1" t="s">
        <v>86</v>
      </c>
      <c r="AM588" s="3">
        <f t="shared" si="144"/>
        <v>45406</v>
      </c>
      <c r="AO588" s="1"/>
      <c r="AP588" s="1"/>
      <c r="BD588" s="1" t="str">
        <f t="shared" si="145"/>
        <v>11(s)</v>
      </c>
      <c r="BE588" s="2" t="str">
        <f t="shared" si="139"/>
        <v>Ravi Nair
Eric Schoenman</v>
      </c>
      <c r="BF588" s="2" t="str">
        <f t="shared" si="139"/>
        <v>Craig Kurtz</v>
      </c>
      <c r="BG588" s="2" t="str">
        <f t="shared" si="140"/>
        <v>Mona Hedin</v>
      </c>
      <c r="BH588" s="2" t="str">
        <f t="shared" si="140"/>
        <v>Kaet Bulkowski</v>
      </c>
      <c r="BI588" s="2" t="str">
        <f t="shared" si="146"/>
        <v>Aaron Shapiro</v>
      </c>
      <c r="BJ588" s="1">
        <f t="shared" si="147"/>
        <v>2</v>
      </c>
      <c r="BO588" s="21" t="str">
        <f t="shared" si="148"/>
        <v>completed</v>
      </c>
      <c r="BP588" s="21">
        <f t="shared" si="149"/>
        <v>0</v>
      </c>
      <c r="BQ588" s="21">
        <f t="shared" si="150"/>
        <v>0</v>
      </c>
      <c r="BR588" s="21">
        <f t="shared" si="151"/>
        <v>0</v>
      </c>
      <c r="BS588" s="21">
        <f t="shared" si="152"/>
        <v>0</v>
      </c>
      <c r="BT588" s="12" t="s">
        <v>629</v>
      </c>
      <c r="BU588" s="57"/>
    </row>
    <row r="589" spans="1:73" ht="191.25" x14ac:dyDescent="0.25">
      <c r="A589" s="1">
        <v>559</v>
      </c>
      <c r="B589" s="1" t="s">
        <v>80</v>
      </c>
      <c r="C589" s="6" t="s">
        <v>1621</v>
      </c>
      <c r="D589" s="2" t="str">
        <f t="shared" si="141"/>
        <v>CalPA_Set WMP-43</v>
      </c>
      <c r="E589" s="1">
        <v>12</v>
      </c>
      <c r="F589" s="2" t="str">
        <f t="shared" si="142"/>
        <v>CalPA_Set WMP-43_Q12</v>
      </c>
      <c r="G589" s="10" t="s">
        <v>1661</v>
      </c>
      <c r="H589" s="10" t="s">
        <v>1662</v>
      </c>
      <c r="I589" s="1" t="s">
        <v>84</v>
      </c>
      <c r="J589" s="3">
        <v>45394</v>
      </c>
      <c r="K589" s="3">
        <v>45399</v>
      </c>
      <c r="L589" s="3">
        <v>45399</v>
      </c>
      <c r="M589" s="20" t="s">
        <v>1624</v>
      </c>
      <c r="N589" s="1">
        <v>0</v>
      </c>
      <c r="O589" s="1" t="s">
        <v>86</v>
      </c>
      <c r="P589" s="47">
        <v>11.4</v>
      </c>
      <c r="Q589" s="47" t="s">
        <v>483</v>
      </c>
      <c r="R589" s="47" t="s">
        <v>1560</v>
      </c>
      <c r="S589" s="96" t="s">
        <v>1561</v>
      </c>
      <c r="U589" s="2" t="str">
        <f t="shared" si="138"/>
        <v>CalPA</v>
      </c>
      <c r="V589" s="2" t="str">
        <f t="shared" si="138"/>
        <v>Set WMP-43</v>
      </c>
      <c r="W589" s="2">
        <f t="shared" si="143"/>
        <v>12</v>
      </c>
      <c r="X589" s="1">
        <v>4</v>
      </c>
      <c r="Y589" s="1" t="s">
        <v>1159</v>
      </c>
      <c r="Z589" s="1" t="s">
        <v>1651</v>
      </c>
      <c r="AA589" s="2" t="s">
        <v>1628</v>
      </c>
      <c r="AB589" s="2" t="s">
        <v>1629</v>
      </c>
      <c r="AC589" s="2" t="s">
        <v>91</v>
      </c>
      <c r="AD589" s="2" t="s">
        <v>1630</v>
      </c>
      <c r="AE589" s="1" t="s">
        <v>92</v>
      </c>
      <c r="AF589" s="1" t="s">
        <v>92</v>
      </c>
      <c r="AG589" s="1" t="s">
        <v>92</v>
      </c>
      <c r="AH589" s="1" t="s">
        <v>92</v>
      </c>
      <c r="AI589" s="1" t="s">
        <v>92</v>
      </c>
      <c r="AJ589" s="1" t="s">
        <v>92</v>
      </c>
      <c r="AK589" s="1" t="s">
        <v>92</v>
      </c>
      <c r="AL589" s="1" t="s">
        <v>86</v>
      </c>
      <c r="AM589" s="3">
        <f t="shared" si="144"/>
        <v>45399</v>
      </c>
      <c r="AO589" s="1"/>
      <c r="AP589" s="1"/>
      <c r="BD589" s="1">
        <f t="shared" si="145"/>
        <v>12</v>
      </c>
      <c r="BE589" s="2" t="str">
        <f t="shared" si="139"/>
        <v>System Hardening- Brad Koelling/Merih Tekeste /UG</v>
      </c>
      <c r="BF589" s="2" t="str">
        <f t="shared" si="139"/>
        <v>Megan Ardell/Jim Gill</v>
      </c>
      <c r="BG589" s="2" t="str">
        <f t="shared" si="140"/>
        <v>Mona Hedin</v>
      </c>
      <c r="BH589" s="2" t="str">
        <f t="shared" si="140"/>
        <v xml:space="preserve">  Andrew Trombley</v>
      </c>
      <c r="BI589" s="2" t="str">
        <f t="shared" si="146"/>
        <v>Aaron Shapiro</v>
      </c>
      <c r="BJ589" s="1">
        <f t="shared" si="147"/>
        <v>4</v>
      </c>
      <c r="BO589" s="21" t="str">
        <f t="shared" si="148"/>
        <v>completed</v>
      </c>
      <c r="BP589" s="21">
        <f t="shared" si="149"/>
        <v>0</v>
      </c>
      <c r="BQ589" s="21">
        <f t="shared" si="150"/>
        <v>0</v>
      </c>
      <c r="BR589" s="21">
        <f t="shared" si="151"/>
        <v>0</v>
      </c>
      <c r="BS589" s="21">
        <f t="shared" si="152"/>
        <v>0</v>
      </c>
      <c r="BU589" s="57"/>
    </row>
    <row r="590" spans="1:73" ht="344.25" x14ac:dyDescent="0.25">
      <c r="A590" s="1">
        <v>559</v>
      </c>
      <c r="B590" s="1" t="s">
        <v>80</v>
      </c>
      <c r="C590" s="6" t="s">
        <v>1621</v>
      </c>
      <c r="D590" s="2" t="str">
        <f t="shared" si="141"/>
        <v>CalPA_Set WMP-43</v>
      </c>
      <c r="E590" s="1" t="s">
        <v>1663</v>
      </c>
      <c r="F590" s="2" t="str">
        <f t="shared" si="142"/>
        <v>CalPA_Set WMP-43_Q12(s)</v>
      </c>
      <c r="G590" s="10" t="s">
        <v>1664</v>
      </c>
      <c r="H590" s="10" t="s">
        <v>1665</v>
      </c>
      <c r="I590" s="1" t="s">
        <v>84</v>
      </c>
      <c r="J590" s="3">
        <v>45401</v>
      </c>
      <c r="K590" s="3">
        <v>45406</v>
      </c>
      <c r="L590" s="3">
        <v>45406</v>
      </c>
      <c r="M590" s="20" t="s">
        <v>1624</v>
      </c>
      <c r="N590" s="1">
        <v>0</v>
      </c>
      <c r="O590" s="1" t="s">
        <v>86</v>
      </c>
      <c r="P590" s="47">
        <v>11.4</v>
      </c>
      <c r="Q590" s="47" t="s">
        <v>483</v>
      </c>
      <c r="R590" s="47" t="s">
        <v>1560</v>
      </c>
      <c r="S590" s="96" t="s">
        <v>1561</v>
      </c>
      <c r="U590" s="2" t="str">
        <f t="shared" si="138"/>
        <v>CalPA</v>
      </c>
      <c r="V590" s="2" t="str">
        <f t="shared" si="138"/>
        <v>Set WMP-43</v>
      </c>
      <c r="W590" s="2" t="str">
        <f t="shared" si="143"/>
        <v>12(s)</v>
      </c>
      <c r="X590" s="1">
        <v>2</v>
      </c>
      <c r="Y590" s="1" t="s">
        <v>1159</v>
      </c>
      <c r="Z590" s="1" t="s">
        <v>1651</v>
      </c>
      <c r="AA590" s="2" t="s">
        <v>1628</v>
      </c>
      <c r="AB590" s="2" t="s">
        <v>1629</v>
      </c>
      <c r="AC590" s="2" t="s">
        <v>91</v>
      </c>
      <c r="AD590" s="2" t="s">
        <v>1630</v>
      </c>
      <c r="AE590" s="1" t="s">
        <v>92</v>
      </c>
      <c r="AF590" s="1" t="s">
        <v>92</v>
      </c>
      <c r="AG590" s="1" t="s">
        <v>92</v>
      </c>
      <c r="AH590" s="1" t="s">
        <v>92</v>
      </c>
      <c r="AI590" s="1" t="s">
        <v>92</v>
      </c>
      <c r="AJ590" s="1" t="s">
        <v>92</v>
      </c>
      <c r="AK590" s="1" t="s">
        <v>92</v>
      </c>
      <c r="AL590" s="1" t="s">
        <v>86</v>
      </c>
      <c r="AM590" s="3">
        <f t="shared" si="144"/>
        <v>45406</v>
      </c>
      <c r="AO590" s="1"/>
      <c r="AP590" s="1"/>
      <c r="BD590" s="1" t="str">
        <f t="shared" si="145"/>
        <v>12(s)</v>
      </c>
      <c r="BE590" s="2" t="str">
        <f t="shared" si="139"/>
        <v>System Hardening- Brad Koelling/Merih Tekeste /UG</v>
      </c>
      <c r="BF590" s="2" t="str">
        <f t="shared" si="139"/>
        <v>Megan Ardell/Jim Gill</v>
      </c>
      <c r="BG590" s="2" t="str">
        <f t="shared" si="140"/>
        <v>Mona Hedin</v>
      </c>
      <c r="BH590" s="2" t="str">
        <f t="shared" si="140"/>
        <v xml:space="preserve">  Andrew Trombley</v>
      </c>
      <c r="BI590" s="2" t="str">
        <f t="shared" si="146"/>
        <v>Aaron Shapiro</v>
      </c>
      <c r="BJ590" s="1">
        <f t="shared" si="147"/>
        <v>2</v>
      </c>
      <c r="BO590" s="21" t="str">
        <f t="shared" si="148"/>
        <v>completed</v>
      </c>
      <c r="BP590" s="21">
        <f t="shared" si="149"/>
        <v>0</v>
      </c>
      <c r="BQ590" s="21">
        <f t="shared" si="150"/>
        <v>0</v>
      </c>
      <c r="BR590" s="21">
        <f t="shared" si="151"/>
        <v>0</v>
      </c>
      <c r="BS590" s="21">
        <f t="shared" si="152"/>
        <v>0</v>
      </c>
      <c r="BT590" s="12" t="s">
        <v>629</v>
      </c>
      <c r="BU590" s="57"/>
    </row>
    <row r="591" spans="1:73" ht="331.5" x14ac:dyDescent="0.25">
      <c r="A591" s="1">
        <v>560</v>
      </c>
      <c r="B591" s="1" t="s">
        <v>80</v>
      </c>
      <c r="C591" s="6" t="s">
        <v>1621</v>
      </c>
      <c r="D591" s="2" t="str">
        <f t="shared" si="141"/>
        <v>CalPA_Set WMP-43</v>
      </c>
      <c r="E591" s="1">
        <v>13</v>
      </c>
      <c r="F591" s="2" t="str">
        <f t="shared" si="142"/>
        <v>CalPA_Set WMP-43_Q13</v>
      </c>
      <c r="G591" s="10" t="s">
        <v>1666</v>
      </c>
      <c r="H591" s="10" t="s">
        <v>1667</v>
      </c>
      <c r="I591" s="1" t="s">
        <v>84</v>
      </c>
      <c r="J591" s="3">
        <v>45394</v>
      </c>
      <c r="K591" s="3">
        <v>45399</v>
      </c>
      <c r="L591" s="3">
        <v>45399</v>
      </c>
      <c r="M591" s="20" t="s">
        <v>1624</v>
      </c>
      <c r="N591" s="1">
        <v>0</v>
      </c>
      <c r="O591" s="1" t="s">
        <v>86</v>
      </c>
      <c r="P591" s="47">
        <v>11.4</v>
      </c>
      <c r="Q591" s="47" t="s">
        <v>483</v>
      </c>
      <c r="R591" s="47" t="s">
        <v>1565</v>
      </c>
      <c r="S591" s="47" t="s">
        <v>1566</v>
      </c>
      <c r="U591" s="2" t="str">
        <f t="shared" si="138"/>
        <v>CalPA</v>
      </c>
      <c r="V591" s="2" t="str">
        <f t="shared" si="138"/>
        <v>Set WMP-43</v>
      </c>
      <c r="W591" s="2">
        <f t="shared" si="143"/>
        <v>13</v>
      </c>
      <c r="X591" s="1">
        <v>7</v>
      </c>
      <c r="Y591" s="1" t="s">
        <v>1159</v>
      </c>
      <c r="Z591" s="1" t="s">
        <v>1651</v>
      </c>
      <c r="AA591" s="2" t="s">
        <v>1668</v>
      </c>
      <c r="AB591" s="2" t="s">
        <v>1669</v>
      </c>
      <c r="AC591" s="2" t="s">
        <v>91</v>
      </c>
      <c r="AD591" s="2" t="s">
        <v>134</v>
      </c>
      <c r="AE591" s="1" t="s">
        <v>92</v>
      </c>
      <c r="AF591" s="1" t="s">
        <v>92</v>
      </c>
      <c r="AG591" s="1" t="s">
        <v>92</v>
      </c>
      <c r="AH591" s="1" t="s">
        <v>92</v>
      </c>
      <c r="AI591" s="1" t="s">
        <v>92</v>
      </c>
      <c r="AJ591" s="1" t="s">
        <v>92</v>
      </c>
      <c r="AK591" s="1" t="s">
        <v>92</v>
      </c>
      <c r="AL591" s="1" t="s">
        <v>86</v>
      </c>
      <c r="AM591" s="3">
        <f t="shared" si="144"/>
        <v>45399</v>
      </c>
      <c r="AO591" s="1"/>
      <c r="AP591" s="1"/>
      <c r="BD591" s="1">
        <f t="shared" si="145"/>
        <v>13</v>
      </c>
      <c r="BE591" s="2" t="str">
        <f t="shared" si="139"/>
        <v>Franz Stadtmueller/Fred Skillman</v>
      </c>
      <c r="BF591" s="2" t="str">
        <f t="shared" si="139"/>
        <v>Wen Tu</v>
      </c>
      <c r="BG591" s="2" t="str">
        <f t="shared" si="140"/>
        <v>Mona Hedin</v>
      </c>
      <c r="BH591" s="2" t="str">
        <f t="shared" si="140"/>
        <v xml:space="preserve">  Andrew Trombley</v>
      </c>
      <c r="BI591" s="2" t="str">
        <f t="shared" si="146"/>
        <v>Aaron Shapiro</v>
      </c>
      <c r="BJ591" s="1">
        <f t="shared" si="147"/>
        <v>7</v>
      </c>
      <c r="BO591" s="21" t="str">
        <f t="shared" si="148"/>
        <v>completed</v>
      </c>
      <c r="BP591" s="21">
        <f t="shared" si="149"/>
        <v>0</v>
      </c>
      <c r="BQ591" s="21">
        <f t="shared" si="150"/>
        <v>0</v>
      </c>
      <c r="BR591" s="21">
        <f t="shared" si="151"/>
        <v>0</v>
      </c>
      <c r="BS591" s="21">
        <f t="shared" si="152"/>
        <v>0</v>
      </c>
      <c r="BU591" s="57"/>
    </row>
    <row r="592" spans="1:73" ht="229.5" x14ac:dyDescent="0.25">
      <c r="A592" s="1">
        <v>561</v>
      </c>
      <c r="B592" s="1" t="s">
        <v>80</v>
      </c>
      <c r="C592" s="6" t="s">
        <v>1621</v>
      </c>
      <c r="D592" s="2" t="str">
        <f t="shared" si="141"/>
        <v>CalPA_Set WMP-43</v>
      </c>
      <c r="E592" s="1">
        <v>14</v>
      </c>
      <c r="F592" s="2" t="str">
        <f t="shared" si="142"/>
        <v>CalPA_Set WMP-43_Q14</v>
      </c>
      <c r="G592" s="10" t="s">
        <v>1670</v>
      </c>
      <c r="H592" s="10" t="s">
        <v>1671</v>
      </c>
      <c r="I592" s="1" t="s">
        <v>84</v>
      </c>
      <c r="J592" s="3">
        <v>45394</v>
      </c>
      <c r="K592" s="3">
        <v>45399</v>
      </c>
      <c r="L592" s="3">
        <v>45399</v>
      </c>
      <c r="M592" s="20" t="s">
        <v>1624</v>
      </c>
      <c r="N592" s="1">
        <v>0</v>
      </c>
      <c r="O592" s="1" t="s">
        <v>86</v>
      </c>
      <c r="P592" s="47">
        <v>11.4</v>
      </c>
      <c r="Q592" s="47" t="s">
        <v>483</v>
      </c>
      <c r="R592" s="47" t="s">
        <v>1565</v>
      </c>
      <c r="S592" s="47" t="s">
        <v>1566</v>
      </c>
      <c r="U592" s="2" t="str">
        <f t="shared" si="138"/>
        <v>CalPA</v>
      </c>
      <c r="V592" s="2" t="str">
        <f t="shared" si="138"/>
        <v>Set WMP-43</v>
      </c>
      <c r="W592" s="2">
        <f t="shared" si="143"/>
        <v>14</v>
      </c>
      <c r="X592" s="1">
        <v>6</v>
      </c>
      <c r="Y592" s="1" t="s">
        <v>1159</v>
      </c>
      <c r="Z592" s="1" t="s">
        <v>1567</v>
      </c>
      <c r="AA592" s="2" t="s">
        <v>1672</v>
      </c>
      <c r="AB592" s="2" t="s">
        <v>685</v>
      </c>
      <c r="AC592" s="2" t="s">
        <v>91</v>
      </c>
      <c r="AD592" s="2" t="s">
        <v>143</v>
      </c>
      <c r="AE592" s="1" t="s">
        <v>92</v>
      </c>
      <c r="AF592" s="1" t="s">
        <v>92</v>
      </c>
      <c r="AG592" s="1" t="s">
        <v>92</v>
      </c>
      <c r="AH592" s="1" t="s">
        <v>92</v>
      </c>
      <c r="AI592" s="1" t="s">
        <v>92</v>
      </c>
      <c r="AJ592" s="1" t="s">
        <v>92</v>
      </c>
      <c r="AK592" s="1" t="s">
        <v>92</v>
      </c>
      <c r="AL592" s="1" t="s">
        <v>86</v>
      </c>
      <c r="AM592" s="3">
        <f t="shared" si="144"/>
        <v>45399</v>
      </c>
      <c r="AO592" s="1"/>
      <c r="AP592" s="1"/>
      <c r="BD592" s="1">
        <f t="shared" si="145"/>
        <v>14</v>
      </c>
      <c r="BE592" s="2" t="str">
        <f t="shared" si="139"/>
        <v>Ravi Nair/Eric Schoenman</v>
      </c>
      <c r="BF592" s="2" t="str">
        <f t="shared" si="139"/>
        <v>Craig Kurtz</v>
      </c>
      <c r="BG592" s="2" t="str">
        <f t="shared" si="140"/>
        <v>Mona Hedin</v>
      </c>
      <c r="BH592" s="2" t="str">
        <f t="shared" si="140"/>
        <v>Kaet Bulkowski</v>
      </c>
      <c r="BI592" s="2" t="str">
        <f t="shared" si="146"/>
        <v>Aaron Shapiro</v>
      </c>
      <c r="BJ592" s="1">
        <f t="shared" si="147"/>
        <v>6</v>
      </c>
      <c r="BO592" s="21" t="str">
        <f t="shared" si="148"/>
        <v>completed</v>
      </c>
      <c r="BP592" s="21">
        <f t="shared" si="149"/>
        <v>0</v>
      </c>
      <c r="BQ592" s="21">
        <f t="shared" si="150"/>
        <v>0</v>
      </c>
      <c r="BR592" s="21">
        <f t="shared" si="151"/>
        <v>0</v>
      </c>
      <c r="BS592" s="21">
        <f t="shared" si="152"/>
        <v>0</v>
      </c>
      <c r="BU592" s="57"/>
    </row>
    <row r="593" spans="1:73" ht="409.5" x14ac:dyDescent="0.25">
      <c r="A593" s="1">
        <v>562</v>
      </c>
      <c r="B593" s="1" t="s">
        <v>80</v>
      </c>
      <c r="C593" s="6" t="s">
        <v>1621</v>
      </c>
      <c r="D593" s="2" t="str">
        <f t="shared" si="141"/>
        <v>CalPA_Set WMP-43</v>
      </c>
      <c r="E593" s="1">
        <v>15</v>
      </c>
      <c r="F593" s="2" t="str">
        <f t="shared" si="142"/>
        <v>CalPA_Set WMP-43_Q15</v>
      </c>
      <c r="G593" s="10" t="s">
        <v>1673</v>
      </c>
      <c r="H593" s="10" t="s">
        <v>1674</v>
      </c>
      <c r="I593" s="1" t="s">
        <v>84</v>
      </c>
      <c r="J593" s="3">
        <v>45394</v>
      </c>
      <c r="K593" s="3">
        <v>45399</v>
      </c>
      <c r="L593" s="3">
        <v>45399</v>
      </c>
      <c r="M593" s="20" t="s">
        <v>1624</v>
      </c>
      <c r="N593" s="1">
        <v>1</v>
      </c>
      <c r="O593" s="1" t="s">
        <v>86</v>
      </c>
      <c r="P593" s="47">
        <v>11.4</v>
      </c>
      <c r="Q593" s="47" t="s">
        <v>483</v>
      </c>
      <c r="R593" s="47" t="s">
        <v>1675</v>
      </c>
      <c r="S593" s="92" t="s">
        <v>1676</v>
      </c>
      <c r="U593" s="2" t="str">
        <f t="shared" si="138"/>
        <v>CalPA</v>
      </c>
      <c r="V593" s="2" t="str">
        <f t="shared" si="138"/>
        <v>Set WMP-43</v>
      </c>
      <c r="W593" s="2">
        <f t="shared" si="143"/>
        <v>15</v>
      </c>
      <c r="X593" s="1">
        <v>4</v>
      </c>
      <c r="Y593" s="1" t="s">
        <v>1159</v>
      </c>
      <c r="Z593" s="2" t="s">
        <v>520</v>
      </c>
      <c r="AA593" s="2" t="s">
        <v>1677</v>
      </c>
      <c r="AB593" s="2" t="s">
        <v>236</v>
      </c>
      <c r="AC593" s="2" t="s">
        <v>91</v>
      </c>
      <c r="AD593" s="2" t="s">
        <v>791</v>
      </c>
      <c r="AE593" s="1" t="s">
        <v>92</v>
      </c>
      <c r="AF593" s="1" t="s">
        <v>92</v>
      </c>
      <c r="AG593" s="1" t="s">
        <v>92</v>
      </c>
      <c r="AH593" s="1" t="s">
        <v>92</v>
      </c>
      <c r="AI593" s="1" t="s">
        <v>92</v>
      </c>
      <c r="AJ593" s="1" t="s">
        <v>92</v>
      </c>
      <c r="AK593" s="1" t="s">
        <v>92</v>
      </c>
      <c r="AL593" s="1" t="s">
        <v>86</v>
      </c>
      <c r="AM593" s="3">
        <f t="shared" si="144"/>
        <v>45399</v>
      </c>
      <c r="AO593" s="1"/>
      <c r="AP593" s="1"/>
      <c r="BD593" s="1">
        <f t="shared" si="145"/>
        <v>15</v>
      </c>
      <c r="BE593" s="2" t="str">
        <f t="shared" si="139"/>
        <v>Jared Leong</v>
      </c>
      <c r="BF593" s="2" t="str">
        <f t="shared" si="139"/>
        <v>Jim Gill</v>
      </c>
      <c r="BG593" s="2" t="str">
        <f t="shared" si="140"/>
        <v>Mona Hedin</v>
      </c>
      <c r="BH593" s="2" t="str">
        <f t="shared" si="140"/>
        <v>Nelson Lau</v>
      </c>
      <c r="BI593" s="2" t="str">
        <f t="shared" si="146"/>
        <v>Aaron Shapiro</v>
      </c>
      <c r="BJ593" s="1">
        <f t="shared" si="147"/>
        <v>4</v>
      </c>
      <c r="BO593" s="21" t="str">
        <f t="shared" si="148"/>
        <v>completed</v>
      </c>
      <c r="BP593" s="21">
        <f t="shared" si="149"/>
        <v>0</v>
      </c>
      <c r="BQ593" s="21">
        <f t="shared" si="150"/>
        <v>0</v>
      </c>
      <c r="BR593" s="21">
        <f t="shared" si="151"/>
        <v>0</v>
      </c>
      <c r="BS593" s="21">
        <f t="shared" si="152"/>
        <v>0</v>
      </c>
      <c r="BU593" s="57"/>
    </row>
    <row r="594" spans="1:73" ht="140.25" x14ac:dyDescent="0.25">
      <c r="A594" s="1">
        <v>563</v>
      </c>
      <c r="B594" s="1" t="s">
        <v>80</v>
      </c>
      <c r="C594" s="6" t="s">
        <v>1621</v>
      </c>
      <c r="D594" s="2" t="str">
        <f t="shared" si="141"/>
        <v>CalPA_Set WMP-43</v>
      </c>
      <c r="E594" s="1">
        <v>16</v>
      </c>
      <c r="F594" s="2" t="str">
        <f t="shared" si="142"/>
        <v>CalPA_Set WMP-43_Q16</v>
      </c>
      <c r="G594" s="10" t="s">
        <v>1678</v>
      </c>
      <c r="H594" s="10" t="s">
        <v>1679</v>
      </c>
      <c r="I594" s="1" t="s">
        <v>84</v>
      </c>
      <c r="J594" s="3">
        <v>45394</v>
      </c>
      <c r="K594" s="3">
        <v>45399</v>
      </c>
      <c r="L594" s="3">
        <v>45399</v>
      </c>
      <c r="M594" s="20" t="s">
        <v>1624</v>
      </c>
      <c r="N594" s="1">
        <v>0</v>
      </c>
      <c r="O594" s="1" t="s">
        <v>86</v>
      </c>
      <c r="P594" s="47">
        <v>11.4</v>
      </c>
      <c r="Q594" s="47" t="s">
        <v>483</v>
      </c>
      <c r="R594" s="47" t="s">
        <v>1675</v>
      </c>
      <c r="S594" s="92" t="s">
        <v>1676</v>
      </c>
      <c r="U594" s="2" t="str">
        <f t="shared" si="138"/>
        <v>CalPA</v>
      </c>
      <c r="V594" s="2" t="str">
        <f t="shared" si="138"/>
        <v>Set WMP-43</v>
      </c>
      <c r="W594" s="2">
        <f t="shared" si="143"/>
        <v>16</v>
      </c>
      <c r="X594" s="1">
        <v>5</v>
      </c>
      <c r="Y594" s="1" t="s">
        <v>1159</v>
      </c>
      <c r="Z594" s="2" t="s">
        <v>520</v>
      </c>
      <c r="AA594" s="2" t="s">
        <v>1680</v>
      </c>
      <c r="AB594" s="2" t="s">
        <v>236</v>
      </c>
      <c r="AC594" s="2" t="s">
        <v>91</v>
      </c>
      <c r="AD594" s="2" t="s">
        <v>1681</v>
      </c>
      <c r="AE594" s="1" t="s">
        <v>92</v>
      </c>
      <c r="AF594" s="1" t="s">
        <v>92</v>
      </c>
      <c r="AG594" s="1" t="s">
        <v>92</v>
      </c>
      <c r="AH594" s="1" t="s">
        <v>92</v>
      </c>
      <c r="AI594" s="1" t="s">
        <v>92</v>
      </c>
      <c r="AJ594" s="1" t="s">
        <v>92</v>
      </c>
      <c r="AK594" s="1" t="s">
        <v>92</v>
      </c>
      <c r="AL594" s="1" t="s">
        <v>86</v>
      </c>
      <c r="AM594" s="3">
        <f t="shared" si="144"/>
        <v>45399</v>
      </c>
      <c r="AO594" s="1"/>
      <c r="AP594" s="1"/>
      <c r="BD594" s="1">
        <f t="shared" si="145"/>
        <v>16</v>
      </c>
      <c r="BE594" s="2" t="str">
        <f t="shared" si="139"/>
        <v>Jared Leong/Joanna Sturges/Jon Eric Thalman</v>
      </c>
      <c r="BF594" s="2" t="str">
        <f t="shared" si="139"/>
        <v>Jim Gill</v>
      </c>
      <c r="BG594" s="2" t="str">
        <f t="shared" si="140"/>
        <v>Mona Hedin</v>
      </c>
      <c r="BH594" s="2" t="str">
        <f t="shared" si="140"/>
        <v>Nelson Lau</v>
      </c>
      <c r="BI594" s="2" t="str">
        <f t="shared" si="146"/>
        <v>Aaron Shapiro</v>
      </c>
      <c r="BJ594" s="1">
        <f t="shared" si="147"/>
        <v>5</v>
      </c>
      <c r="BO594" s="21" t="str">
        <f t="shared" si="148"/>
        <v>completed</v>
      </c>
      <c r="BP594" s="21">
        <f t="shared" si="149"/>
        <v>0</v>
      </c>
      <c r="BQ594" s="21">
        <f t="shared" si="150"/>
        <v>0</v>
      </c>
      <c r="BR594" s="21">
        <f t="shared" si="151"/>
        <v>0</v>
      </c>
      <c r="BS594" s="21">
        <f t="shared" si="152"/>
        <v>0</v>
      </c>
      <c r="BU594" s="57"/>
    </row>
    <row r="595" spans="1:73" ht="153" x14ac:dyDescent="0.25">
      <c r="A595" s="1">
        <v>564</v>
      </c>
      <c r="B595" s="1" t="s">
        <v>80</v>
      </c>
      <c r="C595" s="6" t="s">
        <v>1621</v>
      </c>
      <c r="D595" s="2" t="str">
        <f t="shared" si="141"/>
        <v>CalPA_Set WMP-43</v>
      </c>
      <c r="E595" s="1">
        <v>17</v>
      </c>
      <c r="F595" s="2" t="str">
        <f t="shared" si="142"/>
        <v>CalPA_Set WMP-43_Q17</v>
      </c>
      <c r="G595" s="10" t="s">
        <v>1682</v>
      </c>
      <c r="H595" s="10" t="s">
        <v>1683</v>
      </c>
      <c r="I595" s="1" t="s">
        <v>84</v>
      </c>
      <c r="J595" s="3">
        <v>45394</v>
      </c>
      <c r="K595" s="3">
        <v>45399</v>
      </c>
      <c r="L595" s="3">
        <v>45399</v>
      </c>
      <c r="M595" s="20" t="s">
        <v>1624</v>
      </c>
      <c r="N595" s="1">
        <v>0</v>
      </c>
      <c r="O595" s="1" t="s">
        <v>86</v>
      </c>
      <c r="P595" s="47">
        <v>11.4</v>
      </c>
      <c r="Q595" s="47" t="s">
        <v>483</v>
      </c>
      <c r="R595" s="47" t="s">
        <v>1675</v>
      </c>
      <c r="S595" s="47" t="s">
        <v>1676</v>
      </c>
      <c r="U595" s="2" t="str">
        <f t="shared" si="138"/>
        <v>CalPA</v>
      </c>
      <c r="V595" s="2" t="str">
        <f t="shared" si="138"/>
        <v>Set WMP-43</v>
      </c>
      <c r="W595" s="2">
        <f t="shared" si="143"/>
        <v>17</v>
      </c>
      <c r="X595" s="1">
        <v>4</v>
      </c>
      <c r="Y595" s="1" t="s">
        <v>1159</v>
      </c>
      <c r="Z595" s="2" t="s">
        <v>520</v>
      </c>
      <c r="AA595" s="2" t="s">
        <v>1684</v>
      </c>
      <c r="AB595" s="2" t="s">
        <v>236</v>
      </c>
      <c r="AC595" s="2" t="s">
        <v>91</v>
      </c>
      <c r="AD595" s="2" t="s">
        <v>791</v>
      </c>
      <c r="AE595" s="1" t="s">
        <v>92</v>
      </c>
      <c r="AF595" s="1" t="s">
        <v>92</v>
      </c>
      <c r="AG595" s="1" t="s">
        <v>92</v>
      </c>
      <c r="AH595" s="1" t="s">
        <v>92</v>
      </c>
      <c r="AI595" s="1" t="s">
        <v>92</v>
      </c>
      <c r="AJ595" s="1" t="s">
        <v>92</v>
      </c>
      <c r="AK595" s="1" t="s">
        <v>92</v>
      </c>
      <c r="AL595" s="1" t="s">
        <v>86</v>
      </c>
      <c r="AM595" s="3">
        <f t="shared" si="144"/>
        <v>45399</v>
      </c>
      <c r="AO595" s="1"/>
      <c r="AP595" s="1"/>
      <c r="BD595" s="1">
        <f t="shared" si="145"/>
        <v>17</v>
      </c>
      <c r="BE595" s="2" t="str">
        <f t="shared" si="139"/>
        <v>Aasha Sachdev
Joanna Sturges</v>
      </c>
      <c r="BF595" s="2" t="str">
        <f t="shared" si="139"/>
        <v>Jim Gill</v>
      </c>
      <c r="BG595" s="2" t="str">
        <f t="shared" si="140"/>
        <v>Mona Hedin</v>
      </c>
      <c r="BH595" s="2" t="str">
        <f t="shared" si="140"/>
        <v>Nelson Lau</v>
      </c>
      <c r="BI595" s="2" t="str">
        <f t="shared" si="146"/>
        <v>Aaron Shapiro</v>
      </c>
      <c r="BJ595" s="1">
        <f t="shared" si="147"/>
        <v>4</v>
      </c>
      <c r="BO595" s="21" t="str">
        <f t="shared" si="148"/>
        <v>completed</v>
      </c>
      <c r="BP595" s="21">
        <f t="shared" si="149"/>
        <v>0</v>
      </c>
      <c r="BQ595" s="21">
        <f t="shared" si="150"/>
        <v>0</v>
      </c>
      <c r="BR595" s="21">
        <f t="shared" si="151"/>
        <v>0</v>
      </c>
      <c r="BS595" s="21">
        <f t="shared" si="152"/>
        <v>0</v>
      </c>
      <c r="BU595" s="57"/>
    </row>
    <row r="596" spans="1:73" ht="409.5" x14ac:dyDescent="0.25">
      <c r="A596" s="1">
        <v>565</v>
      </c>
      <c r="B596" s="1" t="s">
        <v>1512</v>
      </c>
      <c r="C596" s="6" t="s">
        <v>1685</v>
      </c>
      <c r="D596" s="2" t="str">
        <f t="shared" si="141"/>
        <v>MGRA_Data Request No. 10</v>
      </c>
      <c r="E596" s="1">
        <v>1</v>
      </c>
      <c r="F596" s="2" t="str">
        <f t="shared" si="142"/>
        <v>MGRA_Data Request No. 10_Q1</v>
      </c>
      <c r="G596" s="10" t="s">
        <v>1686</v>
      </c>
      <c r="H596" s="10" t="s">
        <v>1687</v>
      </c>
      <c r="I596" s="1" t="s">
        <v>1516</v>
      </c>
      <c r="J596" s="3">
        <v>45394</v>
      </c>
      <c r="K596" s="3">
        <v>45399</v>
      </c>
      <c r="L596" s="3">
        <v>45399</v>
      </c>
      <c r="M596" s="20" t="s">
        <v>1688</v>
      </c>
      <c r="N596" s="1">
        <v>1</v>
      </c>
      <c r="O596" s="1" t="s">
        <v>86</v>
      </c>
      <c r="P596" s="45">
        <v>8</v>
      </c>
      <c r="Q596" s="45" t="s">
        <v>1454</v>
      </c>
      <c r="R596" s="45" t="s">
        <v>1455</v>
      </c>
      <c r="S596" s="96" t="s">
        <v>1456</v>
      </c>
      <c r="U596" s="2" t="str">
        <f t="shared" si="138"/>
        <v>MGRA</v>
      </c>
      <c r="V596" s="2" t="str">
        <f t="shared" si="138"/>
        <v>Data Request No. 10</v>
      </c>
      <c r="W596" s="2">
        <f t="shared" si="143"/>
        <v>1</v>
      </c>
      <c r="X596" s="1">
        <v>10</v>
      </c>
      <c r="Y596" s="1" t="s">
        <v>1159</v>
      </c>
      <c r="Z596" s="1" t="s">
        <v>1651</v>
      </c>
      <c r="AA596" s="2" t="s">
        <v>1689</v>
      </c>
      <c r="AB596" s="2" t="s">
        <v>1690</v>
      </c>
      <c r="AC596" s="2" t="s">
        <v>321</v>
      </c>
      <c r="AD596" s="2" t="s">
        <v>1537</v>
      </c>
      <c r="AE596" s="1" t="s">
        <v>92</v>
      </c>
      <c r="AF596" s="1" t="s">
        <v>92</v>
      </c>
      <c r="AG596" s="1" t="s">
        <v>92</v>
      </c>
      <c r="AH596" s="1" t="s">
        <v>92</v>
      </c>
      <c r="AI596" s="1" t="s">
        <v>92</v>
      </c>
      <c r="AJ596" s="1" t="s">
        <v>92</v>
      </c>
      <c r="AK596" s="1" t="s">
        <v>92</v>
      </c>
      <c r="AL596" s="1" t="s">
        <v>86</v>
      </c>
      <c r="AM596" s="3">
        <f t="shared" si="144"/>
        <v>45399</v>
      </c>
      <c r="AO596" s="1"/>
      <c r="AP596" s="1"/>
      <c r="BD596" s="1">
        <f t="shared" si="145"/>
        <v>1</v>
      </c>
      <c r="BE596" s="2" t="str">
        <f t="shared" si="139"/>
        <v>UG Team
Jerry Santos
Julie Cerio
Lucy Morris
PSPS Team</v>
      </c>
      <c r="BF596" s="2" t="str">
        <f t="shared" si="139"/>
        <v>Megan Ardell
Shawn Holder</v>
      </c>
      <c r="BG596" s="2" t="str">
        <f t="shared" si="140"/>
        <v>Mona Hedin</v>
      </c>
      <c r="BH596" s="2" t="str">
        <f t="shared" si="140"/>
        <v xml:space="preserve">  Andrew Trombley</v>
      </c>
      <c r="BI596" s="2" t="str">
        <f t="shared" si="146"/>
        <v>Kenny Lee</v>
      </c>
      <c r="BJ596" s="1">
        <f t="shared" si="147"/>
        <v>10</v>
      </c>
      <c r="BO596" s="21" t="str">
        <f t="shared" si="148"/>
        <v>completed</v>
      </c>
      <c r="BP596" s="21">
        <f t="shared" si="149"/>
        <v>0</v>
      </c>
      <c r="BQ596" s="21">
        <f t="shared" si="150"/>
        <v>0</v>
      </c>
      <c r="BR596" s="21">
        <f t="shared" si="151"/>
        <v>0</v>
      </c>
      <c r="BS596" s="21">
        <f t="shared" si="152"/>
        <v>0</v>
      </c>
      <c r="BU596" s="57"/>
    </row>
    <row r="597" spans="1:73" ht="409.5" x14ac:dyDescent="0.25">
      <c r="A597" s="1">
        <v>566</v>
      </c>
      <c r="B597" s="1" t="s">
        <v>1512</v>
      </c>
      <c r="C597" s="6" t="s">
        <v>1685</v>
      </c>
      <c r="D597" s="2" t="str">
        <f t="shared" si="141"/>
        <v>MGRA_Data Request No. 10</v>
      </c>
      <c r="E597" s="1">
        <v>2</v>
      </c>
      <c r="F597" s="2" t="str">
        <f t="shared" si="142"/>
        <v>MGRA_Data Request No. 10_Q2</v>
      </c>
      <c r="G597" s="10" t="s">
        <v>1691</v>
      </c>
      <c r="H597" s="10" t="s">
        <v>1692</v>
      </c>
      <c r="I597" s="1" t="s">
        <v>1516</v>
      </c>
      <c r="J597" s="3">
        <v>45394</v>
      </c>
      <c r="K597" s="3">
        <v>45399</v>
      </c>
      <c r="L597" s="3">
        <v>45399</v>
      </c>
      <c r="M597" s="20" t="s">
        <v>1688</v>
      </c>
      <c r="N597" s="1">
        <v>1</v>
      </c>
      <c r="O597" s="1" t="s">
        <v>86</v>
      </c>
      <c r="P597" s="45">
        <v>8</v>
      </c>
      <c r="Q597" s="45" t="s">
        <v>1454</v>
      </c>
      <c r="R597" s="45" t="s">
        <v>1455</v>
      </c>
      <c r="S597" s="96" t="s">
        <v>1456</v>
      </c>
      <c r="U597" s="2" t="str">
        <f t="shared" si="138"/>
        <v>MGRA</v>
      </c>
      <c r="V597" s="2" t="str">
        <f t="shared" si="138"/>
        <v>Data Request No. 10</v>
      </c>
      <c r="W597" s="2">
        <f t="shared" si="143"/>
        <v>2</v>
      </c>
      <c r="X597" s="1">
        <v>13</v>
      </c>
      <c r="Y597" s="1" t="s">
        <v>1159</v>
      </c>
      <c r="Z597" s="1" t="s">
        <v>1651</v>
      </c>
      <c r="AA597" s="2" t="s">
        <v>1689</v>
      </c>
      <c r="AB597" s="2" t="s">
        <v>1690</v>
      </c>
      <c r="AC597" s="2" t="s">
        <v>321</v>
      </c>
      <c r="AD597" s="2" t="s">
        <v>1537</v>
      </c>
      <c r="AE597" s="1" t="s">
        <v>92</v>
      </c>
      <c r="AF597" s="1" t="s">
        <v>92</v>
      </c>
      <c r="AG597" s="1" t="s">
        <v>92</v>
      </c>
      <c r="AH597" s="1" t="s">
        <v>92</v>
      </c>
      <c r="AI597" s="1" t="s">
        <v>92</v>
      </c>
      <c r="AJ597" s="1" t="s">
        <v>92</v>
      </c>
      <c r="AK597" s="1" t="s">
        <v>92</v>
      </c>
      <c r="AL597" s="1" t="s">
        <v>86</v>
      </c>
      <c r="AM597" s="3">
        <f t="shared" si="144"/>
        <v>45399</v>
      </c>
      <c r="AO597" s="1"/>
      <c r="AP597" s="1"/>
      <c r="BD597" s="1">
        <f t="shared" si="145"/>
        <v>2</v>
      </c>
      <c r="BE597" s="2" t="str">
        <f t="shared" si="139"/>
        <v>UG Team
Jerry Santos
Julie Cerio
Lucy Morris
PSPS Team</v>
      </c>
      <c r="BF597" s="2" t="str">
        <f t="shared" si="139"/>
        <v>Megan Ardell
Shawn Holder</v>
      </c>
      <c r="BG597" s="2" t="str">
        <f t="shared" si="140"/>
        <v>Mona Hedin</v>
      </c>
      <c r="BH597" s="2" t="str">
        <f t="shared" si="140"/>
        <v xml:space="preserve">  Andrew Trombley</v>
      </c>
      <c r="BI597" s="2" t="str">
        <f t="shared" si="146"/>
        <v>Kenny Lee</v>
      </c>
      <c r="BJ597" s="1">
        <f t="shared" si="147"/>
        <v>13</v>
      </c>
      <c r="BO597" s="21" t="str">
        <f t="shared" si="148"/>
        <v>completed</v>
      </c>
      <c r="BP597" s="21">
        <f t="shared" si="149"/>
        <v>0</v>
      </c>
      <c r="BQ597" s="21">
        <f t="shared" si="150"/>
        <v>0</v>
      </c>
      <c r="BR597" s="21">
        <f t="shared" si="151"/>
        <v>0</v>
      </c>
      <c r="BS597" s="21">
        <f t="shared" si="152"/>
        <v>0</v>
      </c>
      <c r="BU597" s="57"/>
    </row>
    <row r="598" spans="1:73" ht="51" x14ac:dyDescent="0.25">
      <c r="A598" s="1">
        <v>567</v>
      </c>
      <c r="B598" s="1" t="s">
        <v>1512</v>
      </c>
      <c r="C598" s="6" t="s">
        <v>1685</v>
      </c>
      <c r="D598" s="2" t="str">
        <f t="shared" si="141"/>
        <v>MGRA_Data Request No. 10</v>
      </c>
      <c r="E598" s="1">
        <v>3</v>
      </c>
      <c r="F598" s="2" t="str">
        <f t="shared" si="142"/>
        <v>MGRA_Data Request No. 10_Q3</v>
      </c>
      <c r="G598" s="10" t="s">
        <v>1693</v>
      </c>
      <c r="H598" s="9" t="s">
        <v>1694</v>
      </c>
      <c r="I598" s="1" t="s">
        <v>1516</v>
      </c>
      <c r="J598" s="3">
        <v>45394</v>
      </c>
      <c r="K598" s="3">
        <v>45399</v>
      </c>
      <c r="L598" s="3">
        <v>45399</v>
      </c>
      <c r="M598" s="20" t="s">
        <v>1688</v>
      </c>
      <c r="N598" s="1">
        <v>0</v>
      </c>
      <c r="O598" s="1" t="s">
        <v>86</v>
      </c>
      <c r="P598" s="52">
        <v>11.4</v>
      </c>
      <c r="Q598" s="47" t="s">
        <v>483</v>
      </c>
      <c r="R598" s="47" t="s">
        <v>1606</v>
      </c>
      <c r="S598" s="89" t="s">
        <v>1607</v>
      </c>
      <c r="U598" s="2" t="str">
        <f t="shared" si="138"/>
        <v>MGRA</v>
      </c>
      <c r="V598" s="2" t="str">
        <f t="shared" si="138"/>
        <v>Data Request No. 10</v>
      </c>
      <c r="W598" s="2">
        <f t="shared" si="143"/>
        <v>3</v>
      </c>
      <c r="X598" s="1">
        <v>0</v>
      </c>
      <c r="Y598" s="1" t="s">
        <v>1159</v>
      </c>
      <c r="Z598" s="1" t="s">
        <v>1382</v>
      </c>
      <c r="AA598" s="2" t="s">
        <v>1695</v>
      </c>
      <c r="AB598" s="2" t="s">
        <v>539</v>
      </c>
      <c r="AC598" s="2" t="s">
        <v>321</v>
      </c>
      <c r="AD598" s="2" t="s">
        <v>143</v>
      </c>
      <c r="AE598" s="1" t="s">
        <v>92</v>
      </c>
      <c r="AF598" s="1" t="s">
        <v>92</v>
      </c>
      <c r="AG598" s="1" t="s">
        <v>92</v>
      </c>
      <c r="AH598" s="1" t="s">
        <v>92</v>
      </c>
      <c r="AI598" s="1" t="s">
        <v>92</v>
      </c>
      <c r="AJ598" s="1" t="s">
        <v>92</v>
      </c>
      <c r="AK598" s="1" t="s">
        <v>92</v>
      </c>
      <c r="AL598" s="1" t="s">
        <v>86</v>
      </c>
      <c r="AM598" s="3">
        <f t="shared" si="144"/>
        <v>45399</v>
      </c>
      <c r="AO598" s="1"/>
      <c r="AP598" s="1"/>
      <c r="BD598" s="1">
        <f t="shared" si="145"/>
        <v>3</v>
      </c>
      <c r="BE598" s="2" t="str">
        <f t="shared" si="139"/>
        <v>James Tuccillo</v>
      </c>
      <c r="BF598" s="2" t="str">
        <f t="shared" si="139"/>
        <v>Eric Lamoureux</v>
      </c>
      <c r="BG598" s="2" t="str">
        <f t="shared" si="140"/>
        <v>Mona Hedin</v>
      </c>
      <c r="BH598" s="2" t="str">
        <f t="shared" si="140"/>
        <v>Saritha Basani</v>
      </c>
      <c r="BI598" s="2" t="str">
        <f t="shared" si="146"/>
        <v>Kenny Lee</v>
      </c>
      <c r="BJ598" s="1">
        <f t="shared" si="147"/>
        <v>0</v>
      </c>
      <c r="BO598" s="21" t="str">
        <f t="shared" si="148"/>
        <v>completed</v>
      </c>
      <c r="BP598" s="21">
        <f t="shared" si="149"/>
        <v>0</v>
      </c>
      <c r="BQ598" s="21">
        <f t="shared" si="150"/>
        <v>0</v>
      </c>
      <c r="BR598" s="21">
        <f t="shared" si="151"/>
        <v>0</v>
      </c>
      <c r="BS598" s="21">
        <f t="shared" si="152"/>
        <v>0</v>
      </c>
      <c r="BU598" s="57"/>
    </row>
    <row r="599" spans="1:73" ht="51" x14ac:dyDescent="0.25">
      <c r="A599" s="1">
        <v>568</v>
      </c>
      <c r="B599" s="1" t="s">
        <v>1512</v>
      </c>
      <c r="C599" s="6" t="s">
        <v>1685</v>
      </c>
      <c r="D599" s="2" t="str">
        <f t="shared" si="141"/>
        <v>MGRA_Data Request No. 10</v>
      </c>
      <c r="E599" s="1">
        <v>4</v>
      </c>
      <c r="F599" s="2" t="str">
        <f t="shared" si="142"/>
        <v>MGRA_Data Request No. 10_Q4</v>
      </c>
      <c r="G599" s="10" t="s">
        <v>1696</v>
      </c>
      <c r="H599" s="9" t="s">
        <v>1697</v>
      </c>
      <c r="I599" s="1" t="s">
        <v>1516</v>
      </c>
      <c r="J599" s="3">
        <v>45394</v>
      </c>
      <c r="K599" s="3">
        <v>45399</v>
      </c>
      <c r="L599" s="3">
        <v>45399</v>
      </c>
      <c r="M599" s="20" t="s">
        <v>1688</v>
      </c>
      <c r="N599" s="1">
        <v>0</v>
      </c>
      <c r="O599" s="1" t="s">
        <v>86</v>
      </c>
      <c r="P599" s="52">
        <v>11.4</v>
      </c>
      <c r="Q599" s="47" t="s">
        <v>483</v>
      </c>
      <c r="R599" s="47" t="s">
        <v>1606</v>
      </c>
      <c r="S599" s="47" t="s">
        <v>1607</v>
      </c>
      <c r="U599" s="2" t="str">
        <f t="shared" si="138"/>
        <v>MGRA</v>
      </c>
      <c r="V599" s="2" t="str">
        <f t="shared" si="138"/>
        <v>Data Request No. 10</v>
      </c>
      <c r="W599" s="2">
        <f t="shared" si="143"/>
        <v>4</v>
      </c>
      <c r="X599" s="1">
        <v>0</v>
      </c>
      <c r="Y599" s="1" t="s">
        <v>1159</v>
      </c>
      <c r="Z599" s="1" t="s">
        <v>1382</v>
      </c>
      <c r="AA599" s="2" t="s">
        <v>1698</v>
      </c>
      <c r="AB599" s="2" t="s">
        <v>539</v>
      </c>
      <c r="AC599" s="2" t="s">
        <v>321</v>
      </c>
      <c r="AD599" s="2" t="s">
        <v>143</v>
      </c>
      <c r="AE599" s="1" t="s">
        <v>92</v>
      </c>
      <c r="AF599" s="1" t="s">
        <v>92</v>
      </c>
      <c r="AG599" s="1" t="s">
        <v>92</v>
      </c>
      <c r="AH599" s="1" t="s">
        <v>92</v>
      </c>
      <c r="AI599" s="1" t="s">
        <v>92</v>
      </c>
      <c r="AJ599" s="1" t="s">
        <v>92</v>
      </c>
      <c r="AK599" s="1" t="s">
        <v>92</v>
      </c>
      <c r="AL599" s="1" t="s">
        <v>86</v>
      </c>
      <c r="AM599" s="3">
        <f t="shared" si="144"/>
        <v>45399</v>
      </c>
      <c r="AO599" s="1"/>
      <c r="AP599" s="1"/>
      <c r="BD599" s="1">
        <f t="shared" si="145"/>
        <v>4</v>
      </c>
      <c r="BE599" s="2" t="str">
        <f t="shared" si="139"/>
        <v>James Tuccillo
ADMS Team</v>
      </c>
      <c r="BF599" s="2" t="str">
        <f t="shared" si="139"/>
        <v>Eric Lamoureux</v>
      </c>
      <c r="BG599" s="2" t="str">
        <f t="shared" si="140"/>
        <v>Mona Hedin</v>
      </c>
      <c r="BH599" s="2" t="str">
        <f t="shared" si="140"/>
        <v>Saritha Basani</v>
      </c>
      <c r="BI599" s="2" t="str">
        <f t="shared" si="146"/>
        <v>Kenny Lee</v>
      </c>
      <c r="BJ599" s="1">
        <f t="shared" si="147"/>
        <v>0</v>
      </c>
      <c r="BO599" s="21" t="str">
        <f t="shared" si="148"/>
        <v>completed</v>
      </c>
      <c r="BP599" s="21">
        <f t="shared" si="149"/>
        <v>0</v>
      </c>
      <c r="BQ599" s="21">
        <f t="shared" si="150"/>
        <v>0</v>
      </c>
      <c r="BR599" s="21">
        <f t="shared" si="151"/>
        <v>0</v>
      </c>
      <c r="BS599" s="21">
        <f t="shared" si="152"/>
        <v>0</v>
      </c>
      <c r="BU599" s="57"/>
    </row>
    <row r="600" spans="1:73" ht="127.5" x14ac:dyDescent="0.25">
      <c r="A600" s="1">
        <v>569</v>
      </c>
      <c r="B600" s="1" t="s">
        <v>1512</v>
      </c>
      <c r="C600" s="6" t="s">
        <v>1685</v>
      </c>
      <c r="D600" s="2" t="str">
        <f t="shared" si="141"/>
        <v>MGRA_Data Request No. 10</v>
      </c>
      <c r="E600" s="1">
        <v>5</v>
      </c>
      <c r="F600" s="2" t="str">
        <f t="shared" si="142"/>
        <v>MGRA_Data Request No. 10_Q5</v>
      </c>
      <c r="G600" s="10" t="s">
        <v>1699</v>
      </c>
      <c r="H600" s="10" t="s">
        <v>1700</v>
      </c>
      <c r="I600" s="1" t="s">
        <v>1516</v>
      </c>
      <c r="J600" s="3">
        <v>45394</v>
      </c>
      <c r="K600" s="3">
        <v>45399</v>
      </c>
      <c r="L600" s="3">
        <v>45399</v>
      </c>
      <c r="M600" s="20" t="s">
        <v>1688</v>
      </c>
      <c r="N600" s="1">
        <v>3</v>
      </c>
      <c r="O600" s="1" t="s">
        <v>86</v>
      </c>
      <c r="P600" s="52">
        <v>11.4</v>
      </c>
      <c r="Q600" s="47" t="s">
        <v>483</v>
      </c>
      <c r="R600" s="47" t="s">
        <v>1606</v>
      </c>
      <c r="S600" s="47" t="s">
        <v>1607</v>
      </c>
      <c r="U600" s="2" t="str">
        <f t="shared" si="138"/>
        <v>MGRA</v>
      </c>
      <c r="V600" s="2" t="str">
        <f t="shared" si="138"/>
        <v>Data Request No. 10</v>
      </c>
      <c r="W600" s="2">
        <f t="shared" si="143"/>
        <v>5</v>
      </c>
      <c r="X600" s="1">
        <v>0</v>
      </c>
      <c r="Y600" s="1" t="s">
        <v>1159</v>
      </c>
      <c r="Z600" s="1" t="s">
        <v>1382</v>
      </c>
      <c r="AA600" s="2" t="s">
        <v>1701</v>
      </c>
      <c r="AB600" s="2" t="s">
        <v>539</v>
      </c>
      <c r="AC600" s="2" t="s">
        <v>321</v>
      </c>
      <c r="AD600" s="2" t="s">
        <v>143</v>
      </c>
      <c r="AE600" s="1" t="s">
        <v>92</v>
      </c>
      <c r="AF600" s="1" t="s">
        <v>92</v>
      </c>
      <c r="AG600" s="1" t="s">
        <v>92</v>
      </c>
      <c r="AH600" s="1" t="s">
        <v>92</v>
      </c>
      <c r="AI600" s="1" t="s">
        <v>92</v>
      </c>
      <c r="AJ600" s="1" t="s">
        <v>92</v>
      </c>
      <c r="AK600" s="1" t="s">
        <v>92</v>
      </c>
      <c r="AL600" s="1" t="s">
        <v>86</v>
      </c>
      <c r="AM600" s="3">
        <f t="shared" si="144"/>
        <v>45399</v>
      </c>
      <c r="AO600" s="1"/>
      <c r="AP600" s="1"/>
      <c r="BD600" s="1">
        <f t="shared" si="145"/>
        <v>5</v>
      </c>
      <c r="BE600" s="2" t="str">
        <f t="shared" si="139"/>
        <v>Katherine Hee
Saritha Basani</v>
      </c>
      <c r="BF600" s="2" t="str">
        <f t="shared" si="139"/>
        <v>Eric Lamoureux</v>
      </c>
      <c r="BG600" s="2" t="str">
        <f t="shared" si="140"/>
        <v>Mona Hedin</v>
      </c>
      <c r="BH600" s="2" t="str">
        <f t="shared" si="140"/>
        <v>Saritha Basani</v>
      </c>
      <c r="BI600" s="2" t="str">
        <f t="shared" si="146"/>
        <v>Kenny Lee</v>
      </c>
      <c r="BJ600" s="1">
        <f t="shared" si="147"/>
        <v>0</v>
      </c>
      <c r="BO600" s="21" t="str">
        <f t="shared" si="148"/>
        <v>completed</v>
      </c>
      <c r="BP600" s="21">
        <f t="shared" si="149"/>
        <v>0</v>
      </c>
      <c r="BQ600" s="21">
        <f t="shared" si="150"/>
        <v>0</v>
      </c>
      <c r="BR600" s="21">
        <f t="shared" si="151"/>
        <v>0</v>
      </c>
      <c r="BS600" s="21">
        <f t="shared" si="152"/>
        <v>0</v>
      </c>
      <c r="BU600" s="57"/>
    </row>
    <row r="601" spans="1:73" ht="51" x14ac:dyDescent="0.25">
      <c r="A601" s="1">
        <v>570</v>
      </c>
      <c r="B601" s="1" t="s">
        <v>1512</v>
      </c>
      <c r="C601" s="6" t="s">
        <v>1685</v>
      </c>
      <c r="D601" s="2" t="str">
        <f t="shared" si="141"/>
        <v>MGRA_Data Request No. 10</v>
      </c>
      <c r="E601" s="1">
        <v>6</v>
      </c>
      <c r="F601" s="2" t="str">
        <f t="shared" si="142"/>
        <v>MGRA_Data Request No. 10_Q6</v>
      </c>
      <c r="G601" s="10" t="s">
        <v>1702</v>
      </c>
      <c r="H601" s="9" t="s">
        <v>1703</v>
      </c>
      <c r="I601" s="1" t="s">
        <v>1516</v>
      </c>
      <c r="J601" s="3">
        <v>45394</v>
      </c>
      <c r="K601" s="3">
        <v>45399</v>
      </c>
      <c r="L601" s="3">
        <v>45399</v>
      </c>
      <c r="M601" s="20" t="s">
        <v>1688</v>
      </c>
      <c r="N601" s="1">
        <v>1</v>
      </c>
      <c r="O601" s="1" t="s">
        <v>86</v>
      </c>
      <c r="P601" s="52">
        <v>11.4</v>
      </c>
      <c r="Q601" s="47" t="s">
        <v>483</v>
      </c>
      <c r="R601" s="47" t="s">
        <v>1606</v>
      </c>
      <c r="S601" s="47" t="s">
        <v>1607</v>
      </c>
      <c r="U601" s="2" t="str">
        <f t="shared" si="138"/>
        <v>MGRA</v>
      </c>
      <c r="V601" s="2" t="str">
        <f t="shared" si="138"/>
        <v>Data Request No. 10</v>
      </c>
      <c r="W601" s="2">
        <f t="shared" si="143"/>
        <v>6</v>
      </c>
      <c r="X601" s="1">
        <v>0</v>
      </c>
      <c r="Y601" s="1" t="s">
        <v>1159</v>
      </c>
      <c r="Z601" s="1" t="s">
        <v>1382</v>
      </c>
      <c r="AA601" s="2" t="s">
        <v>1704</v>
      </c>
      <c r="AB601" s="2" t="s">
        <v>529</v>
      </c>
      <c r="AC601" s="2" t="s">
        <v>321</v>
      </c>
      <c r="AD601" s="2" t="s">
        <v>791</v>
      </c>
      <c r="AE601" s="1" t="s">
        <v>92</v>
      </c>
      <c r="AF601" s="1" t="s">
        <v>92</v>
      </c>
      <c r="AG601" s="1" t="s">
        <v>92</v>
      </c>
      <c r="AH601" s="1" t="s">
        <v>92</v>
      </c>
      <c r="AI601" s="1" t="s">
        <v>92</v>
      </c>
      <c r="AJ601" s="1" t="s">
        <v>92</v>
      </c>
      <c r="AK601" s="1" t="s">
        <v>92</v>
      </c>
      <c r="AL601" s="1" t="s">
        <v>86</v>
      </c>
      <c r="AM601" s="3">
        <f t="shared" si="144"/>
        <v>45399</v>
      </c>
      <c r="AO601" s="1"/>
      <c r="AP601" s="1"/>
      <c r="BD601" s="1">
        <f t="shared" si="145"/>
        <v>6</v>
      </c>
      <c r="BE601" s="2" t="str">
        <f t="shared" si="139"/>
        <v xml:space="preserve">Tom Huynh </v>
      </c>
      <c r="BF601" s="2" t="str">
        <f t="shared" si="139"/>
        <v>Satvir Nagra</v>
      </c>
      <c r="BG601" s="2" t="str">
        <f t="shared" si="140"/>
        <v>Mona Hedin</v>
      </c>
      <c r="BH601" s="2" t="str">
        <f t="shared" si="140"/>
        <v>Saritha Basani</v>
      </c>
      <c r="BI601" s="2" t="str">
        <f t="shared" si="146"/>
        <v>Kenny Lee</v>
      </c>
      <c r="BJ601" s="1">
        <f t="shared" si="147"/>
        <v>0</v>
      </c>
      <c r="BO601" s="21" t="str">
        <f t="shared" si="148"/>
        <v>completed</v>
      </c>
      <c r="BP601" s="21">
        <f t="shared" si="149"/>
        <v>0</v>
      </c>
      <c r="BQ601" s="21">
        <f t="shared" si="150"/>
        <v>0</v>
      </c>
      <c r="BR601" s="21">
        <f t="shared" si="151"/>
        <v>0</v>
      </c>
      <c r="BS601" s="21">
        <f t="shared" si="152"/>
        <v>0</v>
      </c>
      <c r="BU601" s="57"/>
    </row>
    <row r="602" spans="1:73" ht="216.75" x14ac:dyDescent="0.25">
      <c r="A602" s="1">
        <v>571</v>
      </c>
      <c r="B602" s="1" t="s">
        <v>80</v>
      </c>
      <c r="C602" s="6" t="s">
        <v>1705</v>
      </c>
      <c r="D602" s="2" t="str">
        <f t="shared" si="141"/>
        <v>CalPA_Set WMP-44</v>
      </c>
      <c r="E602" s="1">
        <v>1</v>
      </c>
      <c r="F602" s="2" t="str">
        <f t="shared" si="142"/>
        <v>CalPA_Set WMP-44_Q1</v>
      </c>
      <c r="G602" s="10" t="s">
        <v>1706</v>
      </c>
      <c r="H602" s="10" t="s">
        <v>1707</v>
      </c>
      <c r="I602" s="1" t="s">
        <v>84</v>
      </c>
      <c r="J602" s="3">
        <v>45397</v>
      </c>
      <c r="K602" s="3">
        <v>45400</v>
      </c>
      <c r="L602" s="3">
        <v>45400</v>
      </c>
      <c r="M602" s="20" t="s">
        <v>1708</v>
      </c>
      <c r="N602" s="1">
        <v>0</v>
      </c>
      <c r="O602" s="52" t="s">
        <v>86</v>
      </c>
      <c r="P602" s="52">
        <v>11.4</v>
      </c>
      <c r="Q602" s="47" t="s">
        <v>483</v>
      </c>
      <c r="R602" s="47" t="s">
        <v>1486</v>
      </c>
      <c r="S602" s="47" t="s">
        <v>1487</v>
      </c>
      <c r="U602" s="2" t="str">
        <f t="shared" si="138"/>
        <v>CalPA</v>
      </c>
      <c r="V602" s="2" t="str">
        <f t="shared" si="138"/>
        <v>Set WMP-44</v>
      </c>
      <c r="W602" s="2">
        <f t="shared" si="143"/>
        <v>1</v>
      </c>
      <c r="X602" s="1">
        <v>4</v>
      </c>
      <c r="Y602" s="1" t="s">
        <v>1159</v>
      </c>
      <c r="Z602" s="1" t="s">
        <v>336</v>
      </c>
      <c r="AA602" s="2" t="s">
        <v>1709</v>
      </c>
      <c r="AB602" s="2" t="s">
        <v>1710</v>
      </c>
      <c r="AC602" s="2" t="s">
        <v>91</v>
      </c>
      <c r="AD602" s="2" t="s">
        <v>1630</v>
      </c>
      <c r="AE602" s="2" t="s">
        <v>92</v>
      </c>
      <c r="AF602" s="1" t="s">
        <v>92</v>
      </c>
      <c r="AG602" s="1" t="s">
        <v>92</v>
      </c>
      <c r="AH602" s="1" t="s">
        <v>92</v>
      </c>
      <c r="AI602" s="1" t="s">
        <v>92</v>
      </c>
      <c r="AJ602" s="1" t="s">
        <v>92</v>
      </c>
      <c r="AK602" s="1" t="s">
        <v>92</v>
      </c>
      <c r="AL602" s="1" t="s">
        <v>86</v>
      </c>
      <c r="AM602" s="3">
        <f t="shared" si="144"/>
        <v>45400</v>
      </c>
      <c r="AO602" s="1"/>
      <c r="AP602" s="1"/>
      <c r="BD602" s="1">
        <f t="shared" si="145"/>
        <v>1</v>
      </c>
      <c r="BE602" s="2" t="str">
        <f t="shared" si="139"/>
        <v>UG Team
Jerry Santos
Julie Cerio
Lucy Morris
SH Team</v>
      </c>
      <c r="BF602" s="2" t="str">
        <f t="shared" si="139"/>
        <v>Jim Gill
Megan Ardell</v>
      </c>
      <c r="BG602" s="2" t="str">
        <f t="shared" si="140"/>
        <v>Mona Hedin</v>
      </c>
      <c r="BH602" s="2" t="str">
        <f t="shared" si="140"/>
        <v>Mandy Knockaert</v>
      </c>
      <c r="BI602" s="2" t="str">
        <f t="shared" si="146"/>
        <v>Aaron Shapiro</v>
      </c>
      <c r="BJ602" s="1">
        <f t="shared" si="147"/>
        <v>4</v>
      </c>
      <c r="BO602" s="21" t="str">
        <f t="shared" si="148"/>
        <v>completed</v>
      </c>
      <c r="BP602" s="21">
        <f t="shared" si="149"/>
        <v>0</v>
      </c>
      <c r="BQ602" s="21">
        <f t="shared" si="150"/>
        <v>0</v>
      </c>
      <c r="BR602" s="21">
        <f t="shared" si="151"/>
        <v>0</v>
      </c>
      <c r="BS602" s="21">
        <f t="shared" si="152"/>
        <v>0</v>
      </c>
      <c r="BU602" s="57"/>
    </row>
    <row r="603" spans="1:73" ht="409.5" x14ac:dyDescent="0.25">
      <c r="A603" s="1">
        <v>572</v>
      </c>
      <c r="B603" s="1" t="s">
        <v>80</v>
      </c>
      <c r="C603" s="6" t="s">
        <v>1705</v>
      </c>
      <c r="D603" s="2" t="str">
        <f t="shared" si="141"/>
        <v>CalPA_Set WMP-44</v>
      </c>
      <c r="E603" s="1">
        <v>2</v>
      </c>
      <c r="F603" s="2" t="str">
        <f t="shared" si="142"/>
        <v>CalPA_Set WMP-44_Q2</v>
      </c>
      <c r="G603" s="10" t="s">
        <v>1711</v>
      </c>
      <c r="H603" s="10" t="s">
        <v>1712</v>
      </c>
      <c r="I603" s="1" t="s">
        <v>84</v>
      </c>
      <c r="J603" s="3">
        <v>45397</v>
      </c>
      <c r="K603" s="3">
        <v>45400</v>
      </c>
      <c r="L603" s="3">
        <v>45400</v>
      </c>
      <c r="M603" s="20" t="s">
        <v>1708</v>
      </c>
      <c r="N603" s="1">
        <v>0</v>
      </c>
      <c r="O603" s="52" t="s">
        <v>86</v>
      </c>
      <c r="P603" s="52">
        <v>11.4</v>
      </c>
      <c r="Q603" s="47" t="s">
        <v>483</v>
      </c>
      <c r="R603" s="47" t="s">
        <v>1486</v>
      </c>
      <c r="S603" s="92" t="s">
        <v>1487</v>
      </c>
      <c r="U603" s="2" t="str">
        <f t="shared" si="138"/>
        <v>CalPA</v>
      </c>
      <c r="V603" s="2" t="str">
        <f t="shared" si="138"/>
        <v>Set WMP-44</v>
      </c>
      <c r="W603" s="2">
        <f t="shared" si="143"/>
        <v>2</v>
      </c>
      <c r="X603" s="1">
        <v>3</v>
      </c>
      <c r="Y603" s="1" t="s">
        <v>1159</v>
      </c>
      <c r="Z603" s="1" t="s">
        <v>336</v>
      </c>
      <c r="AA603" s="2" t="s">
        <v>1713</v>
      </c>
      <c r="AB603" s="2" t="s">
        <v>219</v>
      </c>
      <c r="AC603" s="2" t="s">
        <v>91</v>
      </c>
      <c r="AD603" s="2" t="s">
        <v>124</v>
      </c>
      <c r="AE603" s="1" t="s">
        <v>92</v>
      </c>
      <c r="AF603" s="1" t="s">
        <v>92</v>
      </c>
      <c r="AG603" s="1" t="s">
        <v>92</v>
      </c>
      <c r="AH603" s="1" t="s">
        <v>92</v>
      </c>
      <c r="AI603" s="1" t="s">
        <v>92</v>
      </c>
      <c r="AJ603" s="1" t="s">
        <v>92</v>
      </c>
      <c r="AK603" s="1" t="s">
        <v>92</v>
      </c>
      <c r="AL603" s="1" t="s">
        <v>86</v>
      </c>
      <c r="AM603" s="3">
        <f t="shared" si="144"/>
        <v>45400</v>
      </c>
      <c r="AO603" s="1"/>
      <c r="AP603" s="1"/>
      <c r="BD603" s="1">
        <f t="shared" si="145"/>
        <v>2</v>
      </c>
      <c r="BE603" s="2" t="str">
        <f t="shared" si="139"/>
        <v xml:space="preserve">Benson Wong
James Ash
</v>
      </c>
      <c r="BF603" s="2" t="str">
        <f t="shared" si="139"/>
        <v>Paul McGregor</v>
      </c>
      <c r="BG603" s="2" t="str">
        <f t="shared" si="140"/>
        <v>Mona Hedin</v>
      </c>
      <c r="BH603" s="2" t="str">
        <f t="shared" si="140"/>
        <v>Mandy Knockaert</v>
      </c>
      <c r="BI603" s="2" t="str">
        <f t="shared" si="146"/>
        <v>Aaron Shapiro</v>
      </c>
      <c r="BJ603" s="1">
        <f t="shared" si="147"/>
        <v>3</v>
      </c>
      <c r="BO603" s="21" t="str">
        <f t="shared" si="148"/>
        <v>completed</v>
      </c>
      <c r="BP603" s="21">
        <f t="shared" si="149"/>
        <v>0</v>
      </c>
      <c r="BQ603" s="21">
        <f t="shared" si="150"/>
        <v>0</v>
      </c>
      <c r="BR603" s="21">
        <f t="shared" si="151"/>
        <v>0</v>
      </c>
      <c r="BS603" s="21">
        <f t="shared" si="152"/>
        <v>0</v>
      </c>
      <c r="BU603" s="57"/>
    </row>
    <row r="604" spans="1:73" ht="127.5" x14ac:dyDescent="0.25">
      <c r="A604" s="1">
        <v>573</v>
      </c>
      <c r="B604" s="1" t="s">
        <v>80</v>
      </c>
      <c r="C604" s="6" t="s">
        <v>1705</v>
      </c>
      <c r="D604" s="2" t="str">
        <f t="shared" si="141"/>
        <v>CalPA_Set WMP-44</v>
      </c>
      <c r="E604" s="1">
        <v>3</v>
      </c>
      <c r="F604" s="2" t="str">
        <f t="shared" si="142"/>
        <v>CalPA_Set WMP-44_Q3</v>
      </c>
      <c r="G604" s="10" t="s">
        <v>1714</v>
      </c>
      <c r="H604" s="10" t="s">
        <v>1715</v>
      </c>
      <c r="I604" s="1" t="s">
        <v>84</v>
      </c>
      <c r="J604" s="3">
        <v>45397</v>
      </c>
      <c r="K604" s="3">
        <v>45400</v>
      </c>
      <c r="L604" s="3">
        <v>45400</v>
      </c>
      <c r="M604" s="20" t="s">
        <v>1708</v>
      </c>
      <c r="N604" s="1">
        <v>0</v>
      </c>
      <c r="O604" s="52" t="s">
        <v>86</v>
      </c>
      <c r="P604" s="52">
        <v>11.4</v>
      </c>
      <c r="Q604" s="47" t="s">
        <v>483</v>
      </c>
      <c r="R604" s="47" t="s">
        <v>1486</v>
      </c>
      <c r="S604" s="92" t="s">
        <v>1487</v>
      </c>
      <c r="U604" s="2" t="str">
        <f t="shared" si="138"/>
        <v>CalPA</v>
      </c>
      <c r="V604" s="2" t="str">
        <f t="shared" si="138"/>
        <v>Set WMP-44</v>
      </c>
      <c r="W604" s="2">
        <f t="shared" si="143"/>
        <v>3</v>
      </c>
      <c r="X604" s="1">
        <v>3</v>
      </c>
      <c r="Y604" s="1" t="s">
        <v>1159</v>
      </c>
      <c r="Z604" s="1" t="s">
        <v>336</v>
      </c>
      <c r="AA604" s="2" t="s">
        <v>1713</v>
      </c>
      <c r="AB604" s="2" t="s">
        <v>219</v>
      </c>
      <c r="AC604" s="2" t="s">
        <v>91</v>
      </c>
      <c r="AD604" s="2" t="s">
        <v>124</v>
      </c>
      <c r="AE604" s="1" t="s">
        <v>92</v>
      </c>
      <c r="AF604" s="1" t="s">
        <v>92</v>
      </c>
      <c r="AG604" s="1" t="s">
        <v>92</v>
      </c>
      <c r="AH604" s="1" t="s">
        <v>92</v>
      </c>
      <c r="AI604" s="1" t="s">
        <v>92</v>
      </c>
      <c r="AJ604" s="1" t="s">
        <v>92</v>
      </c>
      <c r="AK604" s="1" t="s">
        <v>92</v>
      </c>
      <c r="AL604" s="1" t="s">
        <v>86</v>
      </c>
      <c r="AM604" s="3">
        <f t="shared" si="144"/>
        <v>45400</v>
      </c>
      <c r="AO604" s="2"/>
      <c r="AP604" s="2"/>
      <c r="BD604" s="1">
        <f t="shared" si="145"/>
        <v>3</v>
      </c>
      <c r="BE604" s="2" t="str">
        <f t="shared" si="139"/>
        <v xml:space="preserve">Benson Wong
James Ash
</v>
      </c>
      <c r="BF604" s="2" t="str">
        <f t="shared" si="139"/>
        <v>Paul McGregor</v>
      </c>
      <c r="BG604" s="2" t="str">
        <f t="shared" si="140"/>
        <v>Mona Hedin</v>
      </c>
      <c r="BH604" s="2" t="str">
        <f t="shared" si="140"/>
        <v>Mandy Knockaert</v>
      </c>
      <c r="BI604" s="2" t="str">
        <f t="shared" si="146"/>
        <v>Aaron Shapiro</v>
      </c>
      <c r="BJ604" s="1">
        <f t="shared" si="147"/>
        <v>3</v>
      </c>
      <c r="BO604" s="21" t="str">
        <f t="shared" si="148"/>
        <v>completed</v>
      </c>
      <c r="BP604" s="21">
        <f t="shared" si="149"/>
        <v>0</v>
      </c>
      <c r="BQ604" s="21">
        <f t="shared" si="150"/>
        <v>0</v>
      </c>
      <c r="BR604" s="21">
        <f t="shared" si="151"/>
        <v>0</v>
      </c>
      <c r="BS604" s="21">
        <f t="shared" si="152"/>
        <v>0</v>
      </c>
      <c r="BU604" s="57"/>
    </row>
    <row r="605" spans="1:73" ht="153" x14ac:dyDescent="0.25">
      <c r="A605" s="1">
        <v>574</v>
      </c>
      <c r="B605" s="1" t="s">
        <v>80</v>
      </c>
      <c r="C605" s="6" t="s">
        <v>1705</v>
      </c>
      <c r="D605" s="2" t="str">
        <f t="shared" si="141"/>
        <v>CalPA_Set WMP-44</v>
      </c>
      <c r="E605" s="1">
        <v>4</v>
      </c>
      <c r="F605" s="2" t="str">
        <f t="shared" si="142"/>
        <v>CalPA_Set WMP-44_Q4</v>
      </c>
      <c r="G605" s="10" t="s">
        <v>1716</v>
      </c>
      <c r="H605" s="10" t="s">
        <v>1717</v>
      </c>
      <c r="I605" s="1" t="s">
        <v>84</v>
      </c>
      <c r="J605" s="3">
        <v>45397</v>
      </c>
      <c r="K605" s="3">
        <v>45400</v>
      </c>
      <c r="L605" s="3">
        <v>45400</v>
      </c>
      <c r="M605" s="20" t="s">
        <v>1708</v>
      </c>
      <c r="N605" s="1">
        <v>0</v>
      </c>
      <c r="O605" s="52" t="s">
        <v>86</v>
      </c>
      <c r="P605" s="52">
        <v>11.4</v>
      </c>
      <c r="Q605" s="47" t="s">
        <v>483</v>
      </c>
      <c r="R605" s="47" t="s">
        <v>1486</v>
      </c>
      <c r="S605" s="92" t="s">
        <v>1487</v>
      </c>
      <c r="U605" s="2" t="str">
        <f t="shared" si="138"/>
        <v>CalPA</v>
      </c>
      <c r="V605" s="2" t="str">
        <f t="shared" si="138"/>
        <v>Set WMP-44</v>
      </c>
      <c r="W605" s="2">
        <f t="shared" si="143"/>
        <v>4</v>
      </c>
      <c r="X605" s="1">
        <v>3</v>
      </c>
      <c r="Y605" s="1" t="s">
        <v>1159</v>
      </c>
      <c r="Z605" s="1" t="s">
        <v>336</v>
      </c>
      <c r="AA605" s="2" t="s">
        <v>1718</v>
      </c>
      <c r="AB605" s="2" t="s">
        <v>236</v>
      </c>
      <c r="AC605" s="2" t="s">
        <v>91</v>
      </c>
      <c r="AD605" s="2" t="s">
        <v>1719</v>
      </c>
      <c r="AE605" s="2" t="s">
        <v>92</v>
      </c>
      <c r="AF605" s="1" t="s">
        <v>92</v>
      </c>
      <c r="AG605" s="1" t="s">
        <v>92</v>
      </c>
      <c r="AH605" s="1" t="s">
        <v>92</v>
      </c>
      <c r="AI605" s="1" t="s">
        <v>92</v>
      </c>
      <c r="AJ605" s="1" t="s">
        <v>92</v>
      </c>
      <c r="AK605" s="1" t="s">
        <v>92</v>
      </c>
      <c r="AL605" s="1" t="s">
        <v>86</v>
      </c>
      <c r="AM605" s="3">
        <f t="shared" si="144"/>
        <v>45400</v>
      </c>
      <c r="AO605" s="2"/>
      <c r="AP605" s="2"/>
      <c r="BD605" s="1">
        <f t="shared" si="145"/>
        <v>4</v>
      </c>
      <c r="BE605" s="2" t="str">
        <f t="shared" si="139"/>
        <v>Issam El Ayadi
Tiffany Pazdan
Matthew Horowitz
Michelle Sakamoto
Natalie Dawley
Benson Wong
James Ash</v>
      </c>
      <c r="BF605" s="2" t="str">
        <f t="shared" si="139"/>
        <v>Jim Gill</v>
      </c>
      <c r="BG605" s="2" t="str">
        <f t="shared" si="140"/>
        <v>Mona Hedin</v>
      </c>
      <c r="BH605" s="2" t="str">
        <f t="shared" si="140"/>
        <v>Mandy Knockaert</v>
      </c>
      <c r="BI605" s="2" t="str">
        <f t="shared" si="146"/>
        <v>Aaron Shapiro</v>
      </c>
      <c r="BJ605" s="1">
        <f t="shared" si="147"/>
        <v>3</v>
      </c>
      <c r="BO605" s="21" t="str">
        <f t="shared" si="148"/>
        <v>completed</v>
      </c>
      <c r="BP605" s="21">
        <f t="shared" si="149"/>
        <v>0</v>
      </c>
      <c r="BQ605" s="21">
        <f t="shared" si="150"/>
        <v>0</v>
      </c>
      <c r="BR605" s="21">
        <f t="shared" si="151"/>
        <v>0</v>
      </c>
      <c r="BS605" s="21">
        <f t="shared" si="152"/>
        <v>0</v>
      </c>
      <c r="BU605" s="57"/>
    </row>
    <row r="606" spans="1:73" ht="331.5" x14ac:dyDescent="0.25">
      <c r="A606" s="1">
        <v>575</v>
      </c>
      <c r="B606" s="1" t="s">
        <v>80</v>
      </c>
      <c r="C606" s="6" t="s">
        <v>1705</v>
      </c>
      <c r="D606" s="2" t="str">
        <f t="shared" si="141"/>
        <v>CalPA_Set WMP-44</v>
      </c>
      <c r="E606" s="1">
        <v>5</v>
      </c>
      <c r="F606" s="2" t="str">
        <f t="shared" si="142"/>
        <v>CalPA_Set WMP-44_Q5</v>
      </c>
      <c r="G606" s="10" t="s">
        <v>1720</v>
      </c>
      <c r="H606" s="10" t="s">
        <v>1721</v>
      </c>
      <c r="I606" s="1" t="s">
        <v>84</v>
      </c>
      <c r="J606" s="3">
        <v>45397</v>
      </c>
      <c r="K606" s="3">
        <v>45400</v>
      </c>
      <c r="L606" s="3">
        <v>45400</v>
      </c>
      <c r="M606" s="20" t="s">
        <v>1708</v>
      </c>
      <c r="N606" s="1">
        <v>0</v>
      </c>
      <c r="O606" s="52" t="s">
        <v>86</v>
      </c>
      <c r="P606" s="52">
        <v>11.4</v>
      </c>
      <c r="Q606" s="47" t="s">
        <v>483</v>
      </c>
      <c r="R606" s="47" t="s">
        <v>1486</v>
      </c>
      <c r="S606" s="92" t="s">
        <v>1487</v>
      </c>
      <c r="U606" s="2" t="str">
        <f t="shared" si="138"/>
        <v>CalPA</v>
      </c>
      <c r="V606" s="2" t="str">
        <f t="shared" si="138"/>
        <v>Set WMP-44</v>
      </c>
      <c r="W606" s="2">
        <f t="shared" si="143"/>
        <v>5</v>
      </c>
      <c r="X606" s="1">
        <v>7</v>
      </c>
      <c r="Y606" s="1" t="s">
        <v>1159</v>
      </c>
      <c r="Z606" s="1" t="s">
        <v>336</v>
      </c>
      <c r="AA606" s="2" t="s">
        <v>1722</v>
      </c>
      <c r="AB606" s="2" t="s">
        <v>1723</v>
      </c>
      <c r="AC606" s="2" t="s">
        <v>91</v>
      </c>
      <c r="AD606" s="2" t="s">
        <v>1724</v>
      </c>
      <c r="AE606" s="1" t="s">
        <v>92</v>
      </c>
      <c r="AF606" s="1" t="s">
        <v>92</v>
      </c>
      <c r="AG606" s="1" t="s">
        <v>92</v>
      </c>
      <c r="AH606" s="1" t="s">
        <v>92</v>
      </c>
      <c r="AI606" s="1" t="s">
        <v>92</v>
      </c>
      <c r="AJ606" s="1" t="s">
        <v>92</v>
      </c>
      <c r="AK606" s="1" t="s">
        <v>92</v>
      </c>
      <c r="AL606" s="1" t="s">
        <v>86</v>
      </c>
      <c r="AM606" s="3">
        <f t="shared" si="144"/>
        <v>45400</v>
      </c>
      <c r="AO606" s="1"/>
      <c r="AP606" s="1"/>
      <c r="BD606" s="1">
        <f t="shared" si="145"/>
        <v>5</v>
      </c>
      <c r="BE606" s="2" t="str">
        <f t="shared" si="139"/>
        <v>Christopher Wong
Kamran Bhatti
UG Team
Jerry Santos
Julie Cerio
Lucy Morris
Benson Wong
James Ash</v>
      </c>
      <c r="BF606" s="2" t="str">
        <f t="shared" si="139"/>
        <v>Matthew Whorton
Megan Ardell
Paul McGregor
Jim Gill</v>
      </c>
      <c r="BG606" s="2" t="str">
        <f t="shared" si="140"/>
        <v>Mona Hedin</v>
      </c>
      <c r="BH606" s="2" t="str">
        <f t="shared" si="140"/>
        <v>Mandy Knockaert</v>
      </c>
      <c r="BI606" s="2" t="str">
        <f t="shared" si="146"/>
        <v>Aaron Shapiro</v>
      </c>
      <c r="BJ606" s="1">
        <f t="shared" si="147"/>
        <v>7</v>
      </c>
      <c r="BO606" s="21" t="str">
        <f t="shared" si="148"/>
        <v>completed</v>
      </c>
      <c r="BP606" s="21">
        <f t="shared" si="149"/>
        <v>0</v>
      </c>
      <c r="BQ606" s="21">
        <f t="shared" si="150"/>
        <v>0</v>
      </c>
      <c r="BR606" s="21">
        <f t="shared" si="151"/>
        <v>0</v>
      </c>
      <c r="BS606" s="21">
        <f t="shared" si="152"/>
        <v>0</v>
      </c>
      <c r="BU606" s="57"/>
    </row>
    <row r="607" spans="1:73" ht="76.5" x14ac:dyDescent="0.2">
      <c r="A607" s="1">
        <v>576</v>
      </c>
      <c r="B607" s="1" t="s">
        <v>80</v>
      </c>
      <c r="C607" s="6" t="s">
        <v>1705</v>
      </c>
      <c r="D607" s="2" t="str">
        <f t="shared" si="141"/>
        <v>CalPA_Set WMP-44</v>
      </c>
      <c r="E607" s="1">
        <v>6</v>
      </c>
      <c r="F607" s="2" t="str">
        <f t="shared" si="142"/>
        <v>CalPA_Set WMP-44_Q6</v>
      </c>
      <c r="G607" s="10" t="s">
        <v>1725</v>
      </c>
      <c r="H607" s="10" t="s">
        <v>1726</v>
      </c>
      <c r="I607" s="1" t="s">
        <v>84</v>
      </c>
      <c r="J607" s="3">
        <v>45397</v>
      </c>
      <c r="K607" s="3">
        <v>45400</v>
      </c>
      <c r="L607" s="3">
        <v>45400</v>
      </c>
      <c r="M607" s="20" t="s">
        <v>1708</v>
      </c>
      <c r="N607" s="1">
        <v>0</v>
      </c>
      <c r="O607" s="52" t="s">
        <v>86</v>
      </c>
      <c r="P607" s="52">
        <v>11.4</v>
      </c>
      <c r="Q607" s="47" t="s">
        <v>483</v>
      </c>
      <c r="R607" s="47" t="s">
        <v>1727</v>
      </c>
      <c r="S607" s="47" t="s">
        <v>1728</v>
      </c>
      <c r="U607" s="2" t="str">
        <f t="shared" si="138"/>
        <v>CalPA</v>
      </c>
      <c r="V607" s="2" t="str">
        <f t="shared" si="138"/>
        <v>Set WMP-44</v>
      </c>
      <c r="W607" s="2">
        <f t="shared" si="143"/>
        <v>6</v>
      </c>
      <c r="X607" s="1">
        <v>2</v>
      </c>
      <c r="Y607" s="1" t="s">
        <v>1159</v>
      </c>
      <c r="Z607" s="1" t="s">
        <v>336</v>
      </c>
      <c r="AA607" s="73" t="s">
        <v>1713</v>
      </c>
      <c r="AB607" s="2" t="s">
        <v>219</v>
      </c>
      <c r="AC607" s="2" t="s">
        <v>91</v>
      </c>
      <c r="AD607" s="2" t="s">
        <v>124</v>
      </c>
      <c r="AE607" s="1" t="s">
        <v>92</v>
      </c>
      <c r="AF607" s="1" t="s">
        <v>92</v>
      </c>
      <c r="AG607" s="1" t="s">
        <v>92</v>
      </c>
      <c r="AH607" s="1" t="s">
        <v>92</v>
      </c>
      <c r="AI607" s="1" t="s">
        <v>92</v>
      </c>
      <c r="AJ607" s="1" t="s">
        <v>92</v>
      </c>
      <c r="AK607" s="1" t="s">
        <v>92</v>
      </c>
      <c r="AL607" s="1" t="s">
        <v>86</v>
      </c>
      <c r="AM607" s="3">
        <f t="shared" si="144"/>
        <v>45400</v>
      </c>
      <c r="AO607" s="2"/>
      <c r="AP607" s="2"/>
      <c r="BD607" s="1">
        <f t="shared" si="145"/>
        <v>6</v>
      </c>
      <c r="BE607" s="2" t="str">
        <f t="shared" si="139"/>
        <v xml:space="preserve">Benson Wong
James Ash
</v>
      </c>
      <c r="BF607" s="2" t="str">
        <f t="shared" si="139"/>
        <v>Paul McGregor</v>
      </c>
      <c r="BG607" s="2" t="str">
        <f t="shared" si="140"/>
        <v>Mona Hedin</v>
      </c>
      <c r="BH607" s="2" t="str">
        <f t="shared" si="140"/>
        <v>Mandy Knockaert</v>
      </c>
      <c r="BI607" s="2" t="str">
        <f t="shared" si="146"/>
        <v>Aaron Shapiro</v>
      </c>
      <c r="BJ607" s="1">
        <f t="shared" si="147"/>
        <v>2</v>
      </c>
      <c r="BO607" s="21" t="str">
        <f t="shared" si="148"/>
        <v>completed</v>
      </c>
      <c r="BP607" s="21">
        <f t="shared" si="149"/>
        <v>0</v>
      </c>
      <c r="BQ607" s="21">
        <f t="shared" si="150"/>
        <v>0</v>
      </c>
      <c r="BR607" s="21">
        <f t="shared" si="151"/>
        <v>0</v>
      </c>
      <c r="BS607" s="21">
        <f t="shared" si="152"/>
        <v>0</v>
      </c>
      <c r="BU607" s="57"/>
    </row>
    <row r="608" spans="1:73" ht="89.25" x14ac:dyDescent="0.25">
      <c r="A608" s="1">
        <v>577</v>
      </c>
      <c r="B608" s="1" t="s">
        <v>80</v>
      </c>
      <c r="C608" s="6" t="s">
        <v>1705</v>
      </c>
      <c r="D608" s="2" t="str">
        <f t="shared" si="141"/>
        <v>CalPA_Set WMP-44</v>
      </c>
      <c r="E608" s="1">
        <v>7</v>
      </c>
      <c r="F608" s="2" t="str">
        <f t="shared" si="142"/>
        <v>CalPA_Set WMP-44_Q7</v>
      </c>
      <c r="G608" s="10" t="s">
        <v>1729</v>
      </c>
      <c r="H608" s="10" t="s">
        <v>1730</v>
      </c>
      <c r="I608" s="1" t="s">
        <v>84</v>
      </c>
      <c r="J608" s="3">
        <v>45397</v>
      </c>
      <c r="K608" s="3">
        <v>45400</v>
      </c>
      <c r="L608" s="3">
        <v>45400</v>
      </c>
      <c r="M608" s="20" t="s">
        <v>1708</v>
      </c>
      <c r="N608" s="1">
        <v>0</v>
      </c>
      <c r="O608" s="52" t="s">
        <v>86</v>
      </c>
      <c r="P608" s="52">
        <v>11.4</v>
      </c>
      <c r="Q608" s="47" t="s">
        <v>483</v>
      </c>
      <c r="R608" s="47" t="s">
        <v>1727</v>
      </c>
      <c r="S608" s="47" t="s">
        <v>1728</v>
      </c>
      <c r="U608" s="2" t="str">
        <f t="shared" si="138"/>
        <v>CalPA</v>
      </c>
      <c r="V608" s="2" t="str">
        <f t="shared" si="138"/>
        <v>Set WMP-44</v>
      </c>
      <c r="W608" s="2">
        <f t="shared" si="143"/>
        <v>7</v>
      </c>
      <c r="X608" s="1">
        <v>2</v>
      </c>
      <c r="Y608" s="1" t="s">
        <v>1159</v>
      </c>
      <c r="Z608" s="1" t="s">
        <v>336</v>
      </c>
      <c r="AA608" s="2" t="s">
        <v>1713</v>
      </c>
      <c r="AB608" s="2" t="s">
        <v>219</v>
      </c>
      <c r="AC608" s="2" t="s">
        <v>91</v>
      </c>
      <c r="AD608" s="2" t="s">
        <v>124</v>
      </c>
      <c r="AE608" s="1" t="s">
        <v>92</v>
      </c>
      <c r="AF608" s="1" t="s">
        <v>92</v>
      </c>
      <c r="AG608" s="1" t="s">
        <v>92</v>
      </c>
      <c r="AH608" s="1" t="s">
        <v>92</v>
      </c>
      <c r="AI608" s="1" t="s">
        <v>92</v>
      </c>
      <c r="AJ608" s="1" t="s">
        <v>92</v>
      </c>
      <c r="AK608" s="1" t="s">
        <v>92</v>
      </c>
      <c r="AL608" s="1" t="s">
        <v>86</v>
      </c>
      <c r="AM608" s="3">
        <f t="shared" si="144"/>
        <v>45400</v>
      </c>
      <c r="AO608" s="2"/>
      <c r="AP608" s="2"/>
      <c r="BD608" s="1">
        <f t="shared" si="145"/>
        <v>7</v>
      </c>
      <c r="BE608" s="2" t="str">
        <f t="shared" si="139"/>
        <v xml:space="preserve">Benson Wong
James Ash
</v>
      </c>
      <c r="BF608" s="2" t="str">
        <f t="shared" si="139"/>
        <v>Paul McGregor</v>
      </c>
      <c r="BG608" s="2" t="str">
        <f t="shared" si="140"/>
        <v>Mona Hedin</v>
      </c>
      <c r="BH608" s="2" t="str">
        <f t="shared" si="140"/>
        <v>Mandy Knockaert</v>
      </c>
      <c r="BI608" s="2" t="str">
        <f t="shared" si="146"/>
        <v>Aaron Shapiro</v>
      </c>
      <c r="BJ608" s="1">
        <f t="shared" si="147"/>
        <v>2</v>
      </c>
      <c r="BO608" s="21" t="str">
        <f t="shared" si="148"/>
        <v>completed</v>
      </c>
      <c r="BP608" s="21">
        <f t="shared" si="149"/>
        <v>0</v>
      </c>
      <c r="BQ608" s="21">
        <f t="shared" si="150"/>
        <v>0</v>
      </c>
      <c r="BR608" s="21">
        <f t="shared" si="151"/>
        <v>0</v>
      </c>
      <c r="BS608" s="21">
        <f t="shared" si="152"/>
        <v>0</v>
      </c>
      <c r="BU608" s="57"/>
    </row>
    <row r="609" spans="1:73" ht="204" x14ac:dyDescent="0.25">
      <c r="A609" s="1">
        <v>578</v>
      </c>
      <c r="B609" s="1" t="s">
        <v>80</v>
      </c>
      <c r="C609" s="6" t="s">
        <v>1705</v>
      </c>
      <c r="D609" s="2" t="str">
        <f t="shared" si="141"/>
        <v>CalPA_Set WMP-44</v>
      </c>
      <c r="E609" s="1">
        <v>8</v>
      </c>
      <c r="F609" s="2" t="str">
        <f t="shared" si="142"/>
        <v>CalPA_Set WMP-44_Q8</v>
      </c>
      <c r="G609" s="10" t="s">
        <v>1731</v>
      </c>
      <c r="H609" s="10" t="s">
        <v>1732</v>
      </c>
      <c r="I609" s="1" t="s">
        <v>84</v>
      </c>
      <c r="J609" s="3">
        <v>45397</v>
      </c>
      <c r="K609" s="3">
        <v>45400</v>
      </c>
      <c r="L609" s="3">
        <v>45400</v>
      </c>
      <c r="M609" s="20" t="s">
        <v>1708</v>
      </c>
      <c r="N609" s="1">
        <v>0</v>
      </c>
      <c r="O609" s="52" t="s">
        <v>86</v>
      </c>
      <c r="P609" s="52">
        <v>11.4</v>
      </c>
      <c r="Q609" s="47" t="s">
        <v>483</v>
      </c>
      <c r="R609" s="47" t="s">
        <v>1727</v>
      </c>
      <c r="S609" s="47" t="s">
        <v>1728</v>
      </c>
      <c r="U609" s="2" t="str">
        <f t="shared" si="138"/>
        <v>CalPA</v>
      </c>
      <c r="V609" s="2" t="str">
        <f t="shared" si="138"/>
        <v>Set WMP-44</v>
      </c>
      <c r="W609" s="2">
        <f t="shared" si="143"/>
        <v>8</v>
      </c>
      <c r="X609" s="1">
        <v>6</v>
      </c>
      <c r="Y609" s="1" t="s">
        <v>1159</v>
      </c>
      <c r="Z609" s="1" t="s">
        <v>336</v>
      </c>
      <c r="AA609" s="2" t="s">
        <v>1713</v>
      </c>
      <c r="AB609" s="2" t="s">
        <v>1733</v>
      </c>
      <c r="AC609" s="2" t="s">
        <v>91</v>
      </c>
      <c r="AD609" s="2" t="s">
        <v>791</v>
      </c>
      <c r="AE609" s="1" t="s">
        <v>92</v>
      </c>
      <c r="AF609" s="1" t="s">
        <v>92</v>
      </c>
      <c r="AG609" s="1" t="s">
        <v>92</v>
      </c>
      <c r="AH609" s="1" t="s">
        <v>92</v>
      </c>
      <c r="AI609" s="1" t="s">
        <v>92</v>
      </c>
      <c r="AJ609" s="1" t="s">
        <v>92</v>
      </c>
      <c r="AK609" s="1" t="s">
        <v>92</v>
      </c>
      <c r="AL609" s="1" t="s">
        <v>86</v>
      </c>
      <c r="AM609" s="3">
        <f t="shared" si="144"/>
        <v>45400</v>
      </c>
      <c r="AO609" s="1"/>
      <c r="AP609" s="1"/>
      <c r="BD609" s="1">
        <f t="shared" si="145"/>
        <v>8</v>
      </c>
      <c r="BE609" s="2" t="str">
        <f t="shared" si="139"/>
        <v xml:space="preserve">Benson Wong
James Ash
</v>
      </c>
      <c r="BF609" s="2" t="str">
        <f t="shared" si="139"/>
        <v>Paul McGregor
Jim Gill</v>
      </c>
      <c r="BG609" s="2" t="str">
        <f t="shared" si="140"/>
        <v>Mona Hedin</v>
      </c>
      <c r="BH609" s="2" t="str">
        <f t="shared" si="140"/>
        <v>Mandy Knockaert</v>
      </c>
      <c r="BI609" s="2" t="str">
        <f t="shared" si="146"/>
        <v>Aaron Shapiro</v>
      </c>
      <c r="BJ609" s="1">
        <f t="shared" si="147"/>
        <v>6</v>
      </c>
      <c r="BO609" s="21" t="str">
        <f t="shared" si="148"/>
        <v>completed</v>
      </c>
      <c r="BP609" s="21">
        <f t="shared" si="149"/>
        <v>0</v>
      </c>
      <c r="BQ609" s="21">
        <f t="shared" si="150"/>
        <v>0</v>
      </c>
      <c r="BR609" s="21">
        <f t="shared" si="151"/>
        <v>0</v>
      </c>
      <c r="BS609" s="21">
        <f t="shared" si="152"/>
        <v>0</v>
      </c>
      <c r="BU609" s="57"/>
    </row>
    <row r="610" spans="1:73" ht="114.75" x14ac:dyDescent="0.25">
      <c r="A610" s="1">
        <v>579</v>
      </c>
      <c r="B610" s="1" t="s">
        <v>80</v>
      </c>
      <c r="C610" s="6" t="s">
        <v>1705</v>
      </c>
      <c r="D610" s="2" t="str">
        <f t="shared" si="141"/>
        <v>CalPA_Set WMP-44</v>
      </c>
      <c r="E610" s="1">
        <v>9</v>
      </c>
      <c r="F610" s="2" t="str">
        <f t="shared" si="142"/>
        <v>CalPA_Set WMP-44_Q9</v>
      </c>
      <c r="G610" s="10" t="s">
        <v>1734</v>
      </c>
      <c r="H610" s="10" t="s">
        <v>1735</v>
      </c>
      <c r="I610" s="1" t="s">
        <v>84</v>
      </c>
      <c r="J610" s="3">
        <v>45397</v>
      </c>
      <c r="K610" s="3">
        <v>45400</v>
      </c>
      <c r="L610" s="3">
        <v>45400</v>
      </c>
      <c r="M610" s="20" t="s">
        <v>1708</v>
      </c>
      <c r="N610" s="1">
        <v>0</v>
      </c>
      <c r="O610" s="52" t="s">
        <v>86</v>
      </c>
      <c r="P610" s="52">
        <v>11.4</v>
      </c>
      <c r="Q610" s="47" t="s">
        <v>483</v>
      </c>
      <c r="R610" s="47" t="s">
        <v>1606</v>
      </c>
      <c r="S610" s="47" t="s">
        <v>1607</v>
      </c>
      <c r="U610" s="2" t="str">
        <f t="shared" si="138"/>
        <v>CalPA</v>
      </c>
      <c r="V610" s="2" t="str">
        <f t="shared" si="138"/>
        <v>Set WMP-44</v>
      </c>
      <c r="W610" s="2">
        <f t="shared" si="143"/>
        <v>9</v>
      </c>
      <c r="X610" s="1">
        <v>4</v>
      </c>
      <c r="Y610" s="1" t="s">
        <v>1159</v>
      </c>
      <c r="Z610" s="1" t="s">
        <v>336</v>
      </c>
      <c r="AA610" s="2" t="s">
        <v>1546</v>
      </c>
      <c r="AB610" s="2" t="s">
        <v>539</v>
      </c>
      <c r="AC610" s="2" t="s">
        <v>91</v>
      </c>
      <c r="AD610" s="2" t="s">
        <v>143</v>
      </c>
      <c r="AE610" s="1" t="s">
        <v>92</v>
      </c>
      <c r="AF610" s="1" t="s">
        <v>92</v>
      </c>
      <c r="AG610" s="1" t="s">
        <v>92</v>
      </c>
      <c r="AH610" s="1" t="s">
        <v>92</v>
      </c>
      <c r="AI610" s="1" t="s">
        <v>92</v>
      </c>
      <c r="AJ610" s="1" t="s">
        <v>92</v>
      </c>
      <c r="AK610" s="1" t="s">
        <v>92</v>
      </c>
      <c r="AL610" s="1" t="s">
        <v>86</v>
      </c>
      <c r="AM610" s="3">
        <f t="shared" si="144"/>
        <v>45400</v>
      </c>
      <c r="AO610" s="1"/>
      <c r="AP610" s="1"/>
      <c r="BD610" s="1">
        <f t="shared" si="145"/>
        <v>9</v>
      </c>
      <c r="BE610" s="2" t="str">
        <f t="shared" si="139"/>
        <v>Katherine Hee</v>
      </c>
      <c r="BF610" s="2" t="str">
        <f t="shared" si="139"/>
        <v>Eric Lamoureux</v>
      </c>
      <c r="BG610" s="2" t="str">
        <f t="shared" si="140"/>
        <v>Mona Hedin</v>
      </c>
      <c r="BH610" s="2" t="str">
        <f t="shared" si="140"/>
        <v>Mandy Knockaert</v>
      </c>
      <c r="BI610" s="2" t="str">
        <f t="shared" si="146"/>
        <v>Aaron Shapiro</v>
      </c>
      <c r="BJ610" s="1">
        <f t="shared" si="147"/>
        <v>4</v>
      </c>
      <c r="BO610" s="21" t="str">
        <f t="shared" si="148"/>
        <v>completed</v>
      </c>
      <c r="BP610" s="21">
        <f t="shared" si="149"/>
        <v>0</v>
      </c>
      <c r="BQ610" s="21">
        <f t="shared" si="150"/>
        <v>0</v>
      </c>
      <c r="BR610" s="21">
        <f t="shared" si="151"/>
        <v>0</v>
      </c>
      <c r="BS610" s="21">
        <f t="shared" si="152"/>
        <v>0</v>
      </c>
      <c r="BU610" s="57"/>
    </row>
    <row r="611" spans="1:73" ht="89.25" x14ac:dyDescent="0.25">
      <c r="A611" s="1">
        <v>580</v>
      </c>
      <c r="B611" s="1" t="s">
        <v>80</v>
      </c>
      <c r="C611" s="6" t="s">
        <v>1705</v>
      </c>
      <c r="D611" s="2" t="str">
        <f t="shared" si="141"/>
        <v>CalPA_Set WMP-44</v>
      </c>
      <c r="E611" s="1">
        <v>10</v>
      </c>
      <c r="F611" s="2" t="str">
        <f t="shared" si="142"/>
        <v>CalPA_Set WMP-44_Q10</v>
      </c>
      <c r="G611" s="10" t="s">
        <v>1736</v>
      </c>
      <c r="H611" s="10" t="s">
        <v>1737</v>
      </c>
      <c r="I611" s="1" t="s">
        <v>84</v>
      </c>
      <c r="J611" s="3">
        <v>45397</v>
      </c>
      <c r="K611" s="3">
        <v>45400</v>
      </c>
      <c r="L611" s="3">
        <v>45400</v>
      </c>
      <c r="M611" s="20" t="s">
        <v>1708</v>
      </c>
      <c r="N611" s="1">
        <v>0</v>
      </c>
      <c r="O611" s="52" t="s">
        <v>86</v>
      </c>
      <c r="P611" s="47" t="s">
        <v>86</v>
      </c>
      <c r="Q611" s="47" t="s">
        <v>86</v>
      </c>
      <c r="R611" s="47" t="s">
        <v>86</v>
      </c>
      <c r="S611" s="47" t="s">
        <v>86</v>
      </c>
      <c r="U611" s="2" t="str">
        <f t="shared" si="138"/>
        <v>CalPA</v>
      </c>
      <c r="V611" s="2" t="str">
        <f t="shared" si="138"/>
        <v>Set WMP-44</v>
      </c>
      <c r="W611" s="2">
        <f t="shared" si="143"/>
        <v>10</v>
      </c>
      <c r="X611" s="1">
        <v>3</v>
      </c>
      <c r="Y611" s="1" t="s">
        <v>1159</v>
      </c>
      <c r="Z611" s="1" t="s">
        <v>1382</v>
      </c>
      <c r="AA611" s="2" t="s">
        <v>790</v>
      </c>
      <c r="AB611" s="2" t="s">
        <v>529</v>
      </c>
      <c r="AC611" s="2" t="s">
        <v>91</v>
      </c>
      <c r="AD611" s="2" t="s">
        <v>143</v>
      </c>
      <c r="AE611" s="1" t="s">
        <v>92</v>
      </c>
      <c r="AF611" s="1" t="s">
        <v>92</v>
      </c>
      <c r="AG611" s="1" t="s">
        <v>92</v>
      </c>
      <c r="AH611" s="1" t="s">
        <v>92</v>
      </c>
      <c r="AI611" s="1" t="s">
        <v>92</v>
      </c>
      <c r="AJ611" s="1" t="s">
        <v>92</v>
      </c>
      <c r="AK611" s="1" t="s">
        <v>92</v>
      </c>
      <c r="AL611" s="1" t="s">
        <v>86</v>
      </c>
      <c r="AM611" s="3">
        <f t="shared" si="144"/>
        <v>45400</v>
      </c>
      <c r="AO611" s="1"/>
      <c r="AP611" s="1"/>
      <c r="BD611" s="1">
        <f t="shared" si="145"/>
        <v>10</v>
      </c>
      <c r="BE611" s="2" t="str">
        <f t="shared" si="139"/>
        <v>Tom Huynh</v>
      </c>
      <c r="BF611" s="2" t="str">
        <f t="shared" si="139"/>
        <v>Satvir Nagra</v>
      </c>
      <c r="BG611" s="2" t="str">
        <f t="shared" si="140"/>
        <v>Mona Hedin</v>
      </c>
      <c r="BH611" s="2" t="str">
        <f t="shared" si="140"/>
        <v>Saritha Basani</v>
      </c>
      <c r="BI611" s="2" t="str">
        <f t="shared" si="146"/>
        <v>Aaron Shapiro</v>
      </c>
      <c r="BJ611" s="1">
        <f t="shared" si="147"/>
        <v>3</v>
      </c>
      <c r="BO611" s="21" t="str">
        <f t="shared" si="148"/>
        <v>completed</v>
      </c>
      <c r="BP611" s="21">
        <f t="shared" si="149"/>
        <v>0</v>
      </c>
      <c r="BQ611" s="21">
        <f t="shared" si="150"/>
        <v>0</v>
      </c>
      <c r="BR611" s="21">
        <f t="shared" si="151"/>
        <v>0</v>
      </c>
      <c r="BS611" s="21">
        <f t="shared" si="152"/>
        <v>0</v>
      </c>
      <c r="BU611" s="63"/>
    </row>
    <row r="612" spans="1:73" ht="409.5" x14ac:dyDescent="0.25">
      <c r="A612" s="1">
        <v>581</v>
      </c>
      <c r="B612" s="1" t="s">
        <v>80</v>
      </c>
      <c r="C612" s="6" t="s">
        <v>1705</v>
      </c>
      <c r="D612" s="2" t="str">
        <f t="shared" si="141"/>
        <v>CalPA_Set WMP-44</v>
      </c>
      <c r="E612" s="1">
        <v>11</v>
      </c>
      <c r="F612" s="2" t="str">
        <f t="shared" si="142"/>
        <v>CalPA_Set WMP-44_Q11</v>
      </c>
      <c r="G612" s="10" t="s">
        <v>1738</v>
      </c>
      <c r="H612" s="10" t="s">
        <v>1739</v>
      </c>
      <c r="I612" s="1" t="s">
        <v>84</v>
      </c>
      <c r="J612" s="3">
        <v>45397</v>
      </c>
      <c r="K612" s="3">
        <v>45400</v>
      </c>
      <c r="L612" s="3">
        <v>45400</v>
      </c>
      <c r="M612" s="20" t="s">
        <v>1708</v>
      </c>
      <c r="N612" s="1">
        <v>0</v>
      </c>
      <c r="O612" s="52" t="s">
        <v>86</v>
      </c>
      <c r="P612" s="52">
        <v>11.4</v>
      </c>
      <c r="Q612" s="47" t="s">
        <v>483</v>
      </c>
      <c r="R612" s="47" t="s">
        <v>1740</v>
      </c>
      <c r="S612" s="47" t="s">
        <v>1439</v>
      </c>
      <c r="U612" s="2" t="str">
        <f t="shared" si="138"/>
        <v>CalPA</v>
      </c>
      <c r="V612" s="2" t="str">
        <f t="shared" si="138"/>
        <v>Set WMP-44</v>
      </c>
      <c r="W612" s="2">
        <f t="shared" si="143"/>
        <v>11</v>
      </c>
      <c r="X612" s="1">
        <v>2</v>
      </c>
      <c r="Y612" s="1" t="s">
        <v>1159</v>
      </c>
      <c r="Z612" s="1" t="s">
        <v>1354</v>
      </c>
      <c r="AA612" s="2" t="s">
        <v>1741</v>
      </c>
      <c r="AB612" s="2" t="s">
        <v>1742</v>
      </c>
      <c r="AC612" s="2" t="s">
        <v>1426</v>
      </c>
      <c r="AD612" s="2" t="s">
        <v>1206</v>
      </c>
      <c r="AE612" s="1" t="s">
        <v>92</v>
      </c>
      <c r="AF612" s="1" t="s">
        <v>92</v>
      </c>
      <c r="AG612" s="1" t="s">
        <v>92</v>
      </c>
      <c r="AH612" s="1" t="s">
        <v>92</v>
      </c>
      <c r="AI612" s="1" t="s">
        <v>92</v>
      </c>
      <c r="AJ612" s="1" t="s">
        <v>92</v>
      </c>
      <c r="AK612" s="1" t="s">
        <v>92</v>
      </c>
      <c r="AL612" s="1" t="s">
        <v>86</v>
      </c>
      <c r="AM612" s="3">
        <f t="shared" si="144"/>
        <v>45400</v>
      </c>
      <c r="AO612" s="1"/>
      <c r="AP612" s="1"/>
      <c r="BD612" s="1">
        <f t="shared" si="145"/>
        <v>11</v>
      </c>
      <c r="BE612" s="2" t="str">
        <f t="shared" si="139"/>
        <v>VMDR</v>
      </c>
      <c r="BF612" s="2" t="str">
        <f t="shared" si="139"/>
        <v>Bahar Hajian
Kamran Rasheed</v>
      </c>
      <c r="BG612" s="2" t="str">
        <f t="shared" si="140"/>
        <v>Mona Hedin</v>
      </c>
      <c r="BH612" s="2" t="str">
        <f t="shared" si="140"/>
        <v>Cherimae Vail</v>
      </c>
      <c r="BI612" s="2" t="str">
        <f t="shared" si="146"/>
        <v>Lauren Ruby</v>
      </c>
      <c r="BJ612" s="1">
        <f t="shared" si="147"/>
        <v>2</v>
      </c>
      <c r="BO612" s="21" t="str">
        <f t="shared" si="148"/>
        <v>completed</v>
      </c>
      <c r="BP612" s="21">
        <f t="shared" si="149"/>
        <v>0</v>
      </c>
      <c r="BQ612" s="21">
        <f t="shared" si="150"/>
        <v>0</v>
      </c>
      <c r="BR612" s="21">
        <f t="shared" si="151"/>
        <v>0</v>
      </c>
      <c r="BS612" s="21">
        <f t="shared" si="152"/>
        <v>0</v>
      </c>
      <c r="BU612" s="63"/>
    </row>
    <row r="613" spans="1:73" ht="114.75" x14ac:dyDescent="0.25">
      <c r="A613" s="1">
        <v>582</v>
      </c>
      <c r="B613" s="1" t="s">
        <v>80</v>
      </c>
      <c r="C613" s="6" t="s">
        <v>1705</v>
      </c>
      <c r="D613" s="2" t="str">
        <f t="shared" si="141"/>
        <v>CalPA_Set WMP-44</v>
      </c>
      <c r="E613" s="1">
        <v>12</v>
      </c>
      <c r="F613" s="2" t="str">
        <f t="shared" si="142"/>
        <v>CalPA_Set WMP-44_Q12</v>
      </c>
      <c r="G613" s="10" t="s">
        <v>1743</v>
      </c>
      <c r="H613" s="10" t="s">
        <v>1744</v>
      </c>
      <c r="I613" s="1" t="s">
        <v>84</v>
      </c>
      <c r="J613" s="3">
        <v>45397</v>
      </c>
      <c r="K613" s="3">
        <v>45400</v>
      </c>
      <c r="L613" s="3">
        <v>45400</v>
      </c>
      <c r="M613" s="20" t="s">
        <v>1708</v>
      </c>
      <c r="N613" s="1">
        <v>0</v>
      </c>
      <c r="O613" s="52" t="s">
        <v>86</v>
      </c>
      <c r="P613" s="52">
        <v>11.4</v>
      </c>
      <c r="Q613" s="47" t="s">
        <v>483</v>
      </c>
      <c r="R613" s="47" t="s">
        <v>1745</v>
      </c>
      <c r="S613" s="89" t="s">
        <v>1746</v>
      </c>
      <c r="U613" s="2" t="str">
        <f t="shared" si="138"/>
        <v>CalPA</v>
      </c>
      <c r="V613" s="2" t="str">
        <f t="shared" si="138"/>
        <v>Set WMP-44</v>
      </c>
      <c r="W613" s="2">
        <f t="shared" si="143"/>
        <v>12</v>
      </c>
      <c r="X613" s="1">
        <v>4</v>
      </c>
      <c r="Y613" s="1" t="s">
        <v>1159</v>
      </c>
      <c r="Z613" s="1" t="s">
        <v>336</v>
      </c>
      <c r="AA613" s="2" t="s">
        <v>1747</v>
      </c>
      <c r="AB613" s="2" t="s">
        <v>1748</v>
      </c>
      <c r="AC613" s="2" t="s">
        <v>91</v>
      </c>
      <c r="AD613" s="2" t="s">
        <v>143</v>
      </c>
      <c r="AE613" s="1" t="s">
        <v>92</v>
      </c>
      <c r="AF613" s="1" t="s">
        <v>92</v>
      </c>
      <c r="AG613" s="1" t="s">
        <v>92</v>
      </c>
      <c r="AH613" s="1" t="s">
        <v>92</v>
      </c>
      <c r="AI613" s="1" t="s">
        <v>92</v>
      </c>
      <c r="AJ613" s="1" t="s">
        <v>92</v>
      </c>
      <c r="AK613" s="1" t="s">
        <v>92</v>
      </c>
      <c r="AL613" s="1" t="s">
        <v>86</v>
      </c>
      <c r="AM613" s="3">
        <f t="shared" si="144"/>
        <v>45400</v>
      </c>
      <c r="AO613" s="1"/>
      <c r="AP613" s="1"/>
      <c r="BD613" s="1">
        <f t="shared" si="145"/>
        <v>12</v>
      </c>
      <c r="BE613" s="2" t="str">
        <f t="shared" si="139"/>
        <v>Josh VandeVelde
Bria Goggins</v>
      </c>
      <c r="BF613" s="2" t="str">
        <f t="shared" si="139"/>
        <v>David Klein</v>
      </c>
      <c r="BG613" s="2" t="str">
        <f t="shared" si="140"/>
        <v>Mona Hedin</v>
      </c>
      <c r="BH613" s="2" t="str">
        <f t="shared" si="140"/>
        <v>Mandy Knockaert</v>
      </c>
      <c r="BI613" s="2" t="str">
        <f t="shared" si="146"/>
        <v>Aaron Shapiro</v>
      </c>
      <c r="BJ613" s="1">
        <f t="shared" si="147"/>
        <v>4</v>
      </c>
      <c r="BO613" s="21" t="str">
        <f t="shared" si="148"/>
        <v>completed</v>
      </c>
      <c r="BP613" s="21">
        <f t="shared" si="149"/>
        <v>0</v>
      </c>
      <c r="BQ613" s="21">
        <f t="shared" si="150"/>
        <v>0</v>
      </c>
      <c r="BR613" s="21">
        <f t="shared" si="151"/>
        <v>0</v>
      </c>
      <c r="BS613" s="21">
        <f t="shared" si="152"/>
        <v>0</v>
      </c>
      <c r="BU613" s="63"/>
    </row>
    <row r="614" spans="1:73" ht="102" x14ac:dyDescent="0.25">
      <c r="A614" s="1">
        <v>583</v>
      </c>
      <c r="B614" s="1" t="s">
        <v>80</v>
      </c>
      <c r="C614" s="6" t="s">
        <v>1705</v>
      </c>
      <c r="D614" s="2" t="str">
        <f t="shared" si="141"/>
        <v>CalPA_Set WMP-44</v>
      </c>
      <c r="E614" s="1">
        <v>13</v>
      </c>
      <c r="F614" s="2" t="str">
        <f t="shared" si="142"/>
        <v>CalPA_Set WMP-44_Q13</v>
      </c>
      <c r="G614" s="10" t="s">
        <v>1749</v>
      </c>
      <c r="H614" s="10" t="s">
        <v>1750</v>
      </c>
      <c r="I614" s="1" t="s">
        <v>84</v>
      </c>
      <c r="J614" s="3">
        <v>45397</v>
      </c>
      <c r="K614" s="3">
        <v>45400</v>
      </c>
      <c r="L614" s="3">
        <v>45400</v>
      </c>
      <c r="M614" s="20" t="s">
        <v>1708</v>
      </c>
      <c r="N614" s="1">
        <v>0</v>
      </c>
      <c r="O614" s="52" t="s">
        <v>86</v>
      </c>
      <c r="P614" s="52">
        <v>11.4</v>
      </c>
      <c r="Q614" s="47" t="s">
        <v>483</v>
      </c>
      <c r="R614" s="47" t="s">
        <v>1745</v>
      </c>
      <c r="S614" s="89" t="s">
        <v>1746</v>
      </c>
      <c r="U614" s="2" t="str">
        <f t="shared" si="138"/>
        <v>CalPA</v>
      </c>
      <c r="V614" s="2" t="str">
        <f t="shared" si="138"/>
        <v>Set WMP-44</v>
      </c>
      <c r="W614" s="2">
        <f t="shared" si="143"/>
        <v>13</v>
      </c>
      <c r="X614" s="1">
        <v>4</v>
      </c>
      <c r="Y614" s="1" t="s">
        <v>1159</v>
      </c>
      <c r="Z614" s="1" t="s">
        <v>336</v>
      </c>
      <c r="AA614" s="2" t="s">
        <v>1747</v>
      </c>
      <c r="AB614" s="2" t="s">
        <v>1748</v>
      </c>
      <c r="AC614" s="2" t="s">
        <v>91</v>
      </c>
      <c r="AD614" s="2" t="s">
        <v>143</v>
      </c>
      <c r="AE614" s="1" t="s">
        <v>92</v>
      </c>
      <c r="AF614" s="1" t="s">
        <v>92</v>
      </c>
      <c r="AG614" s="1" t="s">
        <v>92</v>
      </c>
      <c r="AH614" s="1" t="s">
        <v>92</v>
      </c>
      <c r="AI614" s="1" t="s">
        <v>92</v>
      </c>
      <c r="AJ614" s="1" t="s">
        <v>92</v>
      </c>
      <c r="AK614" s="1" t="s">
        <v>92</v>
      </c>
      <c r="AL614" s="1" t="s">
        <v>86</v>
      </c>
      <c r="AM614" s="3">
        <f t="shared" si="144"/>
        <v>45400</v>
      </c>
      <c r="AO614" s="1"/>
      <c r="AP614" s="1"/>
      <c r="BD614" s="1">
        <f t="shared" si="145"/>
        <v>13</v>
      </c>
      <c r="BE614" s="2" t="str">
        <f t="shared" si="139"/>
        <v>Josh VandeVelde
Bria Goggins</v>
      </c>
      <c r="BF614" s="2" t="str">
        <f t="shared" si="139"/>
        <v>David Klein</v>
      </c>
      <c r="BG614" s="2" t="str">
        <f t="shared" si="140"/>
        <v>Mona Hedin</v>
      </c>
      <c r="BH614" s="2" t="str">
        <f t="shared" si="140"/>
        <v>Mandy Knockaert</v>
      </c>
      <c r="BI614" s="2" t="str">
        <f t="shared" si="146"/>
        <v>Aaron Shapiro</v>
      </c>
      <c r="BJ614" s="1">
        <f t="shared" si="147"/>
        <v>4</v>
      </c>
      <c r="BO614" s="21" t="str">
        <f t="shared" si="148"/>
        <v>completed</v>
      </c>
      <c r="BP614" s="21">
        <f t="shared" si="149"/>
        <v>0</v>
      </c>
      <c r="BQ614" s="21">
        <f t="shared" si="150"/>
        <v>0</v>
      </c>
      <c r="BR614" s="21">
        <f t="shared" si="151"/>
        <v>0</v>
      </c>
      <c r="BS614" s="21">
        <f t="shared" si="152"/>
        <v>0</v>
      </c>
      <c r="BU614" s="63"/>
    </row>
    <row r="615" spans="1:73" ht="306" x14ac:dyDescent="0.25">
      <c r="A615" s="1">
        <v>584</v>
      </c>
      <c r="B615" s="1" t="s">
        <v>80</v>
      </c>
      <c r="C615" s="6" t="s">
        <v>1751</v>
      </c>
      <c r="D615" s="2" t="str">
        <f t="shared" si="141"/>
        <v>CalPA_Set WMP-45</v>
      </c>
      <c r="E615" s="1">
        <v>1</v>
      </c>
      <c r="F615" s="2" t="str">
        <f t="shared" si="142"/>
        <v>CalPA_Set WMP-45_Q1</v>
      </c>
      <c r="G615" s="10" t="s">
        <v>1752</v>
      </c>
      <c r="H615" s="10" t="s">
        <v>1753</v>
      </c>
      <c r="I615" s="1" t="s">
        <v>84</v>
      </c>
      <c r="J615" s="3">
        <v>45397</v>
      </c>
      <c r="K615" s="3">
        <v>45400</v>
      </c>
      <c r="L615" s="3">
        <v>45400</v>
      </c>
      <c r="M615" s="20" t="s">
        <v>1754</v>
      </c>
      <c r="N615" s="1">
        <v>0</v>
      </c>
      <c r="O615" s="52" t="s">
        <v>86</v>
      </c>
      <c r="P615" s="47" t="s">
        <v>695</v>
      </c>
      <c r="Q615" s="47" t="s">
        <v>1584</v>
      </c>
      <c r="R615" s="47" t="s">
        <v>1585</v>
      </c>
      <c r="S615" s="92" t="s">
        <v>1476</v>
      </c>
      <c r="U615" s="2" t="str">
        <f t="shared" si="138"/>
        <v>CalPA</v>
      </c>
      <c r="V615" s="2" t="str">
        <f t="shared" si="138"/>
        <v>Set WMP-45</v>
      </c>
      <c r="W615" s="2">
        <f t="shared" si="143"/>
        <v>1</v>
      </c>
      <c r="X615" s="1">
        <v>4</v>
      </c>
      <c r="Y615" s="1" t="s">
        <v>1159</v>
      </c>
      <c r="Z615" s="1" t="s">
        <v>348</v>
      </c>
      <c r="AA615" s="2" t="s">
        <v>1755</v>
      </c>
      <c r="AB615" s="2" t="s">
        <v>218</v>
      </c>
      <c r="AC615" s="2" t="s">
        <v>1756</v>
      </c>
      <c r="AD615" s="2" t="s">
        <v>1757</v>
      </c>
      <c r="AE615" s="1" t="s">
        <v>92</v>
      </c>
      <c r="AF615" s="1" t="s">
        <v>92</v>
      </c>
      <c r="AG615" s="1" t="s">
        <v>92</v>
      </c>
      <c r="AH615" s="1" t="s">
        <v>92</v>
      </c>
      <c r="AI615" s="1" t="s">
        <v>92</v>
      </c>
      <c r="AJ615" s="1" t="s">
        <v>92</v>
      </c>
      <c r="AK615" s="1" t="s">
        <v>92</v>
      </c>
      <c r="AL615" s="1" t="s">
        <v>86</v>
      </c>
      <c r="AM615" s="3">
        <f t="shared" si="144"/>
        <v>45400</v>
      </c>
      <c r="AO615" s="1"/>
      <c r="AP615" s="1"/>
      <c r="BD615" s="1">
        <f t="shared" si="145"/>
        <v>1</v>
      </c>
      <c r="BE615" s="2" t="str">
        <f t="shared" si="139"/>
        <v>Lucy Morris/Julie Cerio/Kathy Wade</v>
      </c>
      <c r="BF615" s="2" t="str">
        <f t="shared" si="139"/>
        <v>Jon Eric Thalman</v>
      </c>
      <c r="BG615" s="2" t="str">
        <f t="shared" si="140"/>
        <v>Mona Hedin</v>
      </c>
      <c r="BH615" s="2" t="str">
        <f t="shared" si="140"/>
        <v>Andrew Trombley</v>
      </c>
      <c r="BI615" s="2" t="str">
        <f t="shared" si="146"/>
        <v>Joel Crane/Charles Middlekauff/Walker Matthews</v>
      </c>
      <c r="BJ615" s="1">
        <f t="shared" si="147"/>
        <v>4</v>
      </c>
      <c r="BO615" s="21" t="str">
        <f t="shared" si="148"/>
        <v>completed</v>
      </c>
      <c r="BP615" s="21">
        <f t="shared" si="149"/>
        <v>0</v>
      </c>
      <c r="BQ615" s="21">
        <f t="shared" si="150"/>
        <v>0</v>
      </c>
      <c r="BR615" s="21">
        <f t="shared" si="151"/>
        <v>0</v>
      </c>
      <c r="BS615" s="21">
        <f t="shared" si="152"/>
        <v>0</v>
      </c>
      <c r="BU615" s="63"/>
    </row>
    <row r="616" spans="1:73" ht="280.5" x14ac:dyDescent="0.25">
      <c r="A616" s="1">
        <v>585</v>
      </c>
      <c r="B616" s="1" t="s">
        <v>1512</v>
      </c>
      <c r="C616" s="6" t="s">
        <v>1758</v>
      </c>
      <c r="D616" s="2" t="str">
        <f t="shared" si="141"/>
        <v>MGRA_Data Request No. 11</v>
      </c>
      <c r="E616" s="1">
        <v>1</v>
      </c>
      <c r="F616" s="2" t="str">
        <f t="shared" si="142"/>
        <v>MGRA_Data Request No. 11_Q1</v>
      </c>
      <c r="G616" s="10" t="s">
        <v>1759</v>
      </c>
      <c r="H616" s="10" t="s">
        <v>1760</v>
      </c>
      <c r="I616" s="1" t="s">
        <v>1516</v>
      </c>
      <c r="J616" s="3">
        <v>45398</v>
      </c>
      <c r="K616" s="3">
        <v>45401</v>
      </c>
      <c r="L616" s="3">
        <v>45401</v>
      </c>
      <c r="M616" s="20" t="s">
        <v>1761</v>
      </c>
      <c r="N616" s="1">
        <v>0</v>
      </c>
      <c r="O616" s="52" t="s">
        <v>86</v>
      </c>
      <c r="P616" s="47" t="s">
        <v>1594</v>
      </c>
      <c r="Q616" s="47" t="s">
        <v>1584</v>
      </c>
      <c r="R616" s="47" t="s">
        <v>1595</v>
      </c>
      <c r="S616" s="47" t="s">
        <v>1762</v>
      </c>
      <c r="U616" s="2" t="str">
        <f t="shared" si="138"/>
        <v>MGRA</v>
      </c>
      <c r="V616" s="2" t="str">
        <f t="shared" si="138"/>
        <v>Data Request No. 11</v>
      </c>
      <c r="W616" s="2">
        <f t="shared" si="143"/>
        <v>1</v>
      </c>
      <c r="X616" s="1">
        <v>0</v>
      </c>
      <c r="Y616" s="1" t="s">
        <v>1159</v>
      </c>
      <c r="Z616" s="1" t="s">
        <v>336</v>
      </c>
      <c r="AA616" s="2" t="s">
        <v>1492</v>
      </c>
      <c r="AB616" s="2" t="s">
        <v>218</v>
      </c>
      <c r="AC616" s="2" t="s">
        <v>91</v>
      </c>
      <c r="AD616" s="2" t="s">
        <v>124</v>
      </c>
      <c r="AE616" s="1" t="s">
        <v>92</v>
      </c>
      <c r="AF616" s="1" t="s">
        <v>92</v>
      </c>
      <c r="AG616" s="1" t="s">
        <v>92</v>
      </c>
      <c r="AH616" s="1" t="s">
        <v>92</v>
      </c>
      <c r="AI616" s="1" t="s">
        <v>92</v>
      </c>
      <c r="AJ616" s="1" t="s">
        <v>92</v>
      </c>
      <c r="AK616" s="1" t="s">
        <v>92</v>
      </c>
      <c r="AL616" s="1" t="s">
        <v>86</v>
      </c>
      <c r="AM616" s="3">
        <f t="shared" si="144"/>
        <v>45401</v>
      </c>
      <c r="AO616" s="1"/>
      <c r="AP616" s="1" t="s">
        <v>1763</v>
      </c>
      <c r="BD616" s="1">
        <f t="shared" si="145"/>
        <v>1</v>
      </c>
      <c r="BE616" s="2" t="str">
        <f t="shared" si="139"/>
        <v>Richard Anderson</v>
      </c>
      <c r="BF616" s="2" t="str">
        <f t="shared" si="139"/>
        <v>Jon Eric Thalman</v>
      </c>
      <c r="BG616" s="2" t="str">
        <f t="shared" si="140"/>
        <v>Mona Hedin</v>
      </c>
      <c r="BH616" s="2" t="str">
        <f t="shared" si="140"/>
        <v>Mandy Knockaert</v>
      </c>
      <c r="BI616" s="2" t="str">
        <f t="shared" si="146"/>
        <v>Aaron Shapiro</v>
      </c>
      <c r="BJ616" s="1">
        <f t="shared" si="147"/>
        <v>0</v>
      </c>
      <c r="BO616" s="21" t="str">
        <f t="shared" si="148"/>
        <v>completed</v>
      </c>
      <c r="BP616" s="21">
        <f t="shared" si="149"/>
        <v>0</v>
      </c>
      <c r="BQ616" s="21">
        <f t="shared" si="150"/>
        <v>0</v>
      </c>
      <c r="BR616" s="21">
        <f t="shared" si="151"/>
        <v>0</v>
      </c>
      <c r="BS616" s="21">
        <f t="shared" si="152"/>
        <v>0</v>
      </c>
      <c r="BU616" s="57"/>
    </row>
    <row r="617" spans="1:73" ht="178.5" x14ac:dyDescent="0.25">
      <c r="A617" s="1">
        <v>586</v>
      </c>
      <c r="B617" s="1" t="s">
        <v>1512</v>
      </c>
      <c r="C617" s="6" t="s">
        <v>1758</v>
      </c>
      <c r="D617" s="2" t="str">
        <f t="shared" si="141"/>
        <v>MGRA_Data Request No. 11</v>
      </c>
      <c r="E617" s="1">
        <v>2</v>
      </c>
      <c r="F617" s="2" t="str">
        <f t="shared" si="142"/>
        <v>MGRA_Data Request No. 11_Q2</v>
      </c>
      <c r="G617" s="10" t="s">
        <v>1764</v>
      </c>
      <c r="H617" s="10" t="s">
        <v>1765</v>
      </c>
      <c r="I617" s="1" t="s">
        <v>1516</v>
      </c>
      <c r="J617" s="3">
        <v>45398</v>
      </c>
      <c r="K617" s="3">
        <v>45401</v>
      </c>
      <c r="L617" s="3">
        <v>45401</v>
      </c>
      <c r="M617" s="20" t="s">
        <v>1761</v>
      </c>
      <c r="N617" s="1">
        <v>0</v>
      </c>
      <c r="O617" s="52" t="s">
        <v>86</v>
      </c>
      <c r="P617" s="47" t="s">
        <v>1594</v>
      </c>
      <c r="Q617" s="47" t="s">
        <v>1584</v>
      </c>
      <c r="R617" s="47" t="s">
        <v>1595</v>
      </c>
      <c r="S617" s="92" t="s">
        <v>1762</v>
      </c>
      <c r="U617" s="2" t="str">
        <f t="shared" si="138"/>
        <v>MGRA</v>
      </c>
      <c r="V617" s="2" t="str">
        <f t="shared" si="138"/>
        <v>Data Request No. 11</v>
      </c>
      <c r="W617" s="2">
        <f t="shared" si="143"/>
        <v>2</v>
      </c>
      <c r="X617" s="1">
        <v>0</v>
      </c>
      <c r="Y617" s="1" t="s">
        <v>1159</v>
      </c>
      <c r="Z617" s="1" t="s">
        <v>336</v>
      </c>
      <c r="AA617" s="2" t="s">
        <v>1492</v>
      </c>
      <c r="AB617" s="2" t="s">
        <v>218</v>
      </c>
      <c r="AC617" s="2" t="s">
        <v>91</v>
      </c>
      <c r="AD617" s="2" t="s">
        <v>124</v>
      </c>
      <c r="AE617" s="1" t="s">
        <v>92</v>
      </c>
      <c r="AF617" s="1" t="s">
        <v>92</v>
      </c>
      <c r="AG617" s="1" t="s">
        <v>92</v>
      </c>
      <c r="AH617" s="1" t="s">
        <v>92</v>
      </c>
      <c r="AI617" s="1" t="s">
        <v>92</v>
      </c>
      <c r="AJ617" s="1" t="s">
        <v>92</v>
      </c>
      <c r="AK617" s="1" t="s">
        <v>92</v>
      </c>
      <c r="AL617" s="1" t="s">
        <v>86</v>
      </c>
      <c r="AM617" s="3">
        <f t="shared" si="144"/>
        <v>45401</v>
      </c>
      <c r="AO617" s="1"/>
      <c r="AP617" s="1" t="s">
        <v>1763</v>
      </c>
      <c r="BD617" s="1">
        <f t="shared" si="145"/>
        <v>2</v>
      </c>
      <c r="BE617" s="2" t="str">
        <f t="shared" si="139"/>
        <v>Richard Anderson</v>
      </c>
      <c r="BF617" s="2" t="str">
        <f t="shared" si="139"/>
        <v>Jon Eric Thalman</v>
      </c>
      <c r="BG617" s="2" t="str">
        <f t="shared" si="140"/>
        <v>Mona Hedin</v>
      </c>
      <c r="BH617" s="2" t="str">
        <f t="shared" si="140"/>
        <v>Mandy Knockaert</v>
      </c>
      <c r="BI617" s="2" t="str">
        <f t="shared" si="146"/>
        <v>Aaron Shapiro</v>
      </c>
      <c r="BJ617" s="1">
        <f t="shared" si="147"/>
        <v>0</v>
      </c>
      <c r="BO617" s="21" t="str">
        <f t="shared" si="148"/>
        <v>completed</v>
      </c>
      <c r="BP617" s="21">
        <f t="shared" si="149"/>
        <v>0</v>
      </c>
      <c r="BQ617" s="21">
        <f t="shared" si="150"/>
        <v>0</v>
      </c>
      <c r="BR617" s="21">
        <f t="shared" si="151"/>
        <v>0</v>
      </c>
      <c r="BS617" s="21">
        <f t="shared" si="152"/>
        <v>0</v>
      </c>
      <c r="BU617" s="57"/>
    </row>
    <row r="618" spans="1:73" ht="45" x14ac:dyDescent="0.25">
      <c r="A618" s="1">
        <v>587</v>
      </c>
      <c r="B618" s="1" t="s">
        <v>1512</v>
      </c>
      <c r="C618" s="6" t="s">
        <v>1758</v>
      </c>
      <c r="D618" s="2" t="str">
        <f t="shared" si="141"/>
        <v>MGRA_Data Request No. 11</v>
      </c>
      <c r="E618" s="1">
        <v>3</v>
      </c>
      <c r="F618" s="2" t="str">
        <f t="shared" si="142"/>
        <v>MGRA_Data Request No. 11_Q3</v>
      </c>
      <c r="G618" s="10" t="s">
        <v>1766</v>
      </c>
      <c r="H618" s="10" t="s">
        <v>1767</v>
      </c>
      <c r="I618" s="1" t="s">
        <v>1516</v>
      </c>
      <c r="J618" s="3">
        <v>45398</v>
      </c>
      <c r="K618" s="3">
        <v>45401</v>
      </c>
      <c r="L618" s="3">
        <v>45401</v>
      </c>
      <c r="M618" s="20" t="s">
        <v>1761</v>
      </c>
      <c r="N618" s="1">
        <v>0</v>
      </c>
      <c r="O618" s="52" t="s">
        <v>86</v>
      </c>
      <c r="P618" s="47" t="s">
        <v>1594</v>
      </c>
      <c r="Q618" s="47" t="s">
        <v>1584</v>
      </c>
      <c r="R618" s="47" t="s">
        <v>1595</v>
      </c>
      <c r="S618" s="92" t="s">
        <v>1762</v>
      </c>
      <c r="U618" s="2" t="str">
        <f t="shared" si="138"/>
        <v>MGRA</v>
      </c>
      <c r="V618" s="2" t="str">
        <f t="shared" si="138"/>
        <v>Data Request No. 11</v>
      </c>
      <c r="W618" s="2">
        <f t="shared" si="143"/>
        <v>3</v>
      </c>
      <c r="X618" s="1">
        <v>0</v>
      </c>
      <c r="Y618" s="1" t="s">
        <v>1159</v>
      </c>
      <c r="Z618" s="1" t="s">
        <v>336</v>
      </c>
      <c r="AA618" s="2" t="s">
        <v>1492</v>
      </c>
      <c r="AB618" s="2" t="s">
        <v>218</v>
      </c>
      <c r="AC618" s="2" t="s">
        <v>91</v>
      </c>
      <c r="AD618" s="2" t="s">
        <v>124</v>
      </c>
      <c r="AE618" s="1" t="s">
        <v>92</v>
      </c>
      <c r="AF618" s="1" t="s">
        <v>92</v>
      </c>
      <c r="AG618" s="1" t="s">
        <v>92</v>
      </c>
      <c r="AH618" s="1" t="s">
        <v>92</v>
      </c>
      <c r="AI618" s="1" t="s">
        <v>92</v>
      </c>
      <c r="AJ618" s="1" t="s">
        <v>92</v>
      </c>
      <c r="AK618" s="1" t="s">
        <v>92</v>
      </c>
      <c r="AL618" s="1" t="s">
        <v>86</v>
      </c>
      <c r="AM618" s="3">
        <f t="shared" si="144"/>
        <v>45401</v>
      </c>
      <c r="AO618" s="1"/>
      <c r="AP618" s="1"/>
      <c r="BD618" s="1">
        <f t="shared" si="145"/>
        <v>3</v>
      </c>
      <c r="BE618" s="2" t="str">
        <f t="shared" si="139"/>
        <v>Richard Anderson</v>
      </c>
      <c r="BF618" s="2" t="str">
        <f t="shared" si="139"/>
        <v>Jon Eric Thalman</v>
      </c>
      <c r="BG618" s="2" t="str">
        <f t="shared" si="140"/>
        <v>Mona Hedin</v>
      </c>
      <c r="BH618" s="2" t="str">
        <f t="shared" si="140"/>
        <v>Mandy Knockaert</v>
      </c>
      <c r="BI618" s="2" t="str">
        <f t="shared" si="146"/>
        <v>Aaron Shapiro</v>
      </c>
      <c r="BJ618" s="1">
        <f t="shared" si="147"/>
        <v>0</v>
      </c>
      <c r="BO618" s="21" t="str">
        <f t="shared" si="148"/>
        <v>completed</v>
      </c>
      <c r="BP618" s="21">
        <f t="shared" si="149"/>
        <v>0</v>
      </c>
      <c r="BQ618" s="21">
        <f t="shared" si="150"/>
        <v>0</v>
      </c>
      <c r="BR618" s="21">
        <f t="shared" si="151"/>
        <v>0</v>
      </c>
      <c r="BS618" s="21">
        <f t="shared" si="152"/>
        <v>0</v>
      </c>
      <c r="BU618" s="57"/>
    </row>
    <row r="619" spans="1:73" ht="216.75" x14ac:dyDescent="0.25">
      <c r="A619" s="1">
        <v>588</v>
      </c>
      <c r="B619" s="1" t="s">
        <v>80</v>
      </c>
      <c r="C619" s="6" t="s">
        <v>1768</v>
      </c>
      <c r="D619" s="2" t="str">
        <f t="shared" si="141"/>
        <v>CalPA_Set WMP-46</v>
      </c>
      <c r="E619" s="1">
        <v>1</v>
      </c>
      <c r="F619" s="2" t="str">
        <f t="shared" si="142"/>
        <v>CalPA_Set WMP-46_Q1</v>
      </c>
      <c r="G619" s="10" t="s">
        <v>1769</v>
      </c>
      <c r="H619" s="10" t="s">
        <v>1770</v>
      </c>
      <c r="I619" s="1" t="s">
        <v>84</v>
      </c>
      <c r="J619" s="3">
        <v>45399</v>
      </c>
      <c r="K619" s="3">
        <v>45404</v>
      </c>
      <c r="L619" s="3">
        <v>45404</v>
      </c>
      <c r="M619" s="20" t="s">
        <v>1771</v>
      </c>
      <c r="N619" s="1">
        <v>1</v>
      </c>
      <c r="O619" s="52" t="s">
        <v>86</v>
      </c>
      <c r="P619" s="47">
        <v>11.4</v>
      </c>
      <c r="Q619" s="47" t="s">
        <v>483</v>
      </c>
      <c r="R619" s="47" t="s">
        <v>1560</v>
      </c>
      <c r="S619" s="47" t="s">
        <v>1561</v>
      </c>
      <c r="U619" s="2" t="str">
        <f t="shared" si="138"/>
        <v>CalPA</v>
      </c>
      <c r="V619" s="2" t="str">
        <f t="shared" si="138"/>
        <v>Set WMP-46</v>
      </c>
      <c r="W619" s="2">
        <f t="shared" si="143"/>
        <v>1</v>
      </c>
      <c r="X619" s="1">
        <v>4</v>
      </c>
      <c r="Y619" s="1" t="s">
        <v>1159</v>
      </c>
      <c r="Z619" s="1" t="s">
        <v>1772</v>
      </c>
      <c r="AA619" s="2" t="s">
        <v>1773</v>
      </c>
      <c r="AB619" s="2" t="s">
        <v>1774</v>
      </c>
      <c r="AC619" s="2" t="s">
        <v>91</v>
      </c>
      <c r="AD619" s="2" t="s">
        <v>124</v>
      </c>
      <c r="AE619" s="1" t="s">
        <v>92</v>
      </c>
      <c r="AF619" s="1" t="s">
        <v>92</v>
      </c>
      <c r="AG619" s="1" t="s">
        <v>92</v>
      </c>
      <c r="AH619" s="1" t="s">
        <v>92</v>
      </c>
      <c r="AI619" s="1" t="s">
        <v>92</v>
      </c>
      <c r="AJ619" s="1" t="s">
        <v>92</v>
      </c>
      <c r="AK619" s="1" t="s">
        <v>92</v>
      </c>
      <c r="AL619" s="1" t="s">
        <v>86</v>
      </c>
      <c r="AM619" s="3">
        <f t="shared" si="144"/>
        <v>45404</v>
      </c>
      <c r="AO619" s="1"/>
      <c r="AP619" s="1"/>
      <c r="BD619" s="1">
        <f t="shared" si="145"/>
        <v>1</v>
      </c>
      <c r="BE619" s="2" t="str">
        <f t="shared" si="139"/>
        <v>Benson Wong
James Ash Jr</v>
      </c>
      <c r="BF619" s="2" t="str">
        <f t="shared" si="139"/>
        <v>Paul McGregor
Eric Lamoureux</v>
      </c>
      <c r="BG619" s="2" t="str">
        <f t="shared" si="140"/>
        <v>Mona Hedin</v>
      </c>
      <c r="BH619" s="2" t="str">
        <f t="shared" si="140"/>
        <v>Hema Sukumar</v>
      </c>
      <c r="BI619" s="2" t="str">
        <f t="shared" si="146"/>
        <v>Aaron Shapiro</v>
      </c>
      <c r="BJ619" s="1">
        <f t="shared" si="147"/>
        <v>4</v>
      </c>
      <c r="BO619" s="21" t="str">
        <f t="shared" si="148"/>
        <v>completed</v>
      </c>
      <c r="BP619" s="21">
        <f t="shared" si="149"/>
        <v>0</v>
      </c>
      <c r="BQ619" s="21">
        <f t="shared" si="150"/>
        <v>0</v>
      </c>
      <c r="BR619" s="21">
        <f t="shared" si="151"/>
        <v>0</v>
      </c>
      <c r="BS619" s="21">
        <f t="shared" si="152"/>
        <v>0</v>
      </c>
      <c r="BU619" s="57"/>
    </row>
    <row r="620" spans="1:73" ht="409.5" x14ac:dyDescent="0.25">
      <c r="A620" s="1">
        <v>589</v>
      </c>
      <c r="B620" s="1" t="s">
        <v>80</v>
      </c>
      <c r="C620" s="6" t="s">
        <v>1768</v>
      </c>
      <c r="D620" s="2" t="str">
        <f t="shared" si="141"/>
        <v>CalPA_Set WMP-46</v>
      </c>
      <c r="E620" s="1">
        <v>2</v>
      </c>
      <c r="F620" s="2" t="str">
        <f t="shared" si="142"/>
        <v>CalPA_Set WMP-46_Q2</v>
      </c>
      <c r="G620" s="10" t="s">
        <v>1775</v>
      </c>
      <c r="H620" s="10" t="s">
        <v>1776</v>
      </c>
      <c r="I620" s="1" t="s">
        <v>84</v>
      </c>
      <c r="J620" s="3">
        <v>45399</v>
      </c>
      <c r="K620" s="3">
        <v>45404</v>
      </c>
      <c r="L620" s="3">
        <v>45404</v>
      </c>
      <c r="M620" s="20" t="s">
        <v>1771</v>
      </c>
      <c r="N620" s="1">
        <v>18</v>
      </c>
      <c r="O620" s="1" t="s">
        <v>86</v>
      </c>
      <c r="P620" s="47" t="s">
        <v>1777</v>
      </c>
      <c r="Q620" s="47" t="s">
        <v>1778</v>
      </c>
      <c r="R620" s="47" t="s">
        <v>1779</v>
      </c>
      <c r="S620" s="47" t="s">
        <v>1676</v>
      </c>
      <c r="U620" s="2" t="str">
        <f t="shared" si="138"/>
        <v>CalPA</v>
      </c>
      <c r="V620" s="2" t="str">
        <f t="shared" si="138"/>
        <v>Set WMP-46</v>
      </c>
      <c r="W620" s="2">
        <f t="shared" si="143"/>
        <v>2</v>
      </c>
      <c r="X620" s="1">
        <v>14</v>
      </c>
      <c r="Y620" s="1" t="s">
        <v>1159</v>
      </c>
      <c r="Z620" s="1" t="s">
        <v>520</v>
      </c>
      <c r="AA620" s="2" t="s">
        <v>1780</v>
      </c>
      <c r="AB620" s="2" t="s">
        <v>236</v>
      </c>
      <c r="AC620" s="2" t="s">
        <v>91</v>
      </c>
      <c r="AD620" s="2" t="s">
        <v>791</v>
      </c>
      <c r="AE620" s="1" t="s">
        <v>92</v>
      </c>
      <c r="AF620" s="1" t="s">
        <v>92</v>
      </c>
      <c r="AG620" s="1" t="s">
        <v>92</v>
      </c>
      <c r="AH620" s="1" t="s">
        <v>92</v>
      </c>
      <c r="AI620" s="1" t="s">
        <v>92</v>
      </c>
      <c r="AJ620" s="1" t="s">
        <v>92</v>
      </c>
      <c r="AK620" s="1" t="s">
        <v>92</v>
      </c>
      <c r="AL620" s="1" t="s">
        <v>86</v>
      </c>
      <c r="AM620" s="3">
        <f t="shared" si="144"/>
        <v>45404</v>
      </c>
      <c r="AO620" s="1"/>
      <c r="AP620" s="1"/>
      <c r="BD620" s="1">
        <f t="shared" si="145"/>
        <v>2</v>
      </c>
      <c r="BE620" s="2" t="str">
        <f t="shared" si="139"/>
        <v>Joanna Sturges
Aasha Sachdev (D)</v>
      </c>
      <c r="BF620" s="2" t="str">
        <f t="shared" si="139"/>
        <v>Jim Gill</v>
      </c>
      <c r="BG620" s="2" t="str">
        <f t="shared" si="140"/>
        <v>Mona Hedin</v>
      </c>
      <c r="BH620" s="2" t="str">
        <f t="shared" si="140"/>
        <v>Nelson Lau</v>
      </c>
      <c r="BI620" s="2" t="str">
        <f t="shared" si="146"/>
        <v>Aaron Shapiro</v>
      </c>
      <c r="BJ620" s="1">
        <f t="shared" si="147"/>
        <v>14</v>
      </c>
      <c r="BO620" s="21" t="str">
        <f t="shared" si="148"/>
        <v>completed</v>
      </c>
      <c r="BP620" s="21">
        <f t="shared" si="149"/>
        <v>0</v>
      </c>
      <c r="BQ620" s="21">
        <f t="shared" si="150"/>
        <v>0</v>
      </c>
      <c r="BR620" s="21">
        <f t="shared" si="151"/>
        <v>0</v>
      </c>
      <c r="BS620" s="21">
        <f t="shared" si="152"/>
        <v>0</v>
      </c>
      <c r="BU620" s="57"/>
    </row>
    <row r="621" spans="1:73" ht="153" x14ac:dyDescent="0.25">
      <c r="A621" s="1">
        <v>590</v>
      </c>
      <c r="B621" s="1" t="s">
        <v>80</v>
      </c>
      <c r="C621" s="6" t="s">
        <v>1768</v>
      </c>
      <c r="D621" s="2" t="str">
        <f t="shared" si="141"/>
        <v>CalPA_Set WMP-46</v>
      </c>
      <c r="E621" s="1">
        <v>3</v>
      </c>
      <c r="F621" s="2" t="str">
        <f t="shared" si="142"/>
        <v>CalPA_Set WMP-46_Q3</v>
      </c>
      <c r="G621" s="10" t="s">
        <v>1781</v>
      </c>
      <c r="H621" s="10" t="s">
        <v>1782</v>
      </c>
      <c r="I621" s="1" t="s">
        <v>84</v>
      </c>
      <c r="J621" s="3">
        <v>45399</v>
      </c>
      <c r="K621" s="3">
        <v>45407</v>
      </c>
      <c r="L621" s="3">
        <v>45407</v>
      </c>
      <c r="M621" s="20" t="s">
        <v>1771</v>
      </c>
      <c r="N621" s="1">
        <v>0</v>
      </c>
      <c r="O621" s="1" t="s">
        <v>86</v>
      </c>
      <c r="P621" s="45" t="s">
        <v>1234</v>
      </c>
      <c r="Q621" s="45" t="s">
        <v>1783</v>
      </c>
      <c r="R621" s="45" t="s">
        <v>1784</v>
      </c>
      <c r="S621" s="47" t="s">
        <v>86</v>
      </c>
      <c r="U621" s="2" t="str">
        <f t="shared" si="138"/>
        <v>CalPA</v>
      </c>
      <c r="V621" s="2" t="str">
        <f t="shared" si="138"/>
        <v>Set WMP-46</v>
      </c>
      <c r="W621" s="2">
        <f t="shared" si="143"/>
        <v>3</v>
      </c>
      <c r="X621" s="1">
        <v>2</v>
      </c>
      <c r="Y621" s="1" t="s">
        <v>1159</v>
      </c>
      <c r="Z621" s="1" t="s">
        <v>348</v>
      </c>
      <c r="AA621" s="2" t="s">
        <v>1785</v>
      </c>
      <c r="AB621" s="2" t="s">
        <v>551</v>
      </c>
      <c r="AC621" s="2" t="s">
        <v>91</v>
      </c>
      <c r="AD621" s="2" t="s">
        <v>117</v>
      </c>
      <c r="AE621" s="1" t="s">
        <v>92</v>
      </c>
      <c r="AF621" s="1" t="s">
        <v>92</v>
      </c>
      <c r="AG621" s="1" t="s">
        <v>92</v>
      </c>
      <c r="AH621" s="1" t="s">
        <v>92</v>
      </c>
      <c r="AI621" s="1" t="s">
        <v>92</v>
      </c>
      <c r="AJ621" s="1" t="s">
        <v>92</v>
      </c>
      <c r="AK621" s="1" t="s">
        <v>92</v>
      </c>
      <c r="AL621" s="1" t="s">
        <v>86</v>
      </c>
      <c r="AM621" s="3">
        <f t="shared" si="144"/>
        <v>45407</v>
      </c>
      <c r="AO621" s="1"/>
      <c r="AP621" s="1"/>
      <c r="BD621" s="1">
        <f t="shared" si="145"/>
        <v>3</v>
      </c>
      <c r="BE621" s="2" t="str">
        <f t="shared" si="139"/>
        <v>Teresa Tusch</v>
      </c>
      <c r="BF621" s="2" t="str">
        <f t="shared" si="139"/>
        <v>Josh Keene</v>
      </c>
      <c r="BG621" s="2" t="str">
        <f t="shared" si="140"/>
        <v>Mona Hedin</v>
      </c>
      <c r="BH621" s="2" t="str">
        <f t="shared" si="140"/>
        <v>Andrew Trombley</v>
      </c>
      <c r="BI621" s="2" t="str">
        <f t="shared" si="146"/>
        <v>Aaron Shapiro</v>
      </c>
      <c r="BJ621" s="1">
        <f t="shared" si="147"/>
        <v>2</v>
      </c>
      <c r="BO621" s="21" t="str">
        <f t="shared" si="148"/>
        <v>completed</v>
      </c>
      <c r="BP621" s="21">
        <f t="shared" si="149"/>
        <v>0</v>
      </c>
      <c r="BQ621" s="21">
        <f t="shared" si="150"/>
        <v>0</v>
      </c>
      <c r="BR621" s="21">
        <f t="shared" si="151"/>
        <v>0</v>
      </c>
      <c r="BS621" s="21">
        <f t="shared" si="152"/>
        <v>0</v>
      </c>
      <c r="BU621" s="57"/>
    </row>
    <row r="622" spans="1:73" ht="344.25" x14ac:dyDescent="0.25">
      <c r="A622" s="1">
        <v>591</v>
      </c>
      <c r="B622" s="1" t="s">
        <v>80</v>
      </c>
      <c r="C622" s="6" t="s">
        <v>1768</v>
      </c>
      <c r="D622" s="2" t="str">
        <f t="shared" si="141"/>
        <v>CalPA_Set WMP-46</v>
      </c>
      <c r="E622" s="1">
        <v>4</v>
      </c>
      <c r="F622" s="2" t="str">
        <f t="shared" si="142"/>
        <v>CalPA_Set WMP-46_Q4</v>
      </c>
      <c r="G622" s="10" t="s">
        <v>1786</v>
      </c>
      <c r="H622" s="10" t="s">
        <v>1787</v>
      </c>
      <c r="I622" s="1" t="s">
        <v>84</v>
      </c>
      <c r="J622" s="3">
        <v>45399</v>
      </c>
      <c r="K622" s="3">
        <v>45407</v>
      </c>
      <c r="L622" s="3">
        <v>45407</v>
      </c>
      <c r="M622" s="20" t="s">
        <v>1771</v>
      </c>
      <c r="N622" s="1">
        <v>0</v>
      </c>
      <c r="O622" s="1" t="s">
        <v>86</v>
      </c>
      <c r="P622" s="45" t="s">
        <v>1234</v>
      </c>
      <c r="Q622" s="45" t="s">
        <v>1783</v>
      </c>
      <c r="R622" s="45" t="s">
        <v>1784</v>
      </c>
      <c r="S622" s="47" t="s">
        <v>86</v>
      </c>
      <c r="U622" s="2" t="str">
        <f t="shared" si="138"/>
        <v>CalPA</v>
      </c>
      <c r="V622" s="2" t="str">
        <f t="shared" si="138"/>
        <v>Set WMP-46</v>
      </c>
      <c r="W622" s="2">
        <f t="shared" si="143"/>
        <v>4</v>
      </c>
      <c r="X622" s="1">
        <v>11</v>
      </c>
      <c r="Y622" s="1" t="s">
        <v>1159</v>
      </c>
      <c r="Z622" s="1" t="s">
        <v>348</v>
      </c>
      <c r="AA622" s="2" t="s">
        <v>1785</v>
      </c>
      <c r="AB622" s="2" t="s">
        <v>551</v>
      </c>
      <c r="AC622" s="2" t="s">
        <v>91</v>
      </c>
      <c r="AD622" s="2" t="s">
        <v>117</v>
      </c>
      <c r="AE622" s="1" t="s">
        <v>92</v>
      </c>
      <c r="AF622" s="1" t="s">
        <v>92</v>
      </c>
      <c r="AG622" s="1" t="s">
        <v>92</v>
      </c>
      <c r="AH622" s="1" t="s">
        <v>92</v>
      </c>
      <c r="AI622" s="1" t="s">
        <v>92</v>
      </c>
      <c r="AJ622" s="1" t="s">
        <v>92</v>
      </c>
      <c r="AK622" s="1" t="s">
        <v>92</v>
      </c>
      <c r="AL622" s="1" t="s">
        <v>86</v>
      </c>
      <c r="AM622" s="3">
        <f t="shared" si="144"/>
        <v>45407</v>
      </c>
      <c r="AO622" s="1"/>
      <c r="AP622" s="1"/>
      <c r="BD622" s="1">
        <f t="shared" si="145"/>
        <v>4</v>
      </c>
      <c r="BE622" s="2" t="str">
        <f t="shared" si="139"/>
        <v>Teresa Tusch</v>
      </c>
      <c r="BF622" s="2" t="str">
        <f t="shared" si="139"/>
        <v>Josh Keene</v>
      </c>
      <c r="BG622" s="2" t="str">
        <f t="shared" si="140"/>
        <v>Mona Hedin</v>
      </c>
      <c r="BH622" s="2" t="str">
        <f t="shared" si="140"/>
        <v>Andrew Trombley</v>
      </c>
      <c r="BI622" s="2" t="str">
        <f t="shared" si="146"/>
        <v>Aaron Shapiro</v>
      </c>
      <c r="BJ622" s="1">
        <f t="shared" si="147"/>
        <v>11</v>
      </c>
      <c r="BO622" s="21" t="str">
        <f t="shared" si="148"/>
        <v>completed</v>
      </c>
      <c r="BP622" s="21">
        <f t="shared" si="149"/>
        <v>0</v>
      </c>
      <c r="BQ622" s="21">
        <f t="shared" si="150"/>
        <v>0</v>
      </c>
      <c r="BR622" s="21">
        <f t="shared" si="151"/>
        <v>0</v>
      </c>
      <c r="BS622" s="21">
        <f t="shared" si="152"/>
        <v>0</v>
      </c>
      <c r="BU622" s="57"/>
    </row>
    <row r="623" spans="1:73" ht="267.75" x14ac:dyDescent="0.25">
      <c r="A623" s="1">
        <v>592</v>
      </c>
      <c r="B623" s="1" t="s">
        <v>80</v>
      </c>
      <c r="C623" s="6" t="s">
        <v>1768</v>
      </c>
      <c r="D623" s="2" t="str">
        <f t="shared" si="141"/>
        <v>CalPA_Set WMP-46</v>
      </c>
      <c r="E623" s="1">
        <v>5</v>
      </c>
      <c r="F623" s="2" t="str">
        <f t="shared" si="142"/>
        <v>CalPA_Set WMP-46_Q5</v>
      </c>
      <c r="G623" s="10" t="s">
        <v>1788</v>
      </c>
      <c r="H623" s="10" t="s">
        <v>1789</v>
      </c>
      <c r="I623" s="1" t="s">
        <v>84</v>
      </c>
      <c r="J623" s="3">
        <v>45399</v>
      </c>
      <c r="K623" s="3">
        <v>45407</v>
      </c>
      <c r="L623" s="3">
        <v>45407</v>
      </c>
      <c r="M623" s="20" t="s">
        <v>1771</v>
      </c>
      <c r="N623" s="1">
        <v>1</v>
      </c>
      <c r="O623" s="1" t="s">
        <v>86</v>
      </c>
      <c r="P623" s="45" t="s">
        <v>1234</v>
      </c>
      <c r="Q623" s="45" t="s">
        <v>1783</v>
      </c>
      <c r="R623" s="45" t="s">
        <v>1784</v>
      </c>
      <c r="S623" s="47" t="s">
        <v>86</v>
      </c>
      <c r="U623" s="2" t="str">
        <f t="shared" si="138"/>
        <v>CalPA</v>
      </c>
      <c r="V623" s="2" t="str">
        <f t="shared" si="138"/>
        <v>Set WMP-46</v>
      </c>
      <c r="W623" s="2">
        <f t="shared" si="143"/>
        <v>5</v>
      </c>
      <c r="X623" s="1">
        <v>10</v>
      </c>
      <c r="Y623" s="1" t="s">
        <v>1159</v>
      </c>
      <c r="Z623" s="1" t="s">
        <v>348</v>
      </c>
      <c r="AA623" s="2" t="s">
        <v>1785</v>
      </c>
      <c r="AB623" s="2" t="s">
        <v>1790</v>
      </c>
      <c r="AC623" s="2" t="s">
        <v>91</v>
      </c>
      <c r="AD623" s="2" t="s">
        <v>117</v>
      </c>
      <c r="AE623" s="1" t="s">
        <v>92</v>
      </c>
      <c r="AF623" s="1" t="s">
        <v>92</v>
      </c>
      <c r="AG623" s="1" t="s">
        <v>92</v>
      </c>
      <c r="AH623" s="1" t="s">
        <v>92</v>
      </c>
      <c r="AI623" s="1" t="s">
        <v>92</v>
      </c>
      <c r="AJ623" s="1" t="s">
        <v>92</v>
      </c>
      <c r="AK623" s="1" t="s">
        <v>92</v>
      </c>
      <c r="AL623" s="1" t="s">
        <v>86</v>
      </c>
      <c r="AM623" s="3">
        <f t="shared" si="144"/>
        <v>45407</v>
      </c>
      <c r="AO623" s="1"/>
      <c r="AP623" s="1"/>
      <c r="BD623" s="1">
        <f t="shared" si="145"/>
        <v>5</v>
      </c>
      <c r="BE623" s="2" t="str">
        <f t="shared" si="139"/>
        <v>Teresa Tusch</v>
      </c>
      <c r="BF623" s="2" t="str">
        <f t="shared" si="139"/>
        <v>Josh Keene/Kevin Lieberman</v>
      </c>
      <c r="BG623" s="2" t="str">
        <f t="shared" si="140"/>
        <v>Mona Hedin</v>
      </c>
      <c r="BH623" s="2" t="str">
        <f t="shared" si="140"/>
        <v>Andrew Trombley</v>
      </c>
      <c r="BI623" s="2" t="str">
        <f t="shared" si="146"/>
        <v>Aaron Shapiro</v>
      </c>
      <c r="BJ623" s="1">
        <f t="shared" si="147"/>
        <v>10</v>
      </c>
      <c r="BO623" s="21" t="str">
        <f t="shared" si="148"/>
        <v>completed</v>
      </c>
      <c r="BP623" s="21">
        <f t="shared" si="149"/>
        <v>0</v>
      </c>
      <c r="BQ623" s="21">
        <f t="shared" si="150"/>
        <v>0</v>
      </c>
      <c r="BR623" s="21">
        <f t="shared" si="151"/>
        <v>0</v>
      </c>
      <c r="BS623" s="21">
        <f t="shared" si="152"/>
        <v>0</v>
      </c>
      <c r="BU623" s="57"/>
    </row>
    <row r="624" spans="1:73" ht="242.25" x14ac:dyDescent="0.25">
      <c r="A624" s="1">
        <v>593</v>
      </c>
      <c r="B624" s="1" t="s">
        <v>80</v>
      </c>
      <c r="C624" s="6" t="s">
        <v>1768</v>
      </c>
      <c r="D624" s="2" t="str">
        <f t="shared" si="141"/>
        <v>CalPA_Set WMP-46</v>
      </c>
      <c r="E624" s="1">
        <v>6</v>
      </c>
      <c r="F624" s="2" t="str">
        <f t="shared" si="142"/>
        <v>CalPA_Set WMP-46_Q6</v>
      </c>
      <c r="G624" s="10" t="s">
        <v>1791</v>
      </c>
      <c r="H624" s="10" t="s">
        <v>1792</v>
      </c>
      <c r="I624" s="1" t="s">
        <v>84</v>
      </c>
      <c r="J624" s="3">
        <v>45399</v>
      </c>
      <c r="K624" s="3">
        <v>45407</v>
      </c>
      <c r="L624" s="3">
        <v>45407</v>
      </c>
      <c r="M624" s="20" t="s">
        <v>1771</v>
      </c>
      <c r="N624" s="1">
        <v>0</v>
      </c>
      <c r="O624" s="1" t="s">
        <v>86</v>
      </c>
      <c r="P624" s="45" t="s">
        <v>1234</v>
      </c>
      <c r="Q624" s="45" t="s">
        <v>1783</v>
      </c>
      <c r="R624" s="45" t="s">
        <v>1784</v>
      </c>
      <c r="S624" s="47" t="s">
        <v>86</v>
      </c>
      <c r="U624" s="2" t="str">
        <f t="shared" si="138"/>
        <v>CalPA</v>
      </c>
      <c r="V624" s="2" t="str">
        <f t="shared" si="138"/>
        <v>Set WMP-46</v>
      </c>
      <c r="W624" s="2">
        <f t="shared" si="143"/>
        <v>6</v>
      </c>
      <c r="X624" s="1">
        <v>10</v>
      </c>
      <c r="Y624" s="1" t="s">
        <v>1159</v>
      </c>
      <c r="Z624" s="1" t="s">
        <v>348</v>
      </c>
      <c r="AA624" s="2" t="s">
        <v>1785</v>
      </c>
      <c r="AB624" s="2" t="s">
        <v>1790</v>
      </c>
      <c r="AC624" s="2" t="s">
        <v>91</v>
      </c>
      <c r="AD624" s="2" t="s">
        <v>117</v>
      </c>
      <c r="AE624" s="1" t="s">
        <v>92</v>
      </c>
      <c r="AF624" s="1" t="s">
        <v>92</v>
      </c>
      <c r="AG624" s="1" t="s">
        <v>92</v>
      </c>
      <c r="AH624" s="1" t="s">
        <v>92</v>
      </c>
      <c r="AI624" s="1" t="s">
        <v>92</v>
      </c>
      <c r="AJ624" s="1" t="s">
        <v>92</v>
      </c>
      <c r="AK624" s="1" t="s">
        <v>92</v>
      </c>
      <c r="AL624" s="1" t="s">
        <v>86</v>
      </c>
      <c r="AM624" s="3">
        <f t="shared" si="144"/>
        <v>45407</v>
      </c>
      <c r="AO624" s="1"/>
      <c r="AP624" s="1"/>
      <c r="BD624" s="1">
        <f t="shared" si="145"/>
        <v>6</v>
      </c>
      <c r="BE624" s="2" t="str">
        <f t="shared" si="139"/>
        <v>Teresa Tusch</v>
      </c>
      <c r="BF624" s="2" t="str">
        <f t="shared" si="139"/>
        <v>Josh Keene/Kevin Lieberman</v>
      </c>
      <c r="BG624" s="2" t="str">
        <f t="shared" si="140"/>
        <v>Mona Hedin</v>
      </c>
      <c r="BH624" s="2" t="str">
        <f t="shared" si="140"/>
        <v>Andrew Trombley</v>
      </c>
      <c r="BI624" s="2" t="str">
        <f t="shared" si="146"/>
        <v>Aaron Shapiro</v>
      </c>
      <c r="BJ624" s="1">
        <f t="shared" si="147"/>
        <v>10</v>
      </c>
      <c r="BO624" s="21" t="str">
        <f t="shared" si="148"/>
        <v>completed</v>
      </c>
      <c r="BP624" s="21">
        <f t="shared" si="149"/>
        <v>0</v>
      </c>
      <c r="BQ624" s="21">
        <f t="shared" si="150"/>
        <v>0</v>
      </c>
      <c r="BR624" s="21">
        <f t="shared" si="151"/>
        <v>0</v>
      </c>
      <c r="BS624" s="21">
        <f t="shared" si="152"/>
        <v>0</v>
      </c>
      <c r="BU624" s="57"/>
    </row>
    <row r="625" spans="1:73" ht="242.25" x14ac:dyDescent="0.25">
      <c r="A625" s="1">
        <v>594</v>
      </c>
      <c r="B625" s="1" t="s">
        <v>80</v>
      </c>
      <c r="C625" s="6" t="s">
        <v>1768</v>
      </c>
      <c r="D625" s="2" t="str">
        <f t="shared" si="141"/>
        <v>CalPA_Set WMP-46</v>
      </c>
      <c r="E625" s="1">
        <v>7</v>
      </c>
      <c r="F625" s="2" t="str">
        <f t="shared" si="142"/>
        <v>CalPA_Set WMP-46_Q7</v>
      </c>
      <c r="G625" s="10" t="s">
        <v>1793</v>
      </c>
      <c r="H625" s="10" t="s">
        <v>1792</v>
      </c>
      <c r="I625" s="1" t="s">
        <v>84</v>
      </c>
      <c r="J625" s="3">
        <v>45399</v>
      </c>
      <c r="K625" s="3">
        <v>45407</v>
      </c>
      <c r="L625" s="3">
        <v>45407</v>
      </c>
      <c r="M625" s="20" t="s">
        <v>1771</v>
      </c>
      <c r="N625" s="1">
        <v>0</v>
      </c>
      <c r="O625" s="1" t="s">
        <v>86</v>
      </c>
      <c r="P625" s="45" t="s">
        <v>1234</v>
      </c>
      <c r="Q625" s="45" t="s">
        <v>1783</v>
      </c>
      <c r="R625" s="45" t="s">
        <v>1784</v>
      </c>
      <c r="S625" s="47" t="s">
        <v>86</v>
      </c>
      <c r="U625" s="2" t="str">
        <f t="shared" si="138"/>
        <v>CalPA</v>
      </c>
      <c r="V625" s="2" t="str">
        <f t="shared" si="138"/>
        <v>Set WMP-46</v>
      </c>
      <c r="W625" s="2">
        <f t="shared" si="143"/>
        <v>7</v>
      </c>
      <c r="X625" s="1">
        <v>10</v>
      </c>
      <c r="Y625" s="1" t="s">
        <v>1159</v>
      </c>
      <c r="Z625" s="1" t="s">
        <v>348</v>
      </c>
      <c r="AA625" s="2" t="s">
        <v>1785</v>
      </c>
      <c r="AB625" s="2" t="s">
        <v>1790</v>
      </c>
      <c r="AC625" s="2" t="s">
        <v>91</v>
      </c>
      <c r="AD625" s="2" t="s">
        <v>117</v>
      </c>
      <c r="AE625" s="1" t="s">
        <v>92</v>
      </c>
      <c r="AF625" s="1" t="s">
        <v>92</v>
      </c>
      <c r="AG625" s="1" t="s">
        <v>92</v>
      </c>
      <c r="AH625" s="1" t="s">
        <v>92</v>
      </c>
      <c r="AI625" s="1" t="s">
        <v>92</v>
      </c>
      <c r="AJ625" s="1" t="s">
        <v>92</v>
      </c>
      <c r="AK625" s="1" t="s">
        <v>92</v>
      </c>
      <c r="AL625" s="1" t="s">
        <v>86</v>
      </c>
      <c r="AM625" s="3">
        <f t="shared" si="144"/>
        <v>45407</v>
      </c>
      <c r="AO625" s="1"/>
      <c r="AP625" s="1"/>
      <c r="BD625" s="1">
        <f t="shared" si="145"/>
        <v>7</v>
      </c>
      <c r="BE625" s="2" t="str">
        <f t="shared" si="139"/>
        <v>Teresa Tusch</v>
      </c>
      <c r="BF625" s="2" t="str">
        <f t="shared" si="139"/>
        <v>Josh Keene/Kevin Lieberman</v>
      </c>
      <c r="BG625" s="2" t="str">
        <f t="shared" si="140"/>
        <v>Mona Hedin</v>
      </c>
      <c r="BH625" s="2" t="str">
        <f t="shared" si="140"/>
        <v>Andrew Trombley</v>
      </c>
      <c r="BI625" s="2" t="str">
        <f t="shared" si="146"/>
        <v>Aaron Shapiro</v>
      </c>
      <c r="BJ625" s="1">
        <f t="shared" si="147"/>
        <v>10</v>
      </c>
      <c r="BO625" s="21" t="str">
        <f t="shared" si="148"/>
        <v>completed</v>
      </c>
      <c r="BP625" s="21">
        <f t="shared" si="149"/>
        <v>0</v>
      </c>
      <c r="BQ625" s="21">
        <f t="shared" si="150"/>
        <v>0</v>
      </c>
      <c r="BR625" s="21">
        <f t="shared" si="151"/>
        <v>0</v>
      </c>
      <c r="BS625" s="21">
        <f t="shared" si="152"/>
        <v>0</v>
      </c>
      <c r="BU625" s="57"/>
    </row>
    <row r="626" spans="1:73" ht="255" x14ac:dyDescent="0.25">
      <c r="A626" s="1">
        <v>595</v>
      </c>
      <c r="B626" s="1" t="s">
        <v>80</v>
      </c>
      <c r="C626" s="6" t="s">
        <v>1768</v>
      </c>
      <c r="D626" s="2" t="str">
        <f t="shared" si="141"/>
        <v>CalPA_Set WMP-46</v>
      </c>
      <c r="E626" s="1">
        <v>8</v>
      </c>
      <c r="F626" s="2" t="str">
        <f t="shared" si="142"/>
        <v>CalPA_Set WMP-46_Q8</v>
      </c>
      <c r="G626" s="10" t="s">
        <v>1794</v>
      </c>
      <c r="H626" s="10" t="s">
        <v>1795</v>
      </c>
      <c r="I626" s="1" t="s">
        <v>84</v>
      </c>
      <c r="J626" s="3">
        <v>45399</v>
      </c>
      <c r="K626" s="3">
        <v>45407</v>
      </c>
      <c r="L626" s="3">
        <v>45407</v>
      </c>
      <c r="M626" s="20" t="s">
        <v>1771</v>
      </c>
      <c r="N626" s="1">
        <v>1</v>
      </c>
      <c r="O626" s="1" t="s">
        <v>86</v>
      </c>
      <c r="P626" s="45" t="s">
        <v>1234</v>
      </c>
      <c r="Q626" s="45" t="s">
        <v>1783</v>
      </c>
      <c r="R626" s="45" t="s">
        <v>1784</v>
      </c>
      <c r="S626" s="47" t="s">
        <v>86</v>
      </c>
      <c r="U626" s="2" t="str">
        <f t="shared" si="138"/>
        <v>CalPA</v>
      </c>
      <c r="V626" s="2" t="str">
        <f t="shared" si="138"/>
        <v>Set WMP-46</v>
      </c>
      <c r="W626" s="2">
        <f t="shared" si="143"/>
        <v>8</v>
      </c>
      <c r="X626" s="1">
        <v>5</v>
      </c>
      <c r="Y626" s="1" t="s">
        <v>1159</v>
      </c>
      <c r="Z626" s="1" t="s">
        <v>348</v>
      </c>
      <c r="AA626" s="2" t="s">
        <v>1785</v>
      </c>
      <c r="AB626" s="2" t="s">
        <v>1796</v>
      </c>
      <c r="AC626" s="2" t="s">
        <v>91</v>
      </c>
      <c r="AD626" s="2" t="s">
        <v>117</v>
      </c>
      <c r="AE626" s="1" t="s">
        <v>92</v>
      </c>
      <c r="AF626" s="1" t="s">
        <v>92</v>
      </c>
      <c r="AG626" s="1" t="s">
        <v>92</v>
      </c>
      <c r="AH626" s="1" t="s">
        <v>92</v>
      </c>
      <c r="AI626" s="1" t="s">
        <v>92</v>
      </c>
      <c r="AJ626" s="1" t="s">
        <v>92</v>
      </c>
      <c r="AK626" s="1" t="s">
        <v>92</v>
      </c>
      <c r="AL626" s="1" t="s">
        <v>86</v>
      </c>
      <c r="AM626" s="3">
        <f t="shared" si="144"/>
        <v>45407</v>
      </c>
      <c r="AO626" s="1"/>
      <c r="AP626" s="1"/>
      <c r="BD626" s="1">
        <f t="shared" si="145"/>
        <v>8</v>
      </c>
      <c r="BE626" s="2" t="str">
        <f t="shared" si="139"/>
        <v>Teresa Tusch</v>
      </c>
      <c r="BF626" s="2" t="str">
        <f t="shared" si="139"/>
        <v>Eric Thomas
Yachi Kumari</v>
      </c>
      <c r="BG626" s="2" t="str">
        <f t="shared" si="140"/>
        <v>Mona Hedin</v>
      </c>
      <c r="BH626" s="2" t="str">
        <f t="shared" si="140"/>
        <v>Andrew Trombley</v>
      </c>
      <c r="BI626" s="2" t="str">
        <f t="shared" si="146"/>
        <v>Aaron Shapiro</v>
      </c>
      <c r="BJ626" s="1">
        <f t="shared" si="147"/>
        <v>5</v>
      </c>
      <c r="BO626" s="21" t="str">
        <f t="shared" si="148"/>
        <v>completed</v>
      </c>
      <c r="BP626" s="21">
        <f t="shared" si="149"/>
        <v>0</v>
      </c>
      <c r="BQ626" s="21">
        <f t="shared" si="150"/>
        <v>0</v>
      </c>
      <c r="BR626" s="21">
        <f t="shared" si="151"/>
        <v>0</v>
      </c>
      <c r="BS626" s="21">
        <f t="shared" si="152"/>
        <v>0</v>
      </c>
      <c r="BU626" s="57"/>
    </row>
    <row r="627" spans="1:73" ht="318.75" x14ac:dyDescent="0.25">
      <c r="A627" s="1">
        <v>596</v>
      </c>
      <c r="B627" s="1" t="s">
        <v>80</v>
      </c>
      <c r="C627" s="6" t="s">
        <v>1768</v>
      </c>
      <c r="D627" s="2" t="str">
        <f t="shared" si="141"/>
        <v>CalPA_Set WMP-46</v>
      </c>
      <c r="E627" s="1">
        <v>9</v>
      </c>
      <c r="F627" s="2" t="str">
        <f t="shared" si="142"/>
        <v>CalPA_Set WMP-46_Q9</v>
      </c>
      <c r="G627" s="10" t="s">
        <v>1797</v>
      </c>
      <c r="H627" s="10" t="s">
        <v>1798</v>
      </c>
      <c r="I627" s="1" t="s">
        <v>84</v>
      </c>
      <c r="J627" s="3">
        <v>45399</v>
      </c>
      <c r="K627" s="3">
        <v>45407</v>
      </c>
      <c r="L627" s="3">
        <v>45407</v>
      </c>
      <c r="M627" s="20" t="s">
        <v>1771</v>
      </c>
      <c r="N627" s="1">
        <v>0</v>
      </c>
      <c r="O627" s="1" t="s">
        <v>86</v>
      </c>
      <c r="P627" s="45" t="s">
        <v>1234</v>
      </c>
      <c r="Q627" s="45" t="s">
        <v>1783</v>
      </c>
      <c r="R627" s="45" t="s">
        <v>1784</v>
      </c>
      <c r="S627" s="47" t="s">
        <v>86</v>
      </c>
      <c r="U627" s="2" t="str">
        <f t="shared" si="138"/>
        <v>CalPA</v>
      </c>
      <c r="V627" s="2" t="str">
        <f t="shared" si="138"/>
        <v>Set WMP-46</v>
      </c>
      <c r="W627" s="2">
        <f t="shared" si="143"/>
        <v>9</v>
      </c>
      <c r="X627" s="1">
        <v>11</v>
      </c>
      <c r="Y627" s="1" t="s">
        <v>1159</v>
      </c>
      <c r="Z627" s="1" t="s">
        <v>520</v>
      </c>
      <c r="AA627" s="2" t="s">
        <v>1785</v>
      </c>
      <c r="AB627" s="2" t="s">
        <v>1799</v>
      </c>
      <c r="AC627" s="2" t="s">
        <v>91</v>
      </c>
      <c r="AD627" s="2" t="s">
        <v>117</v>
      </c>
      <c r="AE627" s="1" t="s">
        <v>92</v>
      </c>
      <c r="AF627" s="1" t="s">
        <v>92</v>
      </c>
      <c r="AG627" s="1" t="s">
        <v>92</v>
      </c>
      <c r="AH627" s="1" t="s">
        <v>92</v>
      </c>
      <c r="AI627" s="1" t="s">
        <v>92</v>
      </c>
      <c r="AJ627" s="1" t="s">
        <v>92</v>
      </c>
      <c r="AK627" s="1" t="s">
        <v>92</v>
      </c>
      <c r="AL627" s="1" t="s">
        <v>86</v>
      </c>
      <c r="AM627" s="3">
        <f t="shared" si="144"/>
        <v>45407</v>
      </c>
      <c r="AO627" s="1"/>
      <c r="AP627" s="1"/>
      <c r="BD627" s="1">
        <f t="shared" si="145"/>
        <v>9</v>
      </c>
      <c r="BE627" s="2" t="str">
        <f t="shared" si="139"/>
        <v>Teresa Tusch</v>
      </c>
      <c r="BF627" s="2" t="str">
        <f t="shared" si="139"/>
        <v>Eric Thomas
Tiffany Pazdan</v>
      </c>
      <c r="BG627" s="2" t="str">
        <f t="shared" si="140"/>
        <v>Mona Hedin</v>
      </c>
      <c r="BH627" s="2" t="str">
        <f t="shared" si="140"/>
        <v>Nelson Lau</v>
      </c>
      <c r="BI627" s="2" t="str">
        <f t="shared" si="146"/>
        <v>Aaron Shapiro</v>
      </c>
      <c r="BJ627" s="1">
        <f t="shared" si="147"/>
        <v>11</v>
      </c>
      <c r="BO627" s="21" t="str">
        <f t="shared" si="148"/>
        <v>completed</v>
      </c>
      <c r="BP627" s="21">
        <f t="shared" si="149"/>
        <v>0</v>
      </c>
      <c r="BQ627" s="21">
        <f t="shared" si="150"/>
        <v>0</v>
      </c>
      <c r="BR627" s="21">
        <f t="shared" si="151"/>
        <v>0</v>
      </c>
      <c r="BS627" s="21">
        <f t="shared" si="152"/>
        <v>0</v>
      </c>
      <c r="BU627" s="57"/>
    </row>
    <row r="628" spans="1:73" ht="306" x14ac:dyDescent="0.25">
      <c r="A628" s="1">
        <v>597</v>
      </c>
      <c r="B628" s="1" t="s">
        <v>80</v>
      </c>
      <c r="C628" s="6" t="s">
        <v>1768</v>
      </c>
      <c r="D628" s="2" t="str">
        <f t="shared" si="141"/>
        <v>CalPA_Set WMP-46</v>
      </c>
      <c r="E628" s="1">
        <v>10</v>
      </c>
      <c r="F628" s="2" t="str">
        <f t="shared" si="142"/>
        <v>CalPA_Set WMP-46_Q10</v>
      </c>
      <c r="G628" s="10" t="s">
        <v>1800</v>
      </c>
      <c r="H628" s="10" t="s">
        <v>1801</v>
      </c>
      <c r="I628" s="1" t="s">
        <v>84</v>
      </c>
      <c r="J628" s="3">
        <v>45399</v>
      </c>
      <c r="K628" s="3">
        <v>45407</v>
      </c>
      <c r="L628" s="3">
        <v>45407</v>
      </c>
      <c r="M628" s="20" t="s">
        <v>1771</v>
      </c>
      <c r="N628" s="1">
        <v>0</v>
      </c>
      <c r="O628" s="1" t="s">
        <v>86</v>
      </c>
      <c r="P628" s="45" t="s">
        <v>1234</v>
      </c>
      <c r="Q628" s="45" t="s">
        <v>1783</v>
      </c>
      <c r="R628" s="45" t="s">
        <v>1784</v>
      </c>
      <c r="S628" s="47" t="s">
        <v>86</v>
      </c>
      <c r="U628" s="2" t="str">
        <f t="shared" si="138"/>
        <v>CalPA</v>
      </c>
      <c r="V628" s="2" t="str">
        <f t="shared" si="138"/>
        <v>Set WMP-46</v>
      </c>
      <c r="W628" s="2">
        <f t="shared" si="143"/>
        <v>10</v>
      </c>
      <c r="X628" s="1">
        <v>11</v>
      </c>
      <c r="Y628" s="1" t="s">
        <v>1159</v>
      </c>
      <c r="Z628" s="1" t="s">
        <v>520</v>
      </c>
      <c r="AA628" s="2" t="s">
        <v>1785</v>
      </c>
      <c r="AB628" s="2" t="s">
        <v>552</v>
      </c>
      <c r="AC628" s="2" t="s">
        <v>91</v>
      </c>
      <c r="AD628" s="2" t="s">
        <v>117</v>
      </c>
      <c r="AE628" s="1" t="s">
        <v>92</v>
      </c>
      <c r="AF628" s="1" t="s">
        <v>92</v>
      </c>
      <c r="AG628" s="1" t="s">
        <v>92</v>
      </c>
      <c r="AH628" s="1" t="s">
        <v>92</v>
      </c>
      <c r="AI628" s="1" t="s">
        <v>92</v>
      </c>
      <c r="AJ628" s="1" t="s">
        <v>92</v>
      </c>
      <c r="AK628" s="1" t="s">
        <v>92</v>
      </c>
      <c r="AL628" s="1" t="s">
        <v>86</v>
      </c>
      <c r="AM628" s="3">
        <f t="shared" si="144"/>
        <v>45407</v>
      </c>
      <c r="AO628" s="1"/>
      <c r="AP628" s="1"/>
      <c r="BD628" s="1">
        <f t="shared" si="145"/>
        <v>10</v>
      </c>
      <c r="BE628" s="2" t="str">
        <f t="shared" si="139"/>
        <v>Teresa Tusch</v>
      </c>
      <c r="BF628" s="2" t="str">
        <f t="shared" si="139"/>
        <v>Eric Thomas</v>
      </c>
      <c r="BG628" s="2" t="str">
        <f t="shared" si="140"/>
        <v>Mona Hedin</v>
      </c>
      <c r="BH628" s="2" t="str">
        <f t="shared" si="140"/>
        <v>Nelson Lau</v>
      </c>
      <c r="BI628" s="2" t="str">
        <f t="shared" si="146"/>
        <v>Aaron Shapiro</v>
      </c>
      <c r="BJ628" s="1">
        <f t="shared" si="147"/>
        <v>11</v>
      </c>
      <c r="BO628" s="21" t="str">
        <f t="shared" si="148"/>
        <v>completed</v>
      </c>
      <c r="BP628" s="21">
        <f t="shared" si="149"/>
        <v>0</v>
      </c>
      <c r="BQ628" s="21">
        <f t="shared" si="150"/>
        <v>0</v>
      </c>
      <c r="BR628" s="21">
        <f t="shared" si="151"/>
        <v>0</v>
      </c>
      <c r="BS628" s="21">
        <f t="shared" si="152"/>
        <v>0</v>
      </c>
      <c r="BU628" s="57"/>
    </row>
    <row r="629" spans="1:73" ht="409.5" x14ac:dyDescent="0.25">
      <c r="A629" s="1">
        <v>598</v>
      </c>
      <c r="B629" s="1" t="s">
        <v>1802</v>
      </c>
      <c r="C629" s="6" t="s">
        <v>1803</v>
      </c>
      <c r="D629" s="2" t="str">
        <f t="shared" si="141"/>
        <v>OEIS_016</v>
      </c>
      <c r="E629" s="1">
        <v>1</v>
      </c>
      <c r="F629" s="2" t="str">
        <f t="shared" si="142"/>
        <v>OEIS_016_Q1</v>
      </c>
      <c r="G629" s="16" t="s">
        <v>1804</v>
      </c>
      <c r="H629" s="16" t="s">
        <v>1805</v>
      </c>
      <c r="I629" s="1" t="s">
        <v>1806</v>
      </c>
      <c r="J629" s="3">
        <v>45404</v>
      </c>
      <c r="K629" s="3">
        <v>45407</v>
      </c>
      <c r="L629" s="3">
        <v>45407</v>
      </c>
      <c r="M629" s="20" t="s">
        <v>1807</v>
      </c>
      <c r="N629" s="1">
        <v>4</v>
      </c>
      <c r="O629" s="1" t="s">
        <v>86</v>
      </c>
      <c r="P629" s="59">
        <v>11.4</v>
      </c>
      <c r="Q629" s="47" t="s">
        <v>483</v>
      </c>
      <c r="R629" s="71" t="s">
        <v>1808</v>
      </c>
      <c r="S629" s="60" t="s">
        <v>1809</v>
      </c>
      <c r="U629" s="2" t="str">
        <f t="shared" si="138"/>
        <v>OEIS</v>
      </c>
      <c r="V629" s="2" t="str">
        <f t="shared" si="138"/>
        <v>016</v>
      </c>
      <c r="W629" s="2">
        <f t="shared" si="143"/>
        <v>1</v>
      </c>
      <c r="X629" s="1">
        <v>2</v>
      </c>
      <c r="Y629" s="1" t="s">
        <v>1159</v>
      </c>
      <c r="Z629" s="1" t="s">
        <v>1354</v>
      </c>
      <c r="AA629" s="2" t="s">
        <v>1810</v>
      </c>
      <c r="AB629" s="2" t="s">
        <v>257</v>
      </c>
      <c r="AC629" s="2" t="s">
        <v>1426</v>
      </c>
      <c r="AD629" s="2" t="s">
        <v>1811</v>
      </c>
      <c r="AE629" s="1" t="s">
        <v>92</v>
      </c>
      <c r="AF629" s="1" t="s">
        <v>92</v>
      </c>
      <c r="AG629" s="1" t="s">
        <v>92</v>
      </c>
      <c r="AH629" s="1" t="s">
        <v>92</v>
      </c>
      <c r="AI629" s="1" t="s">
        <v>92</v>
      </c>
      <c r="AJ629" s="1" t="s">
        <v>92</v>
      </c>
      <c r="AK629" s="1" t="s">
        <v>92</v>
      </c>
      <c r="AL629" s="1" t="s">
        <v>86</v>
      </c>
      <c r="AM629" s="3">
        <f t="shared" si="144"/>
        <v>45407</v>
      </c>
      <c r="AO629" s="1"/>
      <c r="AP629" s="1"/>
      <c r="BD629" s="1">
        <f t="shared" si="145"/>
        <v>1</v>
      </c>
      <c r="BE629" s="2" t="str">
        <f t="shared" si="139"/>
        <v>VM Data Requests</v>
      </c>
      <c r="BF629" s="2" t="str">
        <f t="shared" si="139"/>
        <v>Sarah Carlson</v>
      </c>
      <c r="BG629" s="2" t="str">
        <f t="shared" si="140"/>
        <v>Mona Hedin</v>
      </c>
      <c r="BH629" s="2" t="str">
        <f t="shared" si="140"/>
        <v>Cherimae Vail</v>
      </c>
      <c r="BI629" s="2" t="str">
        <f t="shared" si="146"/>
        <v>Lauren Ruby</v>
      </c>
      <c r="BJ629" s="1">
        <f t="shared" si="147"/>
        <v>2</v>
      </c>
      <c r="BM629" s="1" t="s">
        <v>1812</v>
      </c>
      <c r="BO629" s="21" t="str">
        <f t="shared" si="148"/>
        <v>completed</v>
      </c>
      <c r="BP629" s="21">
        <f t="shared" si="149"/>
        <v>0</v>
      </c>
      <c r="BQ629" s="21">
        <f t="shared" si="150"/>
        <v>0</v>
      </c>
      <c r="BR629" s="21">
        <f t="shared" si="151"/>
        <v>0</v>
      </c>
      <c r="BS629" s="21">
        <f t="shared" si="152"/>
        <v>0</v>
      </c>
      <c r="BU629" s="57"/>
    </row>
    <row r="630" spans="1:73" ht="409.5" x14ac:dyDescent="0.25">
      <c r="A630" s="1">
        <v>598</v>
      </c>
      <c r="B630" s="1" t="s">
        <v>1802</v>
      </c>
      <c r="C630" s="6" t="s">
        <v>1803</v>
      </c>
      <c r="D630" s="2" t="str">
        <f t="shared" si="141"/>
        <v>OEIS_016</v>
      </c>
      <c r="E630" s="1" t="s">
        <v>1813</v>
      </c>
      <c r="F630" s="2" t="str">
        <f t="shared" si="142"/>
        <v>OEIS_016_Q1(a)</v>
      </c>
      <c r="G630" s="16" t="s">
        <v>1804</v>
      </c>
      <c r="H630" s="16" t="s">
        <v>1814</v>
      </c>
      <c r="I630" s="1" t="s">
        <v>1806</v>
      </c>
      <c r="J630" s="3">
        <v>45404</v>
      </c>
      <c r="K630" s="3">
        <v>45464</v>
      </c>
      <c r="L630" s="3">
        <v>45464</v>
      </c>
      <c r="M630" s="20" t="s">
        <v>1807</v>
      </c>
      <c r="N630" s="1">
        <v>0</v>
      </c>
      <c r="O630" s="1" t="s">
        <v>86</v>
      </c>
      <c r="P630" s="59">
        <v>11.4</v>
      </c>
      <c r="Q630" s="47" t="s">
        <v>483</v>
      </c>
      <c r="R630" s="47" t="s">
        <v>1808</v>
      </c>
      <c r="S630" s="60" t="s">
        <v>1809</v>
      </c>
      <c r="U630" s="2" t="str">
        <f t="shared" si="138"/>
        <v>OEIS</v>
      </c>
      <c r="V630" s="2" t="str">
        <f t="shared" si="138"/>
        <v>016</v>
      </c>
      <c r="W630" s="2" t="str">
        <f t="shared" si="143"/>
        <v>1(a)</v>
      </c>
      <c r="X630" s="1">
        <v>2</v>
      </c>
      <c r="Y630" s="1" t="s">
        <v>1159</v>
      </c>
      <c r="Z630" s="1" t="s">
        <v>1354</v>
      </c>
      <c r="AA630" s="2" t="s">
        <v>1810</v>
      </c>
      <c r="AB630" s="2" t="s">
        <v>257</v>
      </c>
      <c r="AC630" s="2" t="s">
        <v>1426</v>
      </c>
      <c r="AD630" s="2" t="s">
        <v>1811</v>
      </c>
      <c r="AE630" s="1" t="s">
        <v>92</v>
      </c>
      <c r="AF630" s="1" t="s">
        <v>92</v>
      </c>
      <c r="AG630" s="1" t="s">
        <v>92</v>
      </c>
      <c r="AH630" s="1" t="s">
        <v>92</v>
      </c>
      <c r="AI630" s="1" t="s">
        <v>92</v>
      </c>
      <c r="AJ630" s="1" t="s">
        <v>92</v>
      </c>
      <c r="AK630" s="1" t="s">
        <v>92</v>
      </c>
      <c r="AL630" s="1" t="s">
        <v>86</v>
      </c>
      <c r="AM630" s="3">
        <f t="shared" si="144"/>
        <v>45464</v>
      </c>
      <c r="BD630" s="1" t="str">
        <f t="shared" si="145"/>
        <v>1(a)</v>
      </c>
      <c r="BE630" s="2" t="str">
        <f t="shared" si="139"/>
        <v>VM Data Requests</v>
      </c>
      <c r="BF630" s="2" t="str">
        <f t="shared" si="139"/>
        <v>Sarah Carlson</v>
      </c>
      <c r="BG630" s="2" t="str">
        <f t="shared" si="140"/>
        <v>Mona Hedin</v>
      </c>
      <c r="BH630" s="2" t="str">
        <f t="shared" si="140"/>
        <v>Cherimae Vail</v>
      </c>
      <c r="BI630" s="2" t="str">
        <f t="shared" si="146"/>
        <v>Lauren Ruby</v>
      </c>
      <c r="BJ630" s="1">
        <f t="shared" si="147"/>
        <v>2</v>
      </c>
      <c r="BO630" s="21" t="str">
        <f t="shared" si="148"/>
        <v>completed</v>
      </c>
      <c r="BP630" s="21">
        <f t="shared" si="149"/>
        <v>0</v>
      </c>
      <c r="BQ630" s="21">
        <f t="shared" si="150"/>
        <v>0</v>
      </c>
      <c r="BR630" s="21">
        <f t="shared" si="151"/>
        <v>0</v>
      </c>
      <c r="BS630" s="21">
        <f t="shared" si="152"/>
        <v>0</v>
      </c>
      <c r="BT630" s="12" t="s">
        <v>629</v>
      </c>
      <c r="BU630" s="57"/>
    </row>
    <row r="631" spans="1:73" ht="395.25" x14ac:dyDescent="0.25">
      <c r="A631" s="1">
        <v>599</v>
      </c>
      <c r="B631" s="1" t="s">
        <v>1802</v>
      </c>
      <c r="C631" s="6" t="s">
        <v>1803</v>
      </c>
      <c r="D631" s="2" t="str">
        <f t="shared" si="141"/>
        <v>OEIS_016</v>
      </c>
      <c r="E631" s="1">
        <v>2</v>
      </c>
      <c r="F631" s="2" t="str">
        <f t="shared" si="142"/>
        <v>OEIS_016_Q2</v>
      </c>
      <c r="G631" s="16" t="s">
        <v>1815</v>
      </c>
      <c r="H631" s="16" t="s">
        <v>1816</v>
      </c>
      <c r="I631" s="1" t="s">
        <v>1806</v>
      </c>
      <c r="J631" s="3">
        <v>45404</v>
      </c>
      <c r="K631" s="3">
        <v>45407</v>
      </c>
      <c r="L631" s="3">
        <v>45407</v>
      </c>
      <c r="M631" s="20" t="s">
        <v>1807</v>
      </c>
      <c r="N631" s="1">
        <v>0</v>
      </c>
      <c r="O631" s="1" t="s">
        <v>86</v>
      </c>
      <c r="P631" s="59">
        <v>11.4</v>
      </c>
      <c r="Q631" s="47" t="s">
        <v>483</v>
      </c>
      <c r="R631" s="47" t="s">
        <v>1675</v>
      </c>
      <c r="S631" s="47" t="s">
        <v>1676</v>
      </c>
      <c r="U631" s="2" t="str">
        <f t="shared" si="138"/>
        <v>OEIS</v>
      </c>
      <c r="V631" s="2" t="str">
        <f t="shared" si="138"/>
        <v>016</v>
      </c>
      <c r="W631" s="2">
        <f t="shared" si="143"/>
        <v>2</v>
      </c>
      <c r="X631" s="1">
        <v>3</v>
      </c>
      <c r="Y631" s="1" t="s">
        <v>1159</v>
      </c>
      <c r="Z631" s="1" t="s">
        <v>520</v>
      </c>
      <c r="AA631" s="2" t="s">
        <v>1817</v>
      </c>
      <c r="AB631" s="2" t="s">
        <v>1818</v>
      </c>
      <c r="AC631" s="2" t="s">
        <v>91</v>
      </c>
      <c r="AD631" s="2" t="s">
        <v>1819</v>
      </c>
      <c r="AE631" s="1" t="s">
        <v>92</v>
      </c>
      <c r="AF631" s="1" t="s">
        <v>92</v>
      </c>
      <c r="AG631" s="1" t="s">
        <v>92</v>
      </c>
      <c r="AH631" s="1" t="s">
        <v>92</v>
      </c>
      <c r="AI631" s="1" t="s">
        <v>92</v>
      </c>
      <c r="AJ631" s="1" t="s">
        <v>92</v>
      </c>
      <c r="AK631" s="1" t="s">
        <v>92</v>
      </c>
      <c r="AL631" s="1" t="s">
        <v>86</v>
      </c>
      <c r="AM631" s="3">
        <f t="shared" si="144"/>
        <v>45407</v>
      </c>
      <c r="AO631" s="1"/>
      <c r="AP631" s="1"/>
      <c r="BD631" s="1">
        <f t="shared" si="145"/>
        <v>2</v>
      </c>
      <c r="BE631" s="2" t="str">
        <f t="shared" si="139"/>
        <v xml:space="preserve">Joanna Sturges
VM Data Requests
Helen Vesser
Luke Roy
Kevin La
</v>
      </c>
      <c r="BF631" s="2" t="str">
        <f t="shared" si="139"/>
        <v>Jim Gill
Sarah Carlson</v>
      </c>
      <c r="BG631" s="2" t="str">
        <f t="shared" si="140"/>
        <v>Mona Hedin</v>
      </c>
      <c r="BH631" s="2" t="str">
        <f t="shared" si="140"/>
        <v>Nelson Lau</v>
      </c>
      <c r="BI631" s="2" t="str">
        <f t="shared" si="146"/>
        <v>Aaron Shapiro</v>
      </c>
      <c r="BJ631" s="1">
        <f t="shared" si="147"/>
        <v>3</v>
      </c>
      <c r="BO631" s="21" t="str">
        <f t="shared" si="148"/>
        <v>completed</v>
      </c>
      <c r="BP631" s="21">
        <f t="shared" si="149"/>
        <v>0</v>
      </c>
      <c r="BQ631" s="21">
        <f t="shared" si="150"/>
        <v>0</v>
      </c>
      <c r="BR631" s="21">
        <f t="shared" si="151"/>
        <v>0</v>
      </c>
      <c r="BS631" s="21">
        <f t="shared" si="152"/>
        <v>0</v>
      </c>
      <c r="BU631" s="57"/>
    </row>
    <row r="632" spans="1:73" ht="191.25" x14ac:dyDescent="0.25">
      <c r="A632" s="1">
        <v>600</v>
      </c>
      <c r="B632" s="1" t="s">
        <v>1802</v>
      </c>
      <c r="C632" s="6" t="s">
        <v>1803</v>
      </c>
      <c r="D632" s="2" t="str">
        <f t="shared" si="141"/>
        <v>OEIS_016</v>
      </c>
      <c r="E632" s="1" t="s">
        <v>1824</v>
      </c>
      <c r="F632" s="2" t="str">
        <f t="shared" si="142"/>
        <v>OEIS_016_Q3(s2)</v>
      </c>
      <c r="G632" s="16" t="s">
        <v>1820</v>
      </c>
      <c r="H632" s="16" t="s">
        <v>1825</v>
      </c>
      <c r="I632" s="1" t="s">
        <v>1806</v>
      </c>
      <c r="J632" s="3">
        <v>45404</v>
      </c>
      <c r="K632" s="3">
        <v>45604</v>
      </c>
      <c r="L632" s="3">
        <v>45600</v>
      </c>
      <c r="M632" s="20" t="s">
        <v>1807</v>
      </c>
      <c r="N632" s="1">
        <v>2</v>
      </c>
      <c r="O632" s="1" t="s">
        <v>86</v>
      </c>
      <c r="P632" s="61" t="s">
        <v>1823</v>
      </c>
      <c r="Q632" s="61" t="s">
        <v>1474</v>
      </c>
      <c r="R632" s="61" t="s">
        <v>1475</v>
      </c>
      <c r="S632" s="59" t="s">
        <v>1476</v>
      </c>
      <c r="U632" s="2" t="str">
        <f t="shared" si="138"/>
        <v>OEIS</v>
      </c>
      <c r="V632" s="2" t="str">
        <f t="shared" si="138"/>
        <v>016</v>
      </c>
      <c r="W632" s="2" t="str">
        <f t="shared" si="143"/>
        <v>3(s2)</v>
      </c>
      <c r="X632" s="1">
        <v>6</v>
      </c>
      <c r="Y632" s="1" t="s">
        <v>1159</v>
      </c>
      <c r="Z632" s="1" t="s">
        <v>1826</v>
      </c>
      <c r="AA632" s="2" t="s">
        <v>1492</v>
      </c>
      <c r="AB632" s="2" t="s">
        <v>1493</v>
      </c>
      <c r="AC632" s="2" t="s">
        <v>91</v>
      </c>
      <c r="AD632" s="2" t="s">
        <v>124</v>
      </c>
      <c r="AE632" s="1" t="s">
        <v>92</v>
      </c>
      <c r="AF632" s="1" t="s">
        <v>92</v>
      </c>
      <c r="AG632" s="1" t="s">
        <v>92</v>
      </c>
      <c r="AH632" s="1" t="s">
        <v>92</v>
      </c>
      <c r="AI632" s="1" t="s">
        <v>92</v>
      </c>
      <c r="AJ632" s="1" t="s">
        <v>92</v>
      </c>
      <c r="AK632" s="1" t="s">
        <v>92</v>
      </c>
      <c r="AL632" s="1" t="s">
        <v>86</v>
      </c>
      <c r="AM632" s="3">
        <f t="shared" si="144"/>
        <v>45604</v>
      </c>
      <c r="AO632" s="1"/>
      <c r="AP632" s="1"/>
      <c r="BD632" s="1" t="str">
        <f t="shared" si="145"/>
        <v>3(s2)</v>
      </c>
      <c r="BE632" s="2" t="str">
        <f t="shared" si="139"/>
        <v>Richard Anderson</v>
      </c>
      <c r="BF632" s="2" t="str">
        <f t="shared" si="139"/>
        <v xml:space="preserve">Jon Eric Thalman </v>
      </c>
      <c r="BG632" s="2" t="str">
        <f t="shared" si="140"/>
        <v>Mona Hedin</v>
      </c>
      <c r="BH632" s="2" t="str">
        <f t="shared" si="140"/>
        <v>Sandra Rubio</v>
      </c>
      <c r="BI632" s="2" t="str">
        <f t="shared" si="146"/>
        <v>Aaron Shapiro</v>
      </c>
      <c r="BJ632" s="1">
        <f t="shared" si="147"/>
        <v>6</v>
      </c>
      <c r="BO632" s="21" t="str">
        <f t="shared" si="148"/>
        <v>completed</v>
      </c>
      <c r="BP632" s="21">
        <f t="shared" si="149"/>
        <v>0</v>
      </c>
      <c r="BQ632" s="21">
        <f t="shared" si="150"/>
        <v>0</v>
      </c>
      <c r="BR632" s="21">
        <f t="shared" si="151"/>
        <v>0</v>
      </c>
      <c r="BS632" s="21">
        <f t="shared" si="152"/>
        <v>0</v>
      </c>
      <c r="BT632" s="12" t="s">
        <v>629</v>
      </c>
      <c r="BU632" s="57"/>
    </row>
    <row r="633" spans="1:73" ht="255" x14ac:dyDescent="0.25">
      <c r="A633" s="1">
        <v>600</v>
      </c>
      <c r="B633" s="1" t="s">
        <v>1802</v>
      </c>
      <c r="C633" s="6" t="s">
        <v>1803</v>
      </c>
      <c r="D633" s="2" t="str">
        <f t="shared" si="141"/>
        <v>OEIS_016</v>
      </c>
      <c r="E633" s="1">
        <v>3</v>
      </c>
      <c r="F633" s="2" t="str">
        <f t="shared" si="142"/>
        <v>OEIS_016_Q3</v>
      </c>
      <c r="G633" s="16" t="s">
        <v>1820</v>
      </c>
      <c r="H633" s="16" t="s">
        <v>1821</v>
      </c>
      <c r="I633" s="1" t="s">
        <v>1806</v>
      </c>
      <c r="J633" s="3">
        <v>45404</v>
      </c>
      <c r="K633" s="3">
        <v>45407</v>
      </c>
      <c r="L633" s="3">
        <v>45407</v>
      </c>
      <c r="M633" s="20" t="s">
        <v>1807</v>
      </c>
      <c r="N633" s="1">
        <v>0</v>
      </c>
      <c r="O633" s="1" t="s">
        <v>86</v>
      </c>
      <c r="P633" s="61">
        <v>6</v>
      </c>
      <c r="Q633" s="61" t="s">
        <v>1474</v>
      </c>
      <c r="R633" s="61" t="s">
        <v>1475</v>
      </c>
      <c r="S633" s="59" t="s">
        <v>1476</v>
      </c>
      <c r="U633" s="2" t="str">
        <f t="shared" si="138"/>
        <v>OEIS</v>
      </c>
      <c r="V633" s="2" t="str">
        <f t="shared" si="138"/>
        <v>016</v>
      </c>
      <c r="W633" s="2">
        <f t="shared" si="143"/>
        <v>3</v>
      </c>
      <c r="X633" s="1">
        <v>6</v>
      </c>
      <c r="Y633" s="1" t="s">
        <v>1159</v>
      </c>
      <c r="Z633" s="1" t="s">
        <v>336</v>
      </c>
      <c r="AA633" s="2" t="s">
        <v>1492</v>
      </c>
      <c r="AB633" s="2" t="s">
        <v>1493</v>
      </c>
      <c r="AC633" s="2" t="s">
        <v>91</v>
      </c>
      <c r="AD633" s="2" t="s">
        <v>124</v>
      </c>
      <c r="AE633" s="1" t="s">
        <v>92</v>
      </c>
      <c r="AF633" s="1" t="s">
        <v>92</v>
      </c>
      <c r="AG633" s="1" t="s">
        <v>92</v>
      </c>
      <c r="AH633" s="1" t="s">
        <v>92</v>
      </c>
      <c r="AI633" s="1" t="s">
        <v>92</v>
      </c>
      <c r="AJ633" s="1" t="s">
        <v>92</v>
      </c>
      <c r="AK633" s="1" t="s">
        <v>92</v>
      </c>
      <c r="AL633" s="1" t="s">
        <v>86</v>
      </c>
      <c r="AM633" s="3">
        <f t="shared" si="144"/>
        <v>45407</v>
      </c>
      <c r="AO633" s="1"/>
      <c r="AP633" s="1"/>
      <c r="BD633" s="1">
        <f t="shared" si="145"/>
        <v>3</v>
      </c>
      <c r="BE633" s="2" t="str">
        <f t="shared" si="139"/>
        <v>Richard Anderson</v>
      </c>
      <c r="BF633" s="2" t="str">
        <f t="shared" si="139"/>
        <v xml:space="preserve">Jon Eric Thalman </v>
      </c>
      <c r="BG633" s="2" t="str">
        <f t="shared" si="140"/>
        <v>Mona Hedin</v>
      </c>
      <c r="BH633" s="2" t="str">
        <f t="shared" si="140"/>
        <v>Mandy Knockaert</v>
      </c>
      <c r="BI633" s="2" t="str">
        <f t="shared" si="146"/>
        <v>Aaron Shapiro</v>
      </c>
      <c r="BJ633" s="1">
        <f t="shared" si="147"/>
        <v>6</v>
      </c>
      <c r="BO633" s="21" t="str">
        <f t="shared" si="148"/>
        <v>completed</v>
      </c>
      <c r="BP633" s="21">
        <f t="shared" si="149"/>
        <v>0</v>
      </c>
      <c r="BQ633" s="21">
        <f t="shared" si="150"/>
        <v>0</v>
      </c>
      <c r="BR633" s="21">
        <f t="shared" si="151"/>
        <v>0</v>
      </c>
      <c r="BS633" s="21">
        <f t="shared" si="152"/>
        <v>0</v>
      </c>
      <c r="BU633" s="57"/>
    </row>
    <row r="634" spans="1:73" ht="409.5" x14ac:dyDescent="0.25">
      <c r="A634" s="1">
        <v>600</v>
      </c>
      <c r="B634" s="1" t="s">
        <v>1802</v>
      </c>
      <c r="C634" s="6" t="s">
        <v>1803</v>
      </c>
      <c r="D634" s="2" t="str">
        <f t="shared" si="141"/>
        <v>OEIS_016</v>
      </c>
      <c r="E634" s="1" t="s">
        <v>980</v>
      </c>
      <c r="F634" s="2" t="str">
        <f t="shared" si="142"/>
        <v>OEIS_016_Q3(s)</v>
      </c>
      <c r="G634" s="16" t="s">
        <v>1820</v>
      </c>
      <c r="H634" s="16" t="s">
        <v>1822</v>
      </c>
      <c r="I634" s="1" t="s">
        <v>1806</v>
      </c>
      <c r="J634" s="3">
        <v>45404</v>
      </c>
      <c r="K634" s="3">
        <v>45420</v>
      </c>
      <c r="L634" s="3">
        <v>45420</v>
      </c>
      <c r="M634" s="20" t="s">
        <v>1807</v>
      </c>
      <c r="N634" s="1">
        <v>1</v>
      </c>
      <c r="O634" s="1" t="s">
        <v>86</v>
      </c>
      <c r="P634" s="61" t="s">
        <v>1823</v>
      </c>
      <c r="Q634" s="61" t="s">
        <v>1474</v>
      </c>
      <c r="R634" s="61" t="s">
        <v>1475</v>
      </c>
      <c r="S634" s="59" t="s">
        <v>1476</v>
      </c>
      <c r="U634" s="2" t="str">
        <f t="shared" si="138"/>
        <v>OEIS</v>
      </c>
      <c r="V634" s="2" t="str">
        <f t="shared" si="138"/>
        <v>016</v>
      </c>
      <c r="W634" s="2" t="str">
        <f t="shared" si="143"/>
        <v>3(s)</v>
      </c>
      <c r="X634" s="1">
        <v>6</v>
      </c>
      <c r="Y634" s="1" t="s">
        <v>1159</v>
      </c>
      <c r="Z634" s="1" t="s">
        <v>336</v>
      </c>
      <c r="AA634" s="2" t="s">
        <v>1492</v>
      </c>
      <c r="AB634" s="2" t="s">
        <v>1493</v>
      </c>
      <c r="AC634" s="2" t="s">
        <v>91</v>
      </c>
      <c r="AD634" s="2" t="s">
        <v>124</v>
      </c>
      <c r="AE634" s="1" t="s">
        <v>92</v>
      </c>
      <c r="AF634" s="1" t="s">
        <v>92</v>
      </c>
      <c r="AG634" s="1" t="s">
        <v>92</v>
      </c>
      <c r="AH634" s="1" t="s">
        <v>92</v>
      </c>
      <c r="AI634" s="1" t="s">
        <v>92</v>
      </c>
      <c r="AJ634" s="1" t="s">
        <v>92</v>
      </c>
      <c r="AK634" s="1" t="s">
        <v>92</v>
      </c>
      <c r="AL634" s="1" t="s">
        <v>86</v>
      </c>
      <c r="AM634" s="3">
        <f t="shared" si="144"/>
        <v>45420</v>
      </c>
      <c r="AO634" s="1"/>
      <c r="AP634" s="1"/>
      <c r="BD634" s="1" t="str">
        <f t="shared" si="145"/>
        <v>3(s)</v>
      </c>
      <c r="BE634" s="2" t="str">
        <f t="shared" si="139"/>
        <v>Richard Anderson</v>
      </c>
      <c r="BF634" s="2" t="str">
        <f t="shared" si="139"/>
        <v xml:space="preserve">Jon Eric Thalman </v>
      </c>
      <c r="BG634" s="2" t="str">
        <f t="shared" si="140"/>
        <v>Mona Hedin</v>
      </c>
      <c r="BH634" s="2" t="str">
        <f t="shared" si="140"/>
        <v>Mandy Knockaert</v>
      </c>
      <c r="BI634" s="2" t="str">
        <f t="shared" si="146"/>
        <v>Aaron Shapiro</v>
      </c>
      <c r="BJ634" s="1">
        <f t="shared" si="147"/>
        <v>6</v>
      </c>
      <c r="BO634" s="21" t="str">
        <f t="shared" si="148"/>
        <v>completed</v>
      </c>
      <c r="BP634" s="21">
        <f t="shared" si="149"/>
        <v>0</v>
      </c>
      <c r="BQ634" s="21">
        <f t="shared" si="150"/>
        <v>0</v>
      </c>
      <c r="BR634" s="21">
        <f t="shared" si="151"/>
        <v>0</v>
      </c>
      <c r="BS634" s="21">
        <f t="shared" si="152"/>
        <v>0</v>
      </c>
      <c r="BT634" s="12" t="s">
        <v>629</v>
      </c>
      <c r="BU634" s="57"/>
    </row>
    <row r="635" spans="1:73" ht="76.5" x14ac:dyDescent="0.25">
      <c r="A635" s="1">
        <v>601</v>
      </c>
      <c r="B635" s="1" t="s">
        <v>1512</v>
      </c>
      <c r="C635" s="6" t="s">
        <v>1827</v>
      </c>
      <c r="D635" s="2" t="str">
        <f t="shared" si="141"/>
        <v>MGRA_Data Request No. 12</v>
      </c>
      <c r="E635" s="1">
        <v>1</v>
      </c>
      <c r="F635" s="2" t="str">
        <f t="shared" si="142"/>
        <v>MGRA_Data Request No. 12_Q1</v>
      </c>
      <c r="G635" s="16" t="s">
        <v>1828</v>
      </c>
      <c r="H635" s="16" t="s">
        <v>1829</v>
      </c>
      <c r="I635" s="1" t="s">
        <v>1516</v>
      </c>
      <c r="J635" s="3">
        <v>45407</v>
      </c>
      <c r="K635" s="3">
        <v>45412</v>
      </c>
      <c r="L635" s="3">
        <v>45411</v>
      </c>
      <c r="M635" s="20" t="s">
        <v>1830</v>
      </c>
      <c r="N635" s="1">
        <v>0</v>
      </c>
      <c r="O635" s="1" t="s">
        <v>86</v>
      </c>
      <c r="P635" s="52">
        <v>11.4</v>
      </c>
      <c r="Q635" s="47" t="s">
        <v>483</v>
      </c>
      <c r="R635" s="47" t="s">
        <v>1745</v>
      </c>
      <c r="S635" s="89" t="s">
        <v>1746</v>
      </c>
      <c r="U635" s="2" t="str">
        <f t="shared" si="138"/>
        <v>MGRA</v>
      </c>
      <c r="V635" s="2" t="str">
        <f t="shared" si="138"/>
        <v>Data Request No. 12</v>
      </c>
      <c r="W635" s="2">
        <f t="shared" si="143"/>
        <v>1</v>
      </c>
      <c r="X635" s="1">
        <v>0</v>
      </c>
      <c r="Y635" s="1" t="s">
        <v>1159</v>
      </c>
      <c r="Z635" s="1" t="s">
        <v>336</v>
      </c>
      <c r="AA635" s="2" t="s">
        <v>1747</v>
      </c>
      <c r="AB635" s="2" t="s">
        <v>1748</v>
      </c>
      <c r="AC635" s="2" t="s">
        <v>91</v>
      </c>
      <c r="AD635" s="2" t="s">
        <v>143</v>
      </c>
      <c r="AE635" s="1" t="s">
        <v>92</v>
      </c>
      <c r="AF635" s="1" t="s">
        <v>92</v>
      </c>
      <c r="AG635" s="1" t="s">
        <v>92</v>
      </c>
      <c r="AH635" s="1" t="s">
        <v>92</v>
      </c>
      <c r="AI635" s="1" t="s">
        <v>92</v>
      </c>
      <c r="AJ635" s="1" t="s">
        <v>92</v>
      </c>
      <c r="AK635" s="1" t="s">
        <v>92</v>
      </c>
      <c r="AL635" s="1" t="s">
        <v>86</v>
      </c>
      <c r="AM635" s="3">
        <f t="shared" si="144"/>
        <v>45412</v>
      </c>
      <c r="AO635" s="1"/>
      <c r="AP635" s="1"/>
      <c r="BD635" s="1">
        <f t="shared" si="145"/>
        <v>1</v>
      </c>
      <c r="BE635" s="2" t="str">
        <f t="shared" si="139"/>
        <v>Josh VandeVelde
Bria Goggins</v>
      </c>
      <c r="BF635" s="2" t="str">
        <f t="shared" si="139"/>
        <v>David Klein</v>
      </c>
      <c r="BG635" s="2" t="str">
        <f t="shared" si="140"/>
        <v>Mona Hedin</v>
      </c>
      <c r="BH635" s="2" t="str">
        <f t="shared" si="140"/>
        <v>Mandy Knockaert</v>
      </c>
      <c r="BI635" s="2" t="str">
        <f t="shared" si="146"/>
        <v>Aaron Shapiro</v>
      </c>
      <c r="BJ635" s="1">
        <f t="shared" si="147"/>
        <v>0</v>
      </c>
      <c r="BO635" s="21" t="str">
        <f t="shared" si="148"/>
        <v>completed</v>
      </c>
      <c r="BP635" s="21">
        <f t="shared" si="149"/>
        <v>0</v>
      </c>
      <c r="BQ635" s="21">
        <f t="shared" si="150"/>
        <v>0</v>
      </c>
      <c r="BR635" s="21">
        <f t="shared" si="151"/>
        <v>0</v>
      </c>
      <c r="BS635" s="21">
        <f t="shared" si="152"/>
        <v>0</v>
      </c>
      <c r="BU635" s="57"/>
    </row>
    <row r="636" spans="1:73" ht="140.25" x14ac:dyDescent="0.25">
      <c r="A636" s="1">
        <v>439</v>
      </c>
      <c r="B636" s="1" t="s">
        <v>80</v>
      </c>
      <c r="C636" s="6" t="s">
        <v>1220</v>
      </c>
      <c r="D636" s="2" t="str">
        <f t="shared" si="141"/>
        <v>CalPA_Set WMP-28</v>
      </c>
      <c r="E636" s="1">
        <v>18</v>
      </c>
      <c r="F636" s="2" t="str">
        <f t="shared" si="142"/>
        <v>CalPA_Set WMP-28_Q18</v>
      </c>
      <c r="G636" s="48" t="s">
        <v>1268</v>
      </c>
      <c r="H636" s="48" t="s">
        <v>1269</v>
      </c>
      <c r="I636" s="1" t="s">
        <v>84</v>
      </c>
      <c r="J636" s="3">
        <v>45148</v>
      </c>
      <c r="K636" s="3">
        <v>45153</v>
      </c>
      <c r="L636" s="3">
        <v>45153</v>
      </c>
      <c r="M636" s="20" t="s">
        <v>1223</v>
      </c>
      <c r="N636" s="1">
        <v>1</v>
      </c>
      <c r="O636" s="1" t="s">
        <v>86</v>
      </c>
      <c r="P636" s="1" t="s">
        <v>1270</v>
      </c>
      <c r="Q636" s="47" t="s">
        <v>266</v>
      </c>
      <c r="R636" s="47" t="s">
        <v>1271</v>
      </c>
      <c r="S636" s="95" t="s">
        <v>86</v>
      </c>
      <c r="U636" s="2" t="str">
        <f t="shared" si="138"/>
        <v>CalPA</v>
      </c>
      <c r="V636" s="2" t="str">
        <f t="shared" si="138"/>
        <v>Set WMP-28</v>
      </c>
      <c r="W636" s="2">
        <f t="shared" si="143"/>
        <v>18</v>
      </c>
      <c r="X636" s="1">
        <v>2</v>
      </c>
      <c r="Y636" s="2" t="s">
        <v>1225</v>
      </c>
      <c r="Z636" s="2" t="s">
        <v>156</v>
      </c>
      <c r="AA636" s="2" t="s">
        <v>1226</v>
      </c>
      <c r="AB636" s="2" t="s">
        <v>1227</v>
      </c>
      <c r="AC636" s="2" t="s">
        <v>116</v>
      </c>
      <c r="AD636" s="2" t="s">
        <v>159</v>
      </c>
      <c r="AE636" s="1" t="s">
        <v>92</v>
      </c>
      <c r="AF636" s="1" t="s">
        <v>92</v>
      </c>
      <c r="AG636" s="1" t="s">
        <v>92</v>
      </c>
      <c r="AH636" s="1" t="s">
        <v>92</v>
      </c>
      <c r="AI636" s="1" t="s">
        <v>92</v>
      </c>
      <c r="AJ636" s="1" t="s">
        <v>92</v>
      </c>
      <c r="AK636" s="1" t="s">
        <v>92</v>
      </c>
      <c r="AL636" s="1" t="s">
        <v>86</v>
      </c>
      <c r="AM636" s="3">
        <f t="shared" si="144"/>
        <v>45153</v>
      </c>
      <c r="BD636" s="1">
        <f t="shared" si="145"/>
        <v>18</v>
      </c>
      <c r="BE636" s="2" t="str">
        <f t="shared" si="139"/>
        <v>Underground
Julie Cerio
Benson Wong
Cynthia Lorie
Brad Koelling</v>
      </c>
      <c r="BF636" s="2" t="str">
        <f t="shared" si="139"/>
        <v>Paul McGregor
Matt Pender</v>
      </c>
      <c r="BG636" s="2" t="str">
        <f t="shared" si="140"/>
        <v>Eric Travale
Kim Sackett</v>
      </c>
      <c r="BH636" s="2" t="str">
        <f t="shared" si="140"/>
        <v>Carmen Fewless</v>
      </c>
      <c r="BI636" s="2" t="str">
        <f t="shared" si="146"/>
        <v>Joel Crane</v>
      </c>
      <c r="BJ636" s="1">
        <f t="shared" si="147"/>
        <v>2</v>
      </c>
      <c r="BL636" s="49" t="s">
        <v>94</v>
      </c>
      <c r="BM636" s="1" t="s">
        <v>1228</v>
      </c>
      <c r="BO636" s="21" t="str">
        <f t="shared" si="148"/>
        <v>completed</v>
      </c>
      <c r="BP636" s="21">
        <f t="shared" si="149"/>
        <v>0</v>
      </c>
      <c r="BQ636" s="21">
        <f t="shared" si="150"/>
        <v>0</v>
      </c>
      <c r="BR636" s="21">
        <f t="shared" si="151"/>
        <v>0</v>
      </c>
      <c r="BS636" s="21">
        <f t="shared" si="152"/>
        <v>0</v>
      </c>
      <c r="BU636" s="57"/>
    </row>
    <row r="637" spans="1:73" ht="229.5" x14ac:dyDescent="0.25">
      <c r="A637" s="1">
        <v>440</v>
      </c>
      <c r="B637" s="1" t="s">
        <v>80</v>
      </c>
      <c r="C637" s="6" t="s">
        <v>1220</v>
      </c>
      <c r="D637" s="2" t="str">
        <f t="shared" si="141"/>
        <v>CalPA_Set WMP-28</v>
      </c>
      <c r="E637" s="1">
        <v>19</v>
      </c>
      <c r="F637" s="2" t="str">
        <f t="shared" si="142"/>
        <v>CalPA_Set WMP-28_Q19</v>
      </c>
      <c r="G637" s="48" t="s">
        <v>1272</v>
      </c>
      <c r="H637" s="48" t="s">
        <v>1273</v>
      </c>
      <c r="I637" s="1" t="s">
        <v>84</v>
      </c>
      <c r="J637" s="3">
        <v>45148</v>
      </c>
      <c r="K637" s="3">
        <v>45153</v>
      </c>
      <c r="L637" s="3">
        <v>45153</v>
      </c>
      <c r="M637" s="20" t="s">
        <v>1223</v>
      </c>
      <c r="N637" s="1">
        <v>2</v>
      </c>
      <c r="O637" s="1" t="s">
        <v>86</v>
      </c>
      <c r="P637" s="1" t="s">
        <v>1270</v>
      </c>
      <c r="Q637" s="47" t="s">
        <v>266</v>
      </c>
      <c r="R637" s="47" t="s">
        <v>1271</v>
      </c>
      <c r="S637" s="105" t="s">
        <v>86</v>
      </c>
      <c r="U637" s="2" t="str">
        <f t="shared" si="138"/>
        <v>CalPA</v>
      </c>
      <c r="V637" s="2" t="str">
        <f t="shared" si="138"/>
        <v>Set WMP-28</v>
      </c>
      <c r="W637" s="2">
        <f t="shared" si="143"/>
        <v>19</v>
      </c>
      <c r="X637" s="1">
        <v>3</v>
      </c>
      <c r="Y637" s="2" t="s">
        <v>1225</v>
      </c>
      <c r="Z637" s="2" t="s">
        <v>348</v>
      </c>
      <c r="AA637" s="2" t="s">
        <v>1274</v>
      </c>
      <c r="AB637" s="2" t="s">
        <v>936</v>
      </c>
      <c r="AC637" s="2" t="s">
        <v>258</v>
      </c>
      <c r="AD637" s="2" t="s">
        <v>124</v>
      </c>
      <c r="AE637" s="1" t="s">
        <v>92</v>
      </c>
      <c r="AF637" s="1" t="s">
        <v>92</v>
      </c>
      <c r="AG637" s="1" t="s">
        <v>92</v>
      </c>
      <c r="AH637" s="1" t="s">
        <v>92</v>
      </c>
      <c r="AI637" s="1" t="s">
        <v>92</v>
      </c>
      <c r="AJ637" s="1" t="s">
        <v>92</v>
      </c>
      <c r="AK637" s="1" t="s">
        <v>92</v>
      </c>
      <c r="AL637" s="1" t="s">
        <v>86</v>
      </c>
      <c r="AM637" s="3">
        <f t="shared" si="144"/>
        <v>45153</v>
      </c>
      <c r="BD637" s="1">
        <f t="shared" si="145"/>
        <v>19</v>
      </c>
      <c r="BE637" s="2" t="str">
        <f t="shared" si="139"/>
        <v>April Schneider
VM Data Requests</v>
      </c>
      <c r="BF637" s="2" t="str">
        <f t="shared" si="139"/>
        <v>Kamran Rasheed</v>
      </c>
      <c r="BG637" s="2" t="str">
        <f t="shared" si="140"/>
        <v>Eric Travale
Kim Sackett</v>
      </c>
      <c r="BH637" s="2" t="str">
        <f t="shared" si="140"/>
        <v>Andrew Trombley</v>
      </c>
      <c r="BI637" s="2" t="str">
        <f t="shared" si="146"/>
        <v>Jessica Basilio</v>
      </c>
      <c r="BJ637" s="1">
        <f t="shared" si="147"/>
        <v>3</v>
      </c>
      <c r="BL637" s="49" t="s">
        <v>94</v>
      </c>
      <c r="BM637" s="1" t="s">
        <v>1228</v>
      </c>
      <c r="BO637" s="21" t="str">
        <f t="shared" si="148"/>
        <v>completed</v>
      </c>
      <c r="BP637" s="21">
        <f t="shared" si="149"/>
        <v>0</v>
      </c>
      <c r="BQ637" s="21">
        <f t="shared" si="150"/>
        <v>0</v>
      </c>
      <c r="BR637" s="21">
        <f t="shared" si="151"/>
        <v>0</v>
      </c>
      <c r="BS637" s="21">
        <f t="shared" si="152"/>
        <v>0</v>
      </c>
      <c r="BU637" s="57"/>
    </row>
    <row r="638" spans="1:73" ht="409.5" x14ac:dyDescent="0.25">
      <c r="A638" s="1">
        <v>446</v>
      </c>
      <c r="B638" s="1" t="s">
        <v>1802</v>
      </c>
      <c r="C638" s="6" t="s">
        <v>2050</v>
      </c>
      <c r="D638" s="2" t="str">
        <f t="shared" si="141"/>
        <v>OEIS_012</v>
      </c>
      <c r="E638" s="1">
        <v>1</v>
      </c>
      <c r="F638" s="2" t="str">
        <f t="shared" si="142"/>
        <v>OEIS_012_Q1</v>
      </c>
      <c r="G638" s="48" t="s">
        <v>2766</v>
      </c>
      <c r="H638" s="48" t="s">
        <v>2767</v>
      </c>
      <c r="I638" s="1" t="s">
        <v>2691</v>
      </c>
      <c r="J638" s="3">
        <v>45168</v>
      </c>
      <c r="K638" s="3">
        <v>45196</v>
      </c>
      <c r="L638" s="3">
        <v>45196</v>
      </c>
      <c r="M638" s="20" t="s">
        <v>2762</v>
      </c>
      <c r="N638" s="1">
        <v>4</v>
      </c>
      <c r="O638" s="1" t="s">
        <v>86</v>
      </c>
      <c r="P638" s="1" t="s">
        <v>364</v>
      </c>
      <c r="Q638" s="47" t="s">
        <v>266</v>
      </c>
      <c r="R638" s="47" t="s">
        <v>365</v>
      </c>
      <c r="S638" s="101" t="s">
        <v>86</v>
      </c>
      <c r="U638" s="2" t="str">
        <f t="shared" ref="U638:V701" si="153">B638</f>
        <v>OEIS</v>
      </c>
      <c r="V638" s="2" t="str">
        <f t="shared" si="153"/>
        <v>012</v>
      </c>
      <c r="W638" s="2">
        <f t="shared" si="143"/>
        <v>1</v>
      </c>
      <c r="X638" s="1">
        <v>12</v>
      </c>
      <c r="Y638" s="1" t="s">
        <v>88</v>
      </c>
      <c r="Z638" s="1" t="s">
        <v>2768</v>
      </c>
      <c r="AA638" s="2" t="s">
        <v>2769</v>
      </c>
      <c r="AB638" s="2" t="s">
        <v>2770</v>
      </c>
      <c r="AC638" s="2" t="s">
        <v>258</v>
      </c>
      <c r="AD638" s="2" t="s">
        <v>124</v>
      </c>
      <c r="AE638" s="1" t="s">
        <v>92</v>
      </c>
      <c r="AF638" s="1" t="s">
        <v>92</v>
      </c>
      <c r="AG638" s="1" t="s">
        <v>92</v>
      </c>
      <c r="AH638" s="1" t="s">
        <v>92</v>
      </c>
      <c r="AI638" s="1" t="s">
        <v>92</v>
      </c>
      <c r="AJ638" s="1" t="s">
        <v>92</v>
      </c>
      <c r="AK638" s="1" t="s">
        <v>92</v>
      </c>
      <c r="AL638" s="1" t="s">
        <v>86</v>
      </c>
      <c r="AM638" s="3">
        <f t="shared" si="144"/>
        <v>45196</v>
      </c>
      <c r="AO638" s="2" t="s">
        <v>2771</v>
      </c>
      <c r="AP638" s="1"/>
      <c r="BD638" s="1">
        <f t="shared" si="145"/>
        <v>1</v>
      </c>
      <c r="BE638" s="2" t="str">
        <f t="shared" ref="BE638:BF701" si="154">AA638</f>
        <v>Luke Roy, James Brink, Ty McCartney</v>
      </c>
      <c r="BF638" s="2" t="str">
        <f t="shared" si="154"/>
        <v>Kamran Rasheed, Michael Koffman</v>
      </c>
      <c r="BG638" s="2" t="str">
        <f t="shared" ref="BG638:BH701" si="155">Y638</f>
        <v>Kim Sackett</v>
      </c>
      <c r="BH638" s="2" t="str">
        <f t="shared" si="155"/>
        <v>Andrew Trombley / Cherimae Vail</v>
      </c>
      <c r="BI638" s="2" t="str">
        <f t="shared" si="146"/>
        <v>Jessica Basilio</v>
      </c>
      <c r="BJ638" s="1">
        <f t="shared" si="147"/>
        <v>12</v>
      </c>
      <c r="BL638" s="49" t="s">
        <v>94</v>
      </c>
      <c r="BM638" s="2" t="s">
        <v>2765</v>
      </c>
      <c r="BN638" s="2"/>
      <c r="BO638" s="21" t="str">
        <f t="shared" si="148"/>
        <v>completed</v>
      </c>
      <c r="BP638" s="21">
        <f t="shared" si="149"/>
        <v>0</v>
      </c>
      <c r="BQ638" s="21">
        <f t="shared" si="150"/>
        <v>0</v>
      </c>
      <c r="BR638" s="21">
        <f t="shared" si="151"/>
        <v>0</v>
      </c>
      <c r="BS638" s="21">
        <f t="shared" si="152"/>
        <v>0</v>
      </c>
      <c r="BU638" s="57"/>
    </row>
    <row r="639" spans="1:73" ht="140.25" x14ac:dyDescent="0.25">
      <c r="A639" s="1">
        <v>605</v>
      </c>
      <c r="B639" s="1" t="s">
        <v>1802</v>
      </c>
      <c r="C639" s="6" t="s">
        <v>1844</v>
      </c>
      <c r="D639" s="2" t="str">
        <f t="shared" si="141"/>
        <v>OEIS_017</v>
      </c>
      <c r="E639" s="1">
        <v>1</v>
      </c>
      <c r="F639" s="2" t="str">
        <f t="shared" si="142"/>
        <v>OEIS_017_Q1</v>
      </c>
      <c r="G639" s="81" t="s">
        <v>1845</v>
      </c>
      <c r="H639" s="16" t="s">
        <v>1846</v>
      </c>
      <c r="I639" s="1" t="s">
        <v>1806</v>
      </c>
      <c r="J639" s="3">
        <v>45411</v>
      </c>
      <c r="K639" s="3">
        <v>45414</v>
      </c>
      <c r="L639" s="3">
        <v>45414</v>
      </c>
      <c r="M639" s="20" t="s">
        <v>1847</v>
      </c>
      <c r="N639" s="1">
        <v>0</v>
      </c>
      <c r="O639" s="1" t="s">
        <v>86</v>
      </c>
      <c r="P639" s="2">
        <v>11.4</v>
      </c>
      <c r="Q639" s="47" t="s">
        <v>483</v>
      </c>
      <c r="R639" s="47" t="s">
        <v>1848</v>
      </c>
      <c r="S639" s="102" t="s">
        <v>1849</v>
      </c>
      <c r="U639" s="2" t="str">
        <f t="shared" si="153"/>
        <v>OEIS</v>
      </c>
      <c r="V639" s="2" t="str">
        <f t="shared" si="153"/>
        <v>017</v>
      </c>
      <c r="W639" s="2">
        <f t="shared" si="143"/>
        <v>1</v>
      </c>
      <c r="X639" s="1">
        <v>5</v>
      </c>
      <c r="Y639" s="1" t="s">
        <v>1159</v>
      </c>
      <c r="Z639" s="1" t="s">
        <v>1850</v>
      </c>
      <c r="AA639" s="2" t="s">
        <v>1851</v>
      </c>
      <c r="AB639" s="2" t="s">
        <v>1443</v>
      </c>
      <c r="AC639" s="2" t="s">
        <v>91</v>
      </c>
      <c r="AD639" s="2" t="s">
        <v>124</v>
      </c>
      <c r="AE639" s="1" t="s">
        <v>92</v>
      </c>
      <c r="AF639" s="1" t="s">
        <v>92</v>
      </c>
      <c r="AG639" s="1" t="s">
        <v>92</v>
      </c>
      <c r="AH639" s="1" t="s">
        <v>92</v>
      </c>
      <c r="AI639" s="1" t="s">
        <v>92</v>
      </c>
      <c r="AJ639" s="1" t="s">
        <v>92</v>
      </c>
      <c r="AK639" s="1" t="s">
        <v>92</v>
      </c>
      <c r="AL639" s="1" t="s">
        <v>86</v>
      </c>
      <c r="AM639" s="3">
        <f t="shared" si="144"/>
        <v>45414</v>
      </c>
      <c r="AO639" s="1"/>
      <c r="AP639" s="1"/>
      <c r="BD639" s="1">
        <f t="shared" si="145"/>
        <v>1</v>
      </c>
      <c r="BE639" s="2" t="str">
        <f t="shared" si="154"/>
        <v>Carmen Fewless
Noel Wickham</v>
      </c>
      <c r="BF639" s="2" t="str">
        <f t="shared" si="154"/>
        <v>Jay Leyno</v>
      </c>
      <c r="BG639" s="2" t="str">
        <f t="shared" si="155"/>
        <v>Mona Hedin</v>
      </c>
      <c r="BH639" s="2" t="str">
        <f t="shared" si="155"/>
        <v>Desiree Marton</v>
      </c>
      <c r="BI639" s="2" t="str">
        <f t="shared" si="146"/>
        <v>Aaron Shapiro</v>
      </c>
      <c r="BJ639" s="1">
        <f t="shared" si="147"/>
        <v>5</v>
      </c>
      <c r="BO639" s="21" t="str">
        <f t="shared" si="148"/>
        <v>completed</v>
      </c>
      <c r="BP639" s="21">
        <f t="shared" si="149"/>
        <v>0</v>
      </c>
      <c r="BQ639" s="21">
        <f t="shared" si="150"/>
        <v>0</v>
      </c>
      <c r="BR639" s="21">
        <f t="shared" si="151"/>
        <v>0</v>
      </c>
      <c r="BS639" s="21">
        <f t="shared" si="152"/>
        <v>0</v>
      </c>
      <c r="BU639" s="57"/>
    </row>
    <row r="640" spans="1:73" ht="280.5" x14ac:dyDescent="0.25">
      <c r="A640" s="1">
        <v>606</v>
      </c>
      <c r="B640" s="1" t="s">
        <v>1802</v>
      </c>
      <c r="C640" s="6" t="s">
        <v>1844</v>
      </c>
      <c r="D640" s="2" t="str">
        <f t="shared" si="141"/>
        <v>OEIS_017</v>
      </c>
      <c r="E640" s="1">
        <v>2</v>
      </c>
      <c r="F640" s="2" t="str">
        <f t="shared" si="142"/>
        <v>OEIS_017_Q2</v>
      </c>
      <c r="G640" s="16" t="s">
        <v>1852</v>
      </c>
      <c r="H640" s="16" t="s">
        <v>1853</v>
      </c>
      <c r="I640" s="1" t="s">
        <v>1806</v>
      </c>
      <c r="J640" s="3">
        <v>45411</v>
      </c>
      <c r="K640" s="3">
        <v>45414</v>
      </c>
      <c r="L640" s="3">
        <v>45414</v>
      </c>
      <c r="M640" s="20" t="s">
        <v>1847</v>
      </c>
      <c r="N640" s="1">
        <v>0</v>
      </c>
      <c r="O640" s="1" t="s">
        <v>86</v>
      </c>
      <c r="P640" s="2">
        <v>11.4</v>
      </c>
      <c r="Q640" s="47" t="s">
        <v>483</v>
      </c>
      <c r="R640" s="47" t="s">
        <v>1848</v>
      </c>
      <c r="S640" s="96" t="s">
        <v>1849</v>
      </c>
      <c r="U640" s="2" t="str">
        <f t="shared" si="153"/>
        <v>OEIS</v>
      </c>
      <c r="V640" s="2" t="str">
        <f t="shared" si="153"/>
        <v>017</v>
      </c>
      <c r="W640" s="2">
        <f t="shared" si="143"/>
        <v>2</v>
      </c>
      <c r="X640" s="1">
        <v>6</v>
      </c>
      <c r="Y640" s="1" t="s">
        <v>1159</v>
      </c>
      <c r="Z640" s="1" t="s">
        <v>336</v>
      </c>
      <c r="AA640" s="2" t="s">
        <v>1854</v>
      </c>
      <c r="AB640" s="2" t="s">
        <v>1855</v>
      </c>
      <c r="AC640" s="2" t="s">
        <v>91</v>
      </c>
      <c r="AD640" s="2" t="s">
        <v>158</v>
      </c>
      <c r="AE640" s="1" t="s">
        <v>92</v>
      </c>
      <c r="AF640" s="1" t="s">
        <v>92</v>
      </c>
      <c r="AG640" s="1" t="s">
        <v>92</v>
      </c>
      <c r="AH640" s="1" t="s">
        <v>92</v>
      </c>
      <c r="AI640" s="1" t="s">
        <v>92</v>
      </c>
      <c r="AJ640" s="1" t="s">
        <v>92</v>
      </c>
      <c r="AK640" s="1" t="s">
        <v>92</v>
      </c>
      <c r="AL640" s="1" t="s">
        <v>86</v>
      </c>
      <c r="AM640" s="3">
        <f t="shared" si="144"/>
        <v>45414</v>
      </c>
      <c r="BD640" s="1">
        <f t="shared" si="145"/>
        <v>2</v>
      </c>
      <c r="BE640" s="2" t="str">
        <f t="shared" si="154"/>
        <v>Jasmine Gideon/Mandy Knockaert</v>
      </c>
      <c r="BF640" s="2" t="str">
        <f t="shared" si="154"/>
        <v>Justin Sadler</v>
      </c>
      <c r="BG640" s="2" t="str">
        <f t="shared" si="155"/>
        <v>Mona Hedin</v>
      </c>
      <c r="BH640" s="2" t="str">
        <f t="shared" si="155"/>
        <v>Mandy Knockaert</v>
      </c>
      <c r="BI640" s="2" t="str">
        <f t="shared" si="146"/>
        <v>Aaron Shapiro</v>
      </c>
      <c r="BJ640" s="1">
        <f t="shared" si="147"/>
        <v>6</v>
      </c>
      <c r="BO640" s="21" t="str">
        <f t="shared" si="148"/>
        <v>completed</v>
      </c>
      <c r="BP640" s="21">
        <f t="shared" si="149"/>
        <v>0</v>
      </c>
      <c r="BQ640" s="21">
        <f t="shared" si="150"/>
        <v>0</v>
      </c>
      <c r="BR640" s="21">
        <f t="shared" si="151"/>
        <v>0</v>
      </c>
      <c r="BS640" s="21">
        <f t="shared" si="152"/>
        <v>0</v>
      </c>
      <c r="BU640" s="57"/>
    </row>
    <row r="641" spans="1:73" ht="409.5" x14ac:dyDescent="0.25">
      <c r="A641" s="1">
        <v>607</v>
      </c>
      <c r="B641" s="1" t="s">
        <v>1802</v>
      </c>
      <c r="C641" s="6" t="s">
        <v>1844</v>
      </c>
      <c r="D641" s="2" t="str">
        <f t="shared" si="141"/>
        <v>OEIS_017</v>
      </c>
      <c r="E641" s="1">
        <v>3</v>
      </c>
      <c r="F641" s="2" t="str">
        <f t="shared" si="142"/>
        <v>OEIS_017_Q3</v>
      </c>
      <c r="G641" s="16" t="s">
        <v>1856</v>
      </c>
      <c r="H641" s="16" t="s">
        <v>1857</v>
      </c>
      <c r="I641" s="1" t="s">
        <v>1806</v>
      </c>
      <c r="J641" s="3">
        <v>45411</v>
      </c>
      <c r="K641" s="3">
        <v>45414</v>
      </c>
      <c r="L641" s="3">
        <v>45414</v>
      </c>
      <c r="M641" s="20" t="s">
        <v>1847</v>
      </c>
      <c r="N641" s="1">
        <v>4</v>
      </c>
      <c r="O641" s="1" t="s">
        <v>86</v>
      </c>
      <c r="P641" s="2">
        <v>11.4</v>
      </c>
      <c r="Q641" s="47" t="s">
        <v>483</v>
      </c>
      <c r="R641" s="47" t="s">
        <v>1848</v>
      </c>
      <c r="S641" s="102" t="s">
        <v>1849</v>
      </c>
      <c r="U641" s="2" t="str">
        <f t="shared" si="153"/>
        <v>OEIS</v>
      </c>
      <c r="V641" s="2" t="str">
        <f t="shared" si="153"/>
        <v>017</v>
      </c>
      <c r="W641" s="2">
        <f t="shared" si="143"/>
        <v>3</v>
      </c>
      <c r="X641" s="1">
        <v>6</v>
      </c>
      <c r="Y641" s="1" t="s">
        <v>1159</v>
      </c>
      <c r="Z641" s="1" t="s">
        <v>1850</v>
      </c>
      <c r="AA641" s="2" t="s">
        <v>1858</v>
      </c>
      <c r="AB641" s="2" t="s">
        <v>1443</v>
      </c>
      <c r="AC641" s="2" t="s">
        <v>91</v>
      </c>
      <c r="AD641" s="2" t="s">
        <v>124</v>
      </c>
      <c r="AE641" s="1" t="s">
        <v>92</v>
      </c>
      <c r="AF641" s="1" t="s">
        <v>92</v>
      </c>
      <c r="AG641" s="1" t="s">
        <v>92</v>
      </c>
      <c r="AH641" s="1" t="s">
        <v>92</v>
      </c>
      <c r="AI641" s="1" t="s">
        <v>92</v>
      </c>
      <c r="AJ641" s="1" t="s">
        <v>92</v>
      </c>
      <c r="AK641" s="1" t="s">
        <v>92</v>
      </c>
      <c r="AL641" s="1" t="s">
        <v>86</v>
      </c>
      <c r="AM641" s="3">
        <f t="shared" si="144"/>
        <v>45414</v>
      </c>
      <c r="BD641" s="1">
        <f t="shared" si="145"/>
        <v>3</v>
      </c>
      <c r="BE641" s="2" t="str">
        <f t="shared" si="154"/>
        <v>Mandy Knockaert
Jay Leyno
Desiree Marton</v>
      </c>
      <c r="BF641" s="2" t="str">
        <f t="shared" si="154"/>
        <v>Jay Leyno</v>
      </c>
      <c r="BG641" s="2" t="str">
        <f t="shared" si="155"/>
        <v>Mona Hedin</v>
      </c>
      <c r="BH641" s="2" t="str">
        <f t="shared" si="155"/>
        <v>Desiree Marton</v>
      </c>
      <c r="BI641" s="2" t="str">
        <f t="shared" si="146"/>
        <v>Aaron Shapiro</v>
      </c>
      <c r="BJ641" s="1">
        <f t="shared" si="147"/>
        <v>6</v>
      </c>
      <c r="BO641" s="21" t="str">
        <f t="shared" si="148"/>
        <v>completed</v>
      </c>
      <c r="BP641" s="21">
        <f t="shared" si="149"/>
        <v>0</v>
      </c>
      <c r="BQ641" s="21">
        <f t="shared" si="150"/>
        <v>0</v>
      </c>
      <c r="BR641" s="21">
        <f t="shared" si="151"/>
        <v>0</v>
      </c>
      <c r="BS641" s="21">
        <f t="shared" si="152"/>
        <v>0</v>
      </c>
      <c r="BU641" s="57"/>
    </row>
    <row r="642" spans="1:73" ht="204" x14ac:dyDescent="0.25">
      <c r="A642" s="1">
        <v>608</v>
      </c>
      <c r="B642" s="1" t="s">
        <v>1802</v>
      </c>
      <c r="C642" s="6" t="s">
        <v>1844</v>
      </c>
      <c r="D642" s="2" t="str">
        <f t="shared" si="141"/>
        <v>OEIS_017</v>
      </c>
      <c r="E642" s="1">
        <v>4</v>
      </c>
      <c r="F642" s="2" t="str">
        <f t="shared" si="142"/>
        <v>OEIS_017_Q4</v>
      </c>
      <c r="G642" s="16" t="s">
        <v>1859</v>
      </c>
      <c r="H642" s="16" t="s">
        <v>1860</v>
      </c>
      <c r="I642" s="1" t="s">
        <v>1806</v>
      </c>
      <c r="J642" s="3">
        <v>45411</v>
      </c>
      <c r="K642" s="3">
        <v>45414</v>
      </c>
      <c r="L642" s="3">
        <v>45414</v>
      </c>
      <c r="M642" s="20" t="s">
        <v>1847</v>
      </c>
      <c r="N642" s="1">
        <v>1</v>
      </c>
      <c r="O642" s="1" t="s">
        <v>86</v>
      </c>
      <c r="P642" s="2">
        <v>11.4</v>
      </c>
      <c r="Q642" s="47" t="s">
        <v>483</v>
      </c>
      <c r="R642" s="47" t="s">
        <v>1848</v>
      </c>
      <c r="S642" s="102" t="s">
        <v>1849</v>
      </c>
      <c r="U642" s="2" t="str">
        <f t="shared" si="153"/>
        <v>OEIS</v>
      </c>
      <c r="V642" s="2" t="str">
        <f t="shared" si="153"/>
        <v>017</v>
      </c>
      <c r="W642" s="2">
        <f t="shared" si="143"/>
        <v>4</v>
      </c>
      <c r="X642" s="1">
        <v>6</v>
      </c>
      <c r="Y642" s="1" t="s">
        <v>1159</v>
      </c>
      <c r="Z642" s="1" t="s">
        <v>1850</v>
      </c>
      <c r="AA642" s="2" t="s">
        <v>1858</v>
      </c>
      <c r="AB642" s="2" t="s">
        <v>1443</v>
      </c>
      <c r="AC642" s="2" t="s">
        <v>91</v>
      </c>
      <c r="AD642" s="2" t="s">
        <v>124</v>
      </c>
      <c r="AE642" s="1" t="s">
        <v>92</v>
      </c>
      <c r="AF642" s="1" t="s">
        <v>92</v>
      </c>
      <c r="AG642" s="1" t="s">
        <v>92</v>
      </c>
      <c r="AH642" s="1" t="s">
        <v>92</v>
      </c>
      <c r="AI642" s="1" t="s">
        <v>92</v>
      </c>
      <c r="AJ642" s="1" t="s">
        <v>92</v>
      </c>
      <c r="AK642" s="1" t="s">
        <v>92</v>
      </c>
      <c r="AL642" s="1" t="s">
        <v>86</v>
      </c>
      <c r="AM642" s="3">
        <f t="shared" si="144"/>
        <v>45414</v>
      </c>
      <c r="BD642" s="1">
        <f t="shared" si="145"/>
        <v>4</v>
      </c>
      <c r="BE642" s="2" t="str">
        <f t="shared" si="154"/>
        <v>Mandy Knockaert
Jay Leyno
Desiree Marton</v>
      </c>
      <c r="BF642" s="2" t="str">
        <f t="shared" si="154"/>
        <v>Jay Leyno</v>
      </c>
      <c r="BG642" s="2" t="str">
        <f t="shared" si="155"/>
        <v>Mona Hedin</v>
      </c>
      <c r="BH642" s="2" t="str">
        <f t="shared" si="155"/>
        <v>Desiree Marton</v>
      </c>
      <c r="BI642" s="2" t="str">
        <f t="shared" si="146"/>
        <v>Aaron Shapiro</v>
      </c>
      <c r="BJ642" s="1">
        <f t="shared" si="147"/>
        <v>6</v>
      </c>
      <c r="BO642" s="21" t="str">
        <f t="shared" si="148"/>
        <v>completed</v>
      </c>
      <c r="BP642" s="21">
        <f t="shared" si="149"/>
        <v>0</v>
      </c>
      <c r="BQ642" s="21">
        <f t="shared" si="150"/>
        <v>0</v>
      </c>
      <c r="BR642" s="21">
        <f t="shared" si="151"/>
        <v>0</v>
      </c>
      <c r="BS642" s="21">
        <f t="shared" si="152"/>
        <v>0</v>
      </c>
      <c r="BU642" s="57"/>
    </row>
    <row r="643" spans="1:73" ht="229.5" x14ac:dyDescent="0.25">
      <c r="A643" s="1">
        <v>609</v>
      </c>
      <c r="B643" s="1" t="s">
        <v>1512</v>
      </c>
      <c r="C643" s="6" t="s">
        <v>1861</v>
      </c>
      <c r="D643" s="2" t="str">
        <f t="shared" si="141"/>
        <v>MGRA_Data Request No. 13</v>
      </c>
      <c r="E643" s="1">
        <v>1</v>
      </c>
      <c r="F643" s="2" t="str">
        <f t="shared" si="142"/>
        <v>MGRA_Data Request No. 13_Q1</v>
      </c>
      <c r="G643" s="16" t="s">
        <v>1862</v>
      </c>
      <c r="H643" s="16" t="s">
        <v>1863</v>
      </c>
      <c r="I643" s="1" t="s">
        <v>1516</v>
      </c>
      <c r="J643" s="3">
        <v>45412</v>
      </c>
      <c r="K643" s="3">
        <v>45415</v>
      </c>
      <c r="L643" s="3">
        <v>45413</v>
      </c>
      <c r="M643" s="20" t="s">
        <v>1864</v>
      </c>
      <c r="N643" s="1">
        <v>1</v>
      </c>
      <c r="O643" s="1" t="s">
        <v>86</v>
      </c>
      <c r="P643" s="47">
        <v>11.4</v>
      </c>
      <c r="Q643" s="47" t="s">
        <v>483</v>
      </c>
      <c r="R643" s="47" t="s">
        <v>1518</v>
      </c>
      <c r="S643" s="47" t="s">
        <v>1519</v>
      </c>
      <c r="U643" s="2" t="str">
        <f t="shared" si="153"/>
        <v>MGRA</v>
      </c>
      <c r="V643" s="2" t="str">
        <f t="shared" si="153"/>
        <v>Data Request No. 13</v>
      </c>
      <c r="W643" s="2">
        <f t="shared" si="143"/>
        <v>1</v>
      </c>
      <c r="X643" s="1">
        <v>2</v>
      </c>
      <c r="Y643" s="1" t="s">
        <v>1159</v>
      </c>
      <c r="Z643" s="1" t="s">
        <v>336</v>
      </c>
      <c r="AA643" s="2" t="s">
        <v>301</v>
      </c>
      <c r="AB643" s="2" t="s">
        <v>124</v>
      </c>
      <c r="AC643" s="2" t="s">
        <v>91</v>
      </c>
      <c r="AD643" s="2" t="s">
        <v>124</v>
      </c>
      <c r="AE643" s="1" t="s">
        <v>92</v>
      </c>
      <c r="AF643" s="1" t="s">
        <v>92</v>
      </c>
      <c r="AG643" s="1" t="s">
        <v>92</v>
      </c>
      <c r="AH643" s="1" t="s">
        <v>92</v>
      </c>
      <c r="AI643" s="1" t="s">
        <v>92</v>
      </c>
      <c r="AJ643" s="1" t="s">
        <v>92</v>
      </c>
      <c r="AK643" s="1" t="s">
        <v>92</v>
      </c>
      <c r="AL643" s="1" t="s">
        <v>86</v>
      </c>
      <c r="AM643" s="3">
        <f t="shared" si="144"/>
        <v>45415</v>
      </c>
      <c r="BD643" s="1">
        <f t="shared" si="145"/>
        <v>1</v>
      </c>
      <c r="BE643" s="2" t="str">
        <f t="shared" si="154"/>
        <v>Nick Babb</v>
      </c>
      <c r="BF643" s="2" t="str">
        <f t="shared" si="154"/>
        <v>Andy Abranches</v>
      </c>
      <c r="BG643" s="2" t="str">
        <f t="shared" si="155"/>
        <v>Mona Hedin</v>
      </c>
      <c r="BH643" s="2" t="str">
        <f t="shared" si="155"/>
        <v>Mandy Knockaert</v>
      </c>
      <c r="BI643" s="2" t="str">
        <f t="shared" si="146"/>
        <v>Aaron Shapiro</v>
      </c>
      <c r="BJ643" s="1">
        <f t="shared" si="147"/>
        <v>2</v>
      </c>
      <c r="BO643" s="21" t="str">
        <f t="shared" si="148"/>
        <v>completed</v>
      </c>
      <c r="BP643" s="21">
        <f t="shared" si="149"/>
        <v>0</v>
      </c>
      <c r="BQ643" s="21">
        <f t="shared" si="150"/>
        <v>0</v>
      </c>
      <c r="BR643" s="21">
        <f t="shared" si="151"/>
        <v>0</v>
      </c>
      <c r="BS643" s="21">
        <f t="shared" si="152"/>
        <v>0</v>
      </c>
      <c r="BU643" s="57"/>
    </row>
    <row r="644" spans="1:73" ht="191.25" x14ac:dyDescent="0.25">
      <c r="A644" s="1">
        <v>610</v>
      </c>
      <c r="B644" s="1" t="s">
        <v>80</v>
      </c>
      <c r="C644" s="6" t="s">
        <v>2054</v>
      </c>
      <c r="D644" s="2" t="str">
        <f t="shared" ref="D644:D707" si="156">_xlfn.CONCAT(B644,"_",C644)</f>
        <v>CalPA_Set WMP-47</v>
      </c>
      <c r="E644" s="1">
        <v>1</v>
      </c>
      <c r="F644" s="2" t="str">
        <f t="shared" ref="F644:F707" si="157">_xlfn.CONCAT(D644,"_Q",E644)</f>
        <v>CalPA_Set WMP-47_Q1</v>
      </c>
      <c r="G644" s="16" t="s">
        <v>2055</v>
      </c>
      <c r="H644" s="16" t="s">
        <v>2056</v>
      </c>
      <c r="I644" s="1" t="s">
        <v>1452</v>
      </c>
      <c r="J644" s="3">
        <v>45402</v>
      </c>
      <c r="K644" s="3">
        <v>45415</v>
      </c>
      <c r="L644" s="3">
        <v>45415</v>
      </c>
      <c r="M644" s="20" t="s">
        <v>2057</v>
      </c>
      <c r="N644" s="1">
        <v>0</v>
      </c>
      <c r="O644" s="1" t="s">
        <v>86</v>
      </c>
      <c r="P644" s="2" t="s">
        <v>288</v>
      </c>
      <c r="Q644" s="47" t="s">
        <v>163</v>
      </c>
      <c r="R644" s="47" t="s">
        <v>86</v>
      </c>
      <c r="S644" s="92" t="s">
        <v>1466</v>
      </c>
      <c r="U644" s="2" t="str">
        <f t="shared" si="153"/>
        <v>CalPA</v>
      </c>
      <c r="V644" s="2" t="str">
        <f t="shared" si="153"/>
        <v>Set WMP-47</v>
      </c>
      <c r="W644" s="2">
        <f t="shared" ref="W644:W707" si="158">E644</f>
        <v>1</v>
      </c>
      <c r="X644" s="1">
        <v>3</v>
      </c>
      <c r="Y644" s="1" t="s">
        <v>1159</v>
      </c>
      <c r="Z644" s="2" t="s">
        <v>2058</v>
      </c>
      <c r="AA644" s="2" t="s">
        <v>2059</v>
      </c>
      <c r="AB644" s="2" t="s">
        <v>2060</v>
      </c>
      <c r="AC644" s="2" t="s">
        <v>91</v>
      </c>
      <c r="AD644" s="2" t="s">
        <v>2061</v>
      </c>
      <c r="AE644" s="1" t="s">
        <v>92</v>
      </c>
      <c r="AF644" s="1" t="s">
        <v>92</v>
      </c>
      <c r="AG644" s="1" t="s">
        <v>92</v>
      </c>
      <c r="AH644" s="1" t="s">
        <v>92</v>
      </c>
      <c r="AI644" s="1" t="s">
        <v>92</v>
      </c>
      <c r="AJ644" s="1" t="s">
        <v>92</v>
      </c>
      <c r="AK644" s="1" t="s">
        <v>92</v>
      </c>
      <c r="AL644" s="1" t="s">
        <v>86</v>
      </c>
      <c r="AM644" s="3">
        <f t="shared" ref="AM644:AM707" si="159">K644</f>
        <v>45415</v>
      </c>
      <c r="BD644" s="1">
        <f t="shared" ref="BD644:BD707" si="160">E644</f>
        <v>1</v>
      </c>
      <c r="BE644" s="2" t="str">
        <f t="shared" si="154"/>
        <v>Underground Data Requests
Julie Cerio
Jerry Santos
Lucy Morris
SH
Risk</v>
      </c>
      <c r="BF644" s="2" t="str">
        <f t="shared" si="154"/>
        <v xml:space="preserve">Justin Sadler
Jon Eric Thalman
Paul McGregor
Megan Ardell
</v>
      </c>
      <c r="BG644" s="2" t="str">
        <f t="shared" si="155"/>
        <v>Mona Hedin</v>
      </c>
      <c r="BH644" s="2" t="str">
        <f t="shared" si="155"/>
        <v>Mandy Knockaert/Kaet Bulkowski</v>
      </c>
      <c r="BI644" s="2" t="str">
        <f t="shared" ref="BI644:BI707" si="161">AC644</f>
        <v>Aaron Shapiro</v>
      </c>
      <c r="BJ644" s="1">
        <f t="shared" ref="BJ644:BJ707" si="162">X644</f>
        <v>3</v>
      </c>
      <c r="BO644" s="21" t="str">
        <f t="shared" ref="BO644:BO707" si="163">IF(L644="","pending","completed")</f>
        <v>completed</v>
      </c>
      <c r="BP644" s="21">
        <f t="shared" ref="BP644:BP707" si="164">COUNTIFS($BO644,"pending",$K644,"&lt;=5/30/2023")</f>
        <v>0</v>
      </c>
      <c r="BQ644" s="21">
        <f t="shared" ref="BQ644:BQ707" si="165">COUNTIFS($BO644,"pending",$K644,"=5/31/2023")</f>
        <v>0</v>
      </c>
      <c r="BR644" s="21">
        <f t="shared" ref="BR644:BR707" si="166">COUNTIFS($BO644,"pending",$K644,"=6/1/2023")</f>
        <v>0</v>
      </c>
      <c r="BS644" s="21">
        <f t="shared" ref="BS644:BS707" si="167">COUNTIFS($BO644,"pending",$K644,"&gt;=6/2/2023")</f>
        <v>0</v>
      </c>
      <c r="BU644" s="57"/>
    </row>
    <row r="645" spans="1:73" ht="63.75" x14ac:dyDescent="0.25">
      <c r="A645" s="1">
        <v>611</v>
      </c>
      <c r="B645" s="1" t="s">
        <v>1512</v>
      </c>
      <c r="C645" s="6" t="s">
        <v>2062</v>
      </c>
      <c r="D645" s="2" t="str">
        <f t="shared" si="156"/>
        <v>MGRA_Data Request No. 14</v>
      </c>
      <c r="E645" s="1">
        <v>1</v>
      </c>
      <c r="F645" s="2" t="str">
        <f t="shared" si="157"/>
        <v>MGRA_Data Request No. 14_Q1</v>
      </c>
      <c r="G645" s="16" t="s">
        <v>2063</v>
      </c>
      <c r="H645" s="12" t="s">
        <v>2064</v>
      </c>
      <c r="I645" s="1" t="s">
        <v>1516</v>
      </c>
      <c r="J645" s="3">
        <v>45414</v>
      </c>
      <c r="K645" s="3">
        <v>45419</v>
      </c>
      <c r="L645" s="3">
        <v>45419</v>
      </c>
      <c r="M645" s="20" t="s">
        <v>2065</v>
      </c>
      <c r="N645" s="1">
        <v>0</v>
      </c>
      <c r="O645" s="1" t="s">
        <v>86</v>
      </c>
      <c r="P645" s="47">
        <v>11.4</v>
      </c>
      <c r="Q645" s="47" t="s">
        <v>483</v>
      </c>
      <c r="R645" s="47" t="s">
        <v>1518</v>
      </c>
      <c r="S645" s="47" t="s">
        <v>1519</v>
      </c>
      <c r="U645" s="2" t="str">
        <f t="shared" si="153"/>
        <v>MGRA</v>
      </c>
      <c r="V645" s="2" t="str">
        <f t="shared" si="153"/>
        <v>Data Request No. 14</v>
      </c>
      <c r="W645" s="2">
        <f t="shared" si="158"/>
        <v>1</v>
      </c>
      <c r="X645" s="1">
        <v>0</v>
      </c>
      <c r="Y645" s="1" t="s">
        <v>1159</v>
      </c>
      <c r="Z645" s="1" t="s">
        <v>336</v>
      </c>
      <c r="AA645" s="2" t="s">
        <v>2066</v>
      </c>
      <c r="AB645" s="2" t="s">
        <v>539</v>
      </c>
      <c r="AC645" s="2" t="s">
        <v>91</v>
      </c>
      <c r="AD645" s="2" t="s">
        <v>143</v>
      </c>
      <c r="AE645" s="12" t="s">
        <v>92</v>
      </c>
      <c r="AF645" s="1" t="s">
        <v>92</v>
      </c>
      <c r="AG645" s="1" t="s">
        <v>92</v>
      </c>
      <c r="AH645" s="1" t="s">
        <v>92</v>
      </c>
      <c r="AI645" s="1" t="s">
        <v>92</v>
      </c>
      <c r="AJ645" s="1" t="s">
        <v>92</v>
      </c>
      <c r="AK645" s="1" t="s">
        <v>92</v>
      </c>
      <c r="AL645" s="1" t="s">
        <v>86</v>
      </c>
      <c r="AM645" s="3">
        <f t="shared" si="159"/>
        <v>45419</v>
      </c>
      <c r="BD645" s="1">
        <f t="shared" si="160"/>
        <v>1</v>
      </c>
      <c r="BE645" s="2" t="str">
        <f t="shared" si="154"/>
        <v xml:space="preserve">Katherine Hee
</v>
      </c>
      <c r="BF645" s="2" t="str">
        <f t="shared" si="154"/>
        <v>Eric Lamoureux</v>
      </c>
      <c r="BG645" s="2" t="str">
        <f t="shared" si="155"/>
        <v>Mona Hedin</v>
      </c>
      <c r="BH645" s="2" t="str">
        <f t="shared" si="155"/>
        <v>Mandy Knockaert</v>
      </c>
      <c r="BI645" s="2" t="str">
        <f t="shared" si="161"/>
        <v>Aaron Shapiro</v>
      </c>
      <c r="BJ645" s="1">
        <f t="shared" si="162"/>
        <v>0</v>
      </c>
      <c r="BO645" s="21" t="str">
        <f t="shared" si="163"/>
        <v>completed</v>
      </c>
      <c r="BP645" s="21">
        <f t="shared" si="164"/>
        <v>0</v>
      </c>
      <c r="BQ645" s="21">
        <f t="shared" si="165"/>
        <v>0</v>
      </c>
      <c r="BR645" s="21">
        <f t="shared" si="166"/>
        <v>0</v>
      </c>
      <c r="BS645" s="21">
        <f t="shared" si="167"/>
        <v>0</v>
      </c>
      <c r="BU645" s="57"/>
    </row>
    <row r="646" spans="1:73" ht="63.75" x14ac:dyDescent="0.25">
      <c r="A646" s="1">
        <v>612</v>
      </c>
      <c r="B646" s="1" t="s">
        <v>1512</v>
      </c>
      <c r="C646" s="6" t="s">
        <v>2062</v>
      </c>
      <c r="D646" s="2" t="str">
        <f t="shared" si="156"/>
        <v>MGRA_Data Request No. 14</v>
      </c>
      <c r="E646" s="1">
        <v>2</v>
      </c>
      <c r="F646" s="2" t="str">
        <f t="shared" si="157"/>
        <v>MGRA_Data Request No. 14_Q2</v>
      </c>
      <c r="G646" s="16" t="s">
        <v>2067</v>
      </c>
      <c r="H646" s="12" t="s">
        <v>2068</v>
      </c>
      <c r="I646" s="1" t="s">
        <v>1516</v>
      </c>
      <c r="J646" s="3">
        <v>45414</v>
      </c>
      <c r="K646" s="3">
        <v>45419</v>
      </c>
      <c r="L646" s="3">
        <v>45419</v>
      </c>
      <c r="M646" s="20" t="s">
        <v>2065</v>
      </c>
      <c r="N646" s="1">
        <v>0</v>
      </c>
      <c r="O646" s="1" t="s">
        <v>86</v>
      </c>
      <c r="P646" s="47">
        <v>11.4</v>
      </c>
      <c r="Q646" s="47" t="s">
        <v>483</v>
      </c>
      <c r="R646" s="47" t="s">
        <v>1518</v>
      </c>
      <c r="S646" s="99" t="s">
        <v>1519</v>
      </c>
      <c r="U646" s="2" t="str">
        <f t="shared" si="153"/>
        <v>MGRA</v>
      </c>
      <c r="V646" s="2" t="str">
        <f t="shared" si="153"/>
        <v>Data Request No. 14</v>
      </c>
      <c r="W646" s="2">
        <f t="shared" si="158"/>
        <v>2</v>
      </c>
      <c r="X646" s="1">
        <v>0</v>
      </c>
      <c r="Y646" s="1" t="s">
        <v>1159</v>
      </c>
      <c r="Z646" s="1" t="s">
        <v>336</v>
      </c>
      <c r="AA646" s="2" t="s">
        <v>1942</v>
      </c>
      <c r="AB646" s="2" t="s">
        <v>124</v>
      </c>
      <c r="AC646" s="2" t="s">
        <v>91</v>
      </c>
      <c r="AD646" s="2" t="s">
        <v>124</v>
      </c>
      <c r="AE646" s="12" t="s">
        <v>92</v>
      </c>
      <c r="AF646" s="1" t="s">
        <v>92</v>
      </c>
      <c r="AG646" s="1" t="s">
        <v>92</v>
      </c>
      <c r="AH646" s="1" t="s">
        <v>92</v>
      </c>
      <c r="AI646" s="1" t="s">
        <v>92</v>
      </c>
      <c r="AJ646" s="1" t="s">
        <v>92</v>
      </c>
      <c r="AK646" s="1" t="s">
        <v>92</v>
      </c>
      <c r="AL646" s="1" t="s">
        <v>86</v>
      </c>
      <c r="AM646" s="3">
        <f t="shared" si="159"/>
        <v>45419</v>
      </c>
      <c r="BD646" s="1">
        <f t="shared" si="160"/>
        <v>2</v>
      </c>
      <c r="BE646" s="2" t="str">
        <f t="shared" si="154"/>
        <v xml:space="preserve">Nick Babb
Krista Benson
</v>
      </c>
      <c r="BF646" s="2" t="str">
        <f t="shared" si="154"/>
        <v>Andy Abranches</v>
      </c>
      <c r="BG646" s="2" t="str">
        <f t="shared" si="155"/>
        <v>Mona Hedin</v>
      </c>
      <c r="BH646" s="2" t="str">
        <f t="shared" si="155"/>
        <v>Mandy Knockaert</v>
      </c>
      <c r="BI646" s="2" t="str">
        <f t="shared" si="161"/>
        <v>Aaron Shapiro</v>
      </c>
      <c r="BJ646" s="1">
        <f t="shared" si="162"/>
        <v>0</v>
      </c>
      <c r="BO646" s="21" t="str">
        <f t="shared" si="163"/>
        <v>completed</v>
      </c>
      <c r="BP646" s="21">
        <f t="shared" si="164"/>
        <v>0</v>
      </c>
      <c r="BQ646" s="21">
        <f t="shared" si="165"/>
        <v>0</v>
      </c>
      <c r="BR646" s="21">
        <f t="shared" si="166"/>
        <v>0</v>
      </c>
      <c r="BS646" s="21">
        <f t="shared" si="167"/>
        <v>0</v>
      </c>
      <c r="BU646" s="57"/>
    </row>
    <row r="647" spans="1:73" ht="409.5" x14ac:dyDescent="0.25">
      <c r="A647" s="1">
        <v>613</v>
      </c>
      <c r="B647" s="1" t="s">
        <v>1512</v>
      </c>
      <c r="C647" s="6" t="s">
        <v>2062</v>
      </c>
      <c r="D647" s="2" t="str">
        <f t="shared" si="156"/>
        <v>MGRA_Data Request No. 14</v>
      </c>
      <c r="E647" s="1">
        <v>3</v>
      </c>
      <c r="F647" s="2" t="str">
        <f t="shared" si="157"/>
        <v>MGRA_Data Request No. 14_Q3</v>
      </c>
      <c r="G647" s="16" t="s">
        <v>2069</v>
      </c>
      <c r="H647" s="16" t="s">
        <v>2070</v>
      </c>
      <c r="I647" s="1" t="s">
        <v>1516</v>
      </c>
      <c r="J647" s="3">
        <v>45414</v>
      </c>
      <c r="K647" s="3">
        <v>45419</v>
      </c>
      <c r="L647" s="3">
        <v>45419</v>
      </c>
      <c r="M647" s="20" t="s">
        <v>2065</v>
      </c>
      <c r="N647" s="1">
        <v>0</v>
      </c>
      <c r="O647" s="1" t="s">
        <v>86</v>
      </c>
      <c r="P647" s="47">
        <v>11.4</v>
      </c>
      <c r="Q647" s="47" t="s">
        <v>483</v>
      </c>
      <c r="R647" s="47" t="s">
        <v>1518</v>
      </c>
      <c r="S647" s="47" t="s">
        <v>1519</v>
      </c>
      <c r="U647" s="2" t="str">
        <f t="shared" si="153"/>
        <v>MGRA</v>
      </c>
      <c r="V647" s="2" t="str">
        <f t="shared" si="153"/>
        <v>Data Request No. 14</v>
      </c>
      <c r="W647" s="2">
        <f t="shared" si="158"/>
        <v>3</v>
      </c>
      <c r="X647" s="1">
        <v>0</v>
      </c>
      <c r="Y647" s="1" t="s">
        <v>1159</v>
      </c>
      <c r="Z647" s="1" t="s">
        <v>336</v>
      </c>
      <c r="AA647" s="2" t="s">
        <v>1942</v>
      </c>
      <c r="AB647" s="2" t="s">
        <v>124</v>
      </c>
      <c r="AC647" s="2" t="s">
        <v>91</v>
      </c>
      <c r="AD647" s="2" t="s">
        <v>124</v>
      </c>
      <c r="AE647" s="12" t="s">
        <v>92</v>
      </c>
      <c r="AF647" s="1" t="s">
        <v>92</v>
      </c>
      <c r="AG647" s="1" t="s">
        <v>92</v>
      </c>
      <c r="AH647" s="1" t="s">
        <v>92</v>
      </c>
      <c r="AI647" s="1" t="s">
        <v>92</v>
      </c>
      <c r="AJ647" s="1" t="s">
        <v>92</v>
      </c>
      <c r="AK647" s="1" t="s">
        <v>92</v>
      </c>
      <c r="AL647" s="1" t="s">
        <v>86</v>
      </c>
      <c r="AM647" s="3">
        <f t="shared" si="159"/>
        <v>45419</v>
      </c>
      <c r="BD647" s="1">
        <f t="shared" si="160"/>
        <v>3</v>
      </c>
      <c r="BE647" s="2" t="str">
        <f t="shared" si="154"/>
        <v xml:space="preserve">Nick Babb
Krista Benson
</v>
      </c>
      <c r="BF647" s="2" t="str">
        <f t="shared" si="154"/>
        <v>Andy Abranches</v>
      </c>
      <c r="BG647" s="2" t="str">
        <f t="shared" si="155"/>
        <v>Mona Hedin</v>
      </c>
      <c r="BH647" s="2" t="str">
        <f t="shared" si="155"/>
        <v>Mandy Knockaert</v>
      </c>
      <c r="BI647" s="2" t="str">
        <f t="shared" si="161"/>
        <v>Aaron Shapiro</v>
      </c>
      <c r="BJ647" s="1">
        <f t="shared" si="162"/>
        <v>0</v>
      </c>
      <c r="BO647" s="21" t="str">
        <f t="shared" si="163"/>
        <v>completed</v>
      </c>
      <c r="BP647" s="21">
        <f t="shared" si="164"/>
        <v>0</v>
      </c>
      <c r="BQ647" s="21">
        <f t="shared" si="165"/>
        <v>0</v>
      </c>
      <c r="BR647" s="21">
        <f t="shared" si="166"/>
        <v>0</v>
      </c>
      <c r="BS647" s="21">
        <f t="shared" si="167"/>
        <v>0</v>
      </c>
      <c r="BU647" s="57"/>
    </row>
    <row r="648" spans="1:73" ht="409.5" x14ac:dyDescent="0.25">
      <c r="A648" s="1">
        <v>614</v>
      </c>
      <c r="B648" s="1" t="s">
        <v>1512</v>
      </c>
      <c r="C648" s="6" t="s">
        <v>2062</v>
      </c>
      <c r="D648" s="2" t="str">
        <f t="shared" si="156"/>
        <v>MGRA_Data Request No. 14</v>
      </c>
      <c r="E648" s="1">
        <v>4</v>
      </c>
      <c r="F648" s="2" t="str">
        <f t="shared" si="157"/>
        <v>MGRA_Data Request No. 14_Q4</v>
      </c>
      <c r="G648" s="16" t="s">
        <v>2071</v>
      </c>
      <c r="H648" s="16" t="s">
        <v>2072</v>
      </c>
      <c r="I648" s="1" t="s">
        <v>1516</v>
      </c>
      <c r="J648" s="3">
        <v>45414</v>
      </c>
      <c r="K648" s="3">
        <v>45419</v>
      </c>
      <c r="L648" s="3">
        <v>45419</v>
      </c>
      <c r="M648" s="20" t="s">
        <v>2065</v>
      </c>
      <c r="N648" s="1">
        <v>0</v>
      </c>
      <c r="O648" s="1" t="s">
        <v>86</v>
      </c>
      <c r="P648" s="47">
        <v>11.4</v>
      </c>
      <c r="Q648" s="47" t="s">
        <v>483</v>
      </c>
      <c r="R648" s="47" t="s">
        <v>1518</v>
      </c>
      <c r="S648" s="47" t="s">
        <v>1519</v>
      </c>
      <c r="U648" s="2" t="str">
        <f t="shared" si="153"/>
        <v>MGRA</v>
      </c>
      <c r="V648" s="2" t="str">
        <f t="shared" si="153"/>
        <v>Data Request No. 14</v>
      </c>
      <c r="W648" s="2">
        <f t="shared" si="158"/>
        <v>4</v>
      </c>
      <c r="X648" s="1">
        <v>0</v>
      </c>
      <c r="Y648" s="1" t="s">
        <v>1159</v>
      </c>
      <c r="Z648" s="1" t="s">
        <v>336</v>
      </c>
      <c r="AA648" s="2" t="s">
        <v>2066</v>
      </c>
      <c r="AB648" s="2" t="s">
        <v>539</v>
      </c>
      <c r="AC648" s="2" t="s">
        <v>91</v>
      </c>
      <c r="AD648" s="2" t="s">
        <v>143</v>
      </c>
      <c r="AE648" s="12" t="s">
        <v>92</v>
      </c>
      <c r="AF648" s="1" t="s">
        <v>92</v>
      </c>
      <c r="AG648" s="1" t="s">
        <v>92</v>
      </c>
      <c r="AH648" s="1" t="s">
        <v>92</v>
      </c>
      <c r="AI648" s="1" t="s">
        <v>92</v>
      </c>
      <c r="AJ648" s="1" t="s">
        <v>92</v>
      </c>
      <c r="AK648" s="1" t="s">
        <v>92</v>
      </c>
      <c r="AL648" s="1" t="s">
        <v>86</v>
      </c>
      <c r="AM648" s="3">
        <f t="shared" si="159"/>
        <v>45419</v>
      </c>
      <c r="BD648" s="1">
        <f t="shared" si="160"/>
        <v>4</v>
      </c>
      <c r="BE648" s="2" t="str">
        <f t="shared" si="154"/>
        <v xml:space="preserve">Katherine Hee
</v>
      </c>
      <c r="BF648" s="2" t="str">
        <f t="shared" si="154"/>
        <v>Eric Lamoureux</v>
      </c>
      <c r="BG648" s="2" t="str">
        <f t="shared" si="155"/>
        <v>Mona Hedin</v>
      </c>
      <c r="BH648" s="2" t="str">
        <f t="shared" si="155"/>
        <v>Mandy Knockaert</v>
      </c>
      <c r="BI648" s="2" t="str">
        <f t="shared" si="161"/>
        <v>Aaron Shapiro</v>
      </c>
      <c r="BJ648" s="1">
        <f t="shared" si="162"/>
        <v>0</v>
      </c>
      <c r="BO648" s="21" t="str">
        <f t="shared" si="163"/>
        <v>completed</v>
      </c>
      <c r="BP648" s="21">
        <f t="shared" si="164"/>
        <v>0</v>
      </c>
      <c r="BQ648" s="21">
        <f t="shared" si="165"/>
        <v>0</v>
      </c>
      <c r="BR648" s="21">
        <f t="shared" si="166"/>
        <v>0</v>
      </c>
      <c r="BS648" s="21">
        <f t="shared" si="167"/>
        <v>0</v>
      </c>
      <c r="BU648" s="57"/>
    </row>
    <row r="649" spans="1:73" ht="140.25" x14ac:dyDescent="0.25">
      <c r="A649" s="1">
        <v>615</v>
      </c>
      <c r="B649" s="1" t="s">
        <v>1512</v>
      </c>
      <c r="C649" s="6" t="s">
        <v>2062</v>
      </c>
      <c r="D649" s="2" t="str">
        <f t="shared" si="156"/>
        <v>MGRA_Data Request No. 14</v>
      </c>
      <c r="E649" s="1">
        <v>5</v>
      </c>
      <c r="F649" s="2" t="str">
        <f t="shared" si="157"/>
        <v>MGRA_Data Request No. 14_Q5</v>
      </c>
      <c r="G649" s="16" t="s">
        <v>2073</v>
      </c>
      <c r="H649" s="16" t="s">
        <v>2074</v>
      </c>
      <c r="I649" s="1" t="s">
        <v>1516</v>
      </c>
      <c r="J649" s="3">
        <v>45414</v>
      </c>
      <c r="K649" s="3">
        <v>45425</v>
      </c>
      <c r="L649" s="3">
        <v>45425</v>
      </c>
      <c r="M649" s="20" t="s">
        <v>2065</v>
      </c>
      <c r="N649" s="1">
        <v>0</v>
      </c>
      <c r="O649" s="1" t="s">
        <v>86</v>
      </c>
      <c r="P649" s="47">
        <v>11.4</v>
      </c>
      <c r="Q649" s="59" t="s">
        <v>483</v>
      </c>
      <c r="R649" s="59" t="s">
        <v>1518</v>
      </c>
      <c r="S649" s="59" t="s">
        <v>1519</v>
      </c>
      <c r="U649" s="2" t="str">
        <f t="shared" si="153"/>
        <v>MGRA</v>
      </c>
      <c r="V649" s="2" t="str">
        <f t="shared" si="153"/>
        <v>Data Request No. 14</v>
      </c>
      <c r="W649" s="2">
        <f t="shared" si="158"/>
        <v>5</v>
      </c>
      <c r="X649" s="1">
        <v>0</v>
      </c>
      <c r="Y649" s="1" t="s">
        <v>1159</v>
      </c>
      <c r="Z649" s="1" t="s">
        <v>336</v>
      </c>
      <c r="AA649" s="2" t="s">
        <v>1542</v>
      </c>
      <c r="AB649" s="2" t="s">
        <v>539</v>
      </c>
      <c r="AC649" s="2" t="s">
        <v>91</v>
      </c>
      <c r="AD649" s="2" t="s">
        <v>143</v>
      </c>
      <c r="AE649" s="1" t="s">
        <v>92</v>
      </c>
      <c r="AF649" s="1" t="s">
        <v>92</v>
      </c>
      <c r="AG649" s="1" t="s">
        <v>92</v>
      </c>
      <c r="AH649" s="1" t="s">
        <v>92</v>
      </c>
      <c r="AI649" s="1" t="s">
        <v>92</v>
      </c>
      <c r="AJ649" s="1" t="s">
        <v>92</v>
      </c>
      <c r="AK649" s="1" t="s">
        <v>92</v>
      </c>
      <c r="AL649" s="1" t="s">
        <v>86</v>
      </c>
      <c r="AM649" s="3">
        <f t="shared" si="159"/>
        <v>45425</v>
      </c>
      <c r="AO649" s="16" t="s">
        <v>2075</v>
      </c>
      <c r="BD649" s="1">
        <f t="shared" si="160"/>
        <v>5</v>
      </c>
      <c r="BE649" s="2" t="str">
        <f t="shared" si="154"/>
        <v>Katherine Hee
James Tuccillo</v>
      </c>
      <c r="BF649" s="2" t="str">
        <f t="shared" si="154"/>
        <v>Eric Lamoureux</v>
      </c>
      <c r="BG649" s="2" t="str">
        <f t="shared" si="155"/>
        <v>Mona Hedin</v>
      </c>
      <c r="BH649" s="2" t="str">
        <f t="shared" si="155"/>
        <v>Mandy Knockaert</v>
      </c>
      <c r="BI649" s="2" t="str">
        <f t="shared" si="161"/>
        <v>Aaron Shapiro</v>
      </c>
      <c r="BJ649" s="1">
        <f t="shared" si="162"/>
        <v>0</v>
      </c>
      <c r="BO649" s="21" t="str">
        <f t="shared" si="163"/>
        <v>completed</v>
      </c>
      <c r="BP649" s="21">
        <f t="shared" si="164"/>
        <v>0</v>
      </c>
      <c r="BQ649" s="21">
        <f t="shared" si="165"/>
        <v>0</v>
      </c>
      <c r="BR649" s="21">
        <f t="shared" si="166"/>
        <v>0</v>
      </c>
      <c r="BS649" s="21">
        <f t="shared" si="167"/>
        <v>0</v>
      </c>
      <c r="BU649" s="57"/>
    </row>
    <row r="650" spans="1:73" ht="229.5" x14ac:dyDescent="0.25">
      <c r="A650" s="1">
        <v>616</v>
      </c>
      <c r="B650" s="1" t="s">
        <v>1802</v>
      </c>
      <c r="C650" s="6" t="s">
        <v>2076</v>
      </c>
      <c r="D650" s="2" t="str">
        <f t="shared" si="156"/>
        <v>OEIS_018</v>
      </c>
      <c r="E650" s="1">
        <v>1</v>
      </c>
      <c r="F650" s="2" t="str">
        <f t="shared" si="157"/>
        <v>OEIS_018_Q1</v>
      </c>
      <c r="G650" s="16" t="s">
        <v>2077</v>
      </c>
      <c r="H650" s="16" t="s">
        <v>2078</v>
      </c>
      <c r="I650" s="1" t="s">
        <v>1806</v>
      </c>
      <c r="J650" s="3">
        <v>45415</v>
      </c>
      <c r="K650" s="3">
        <v>45420</v>
      </c>
      <c r="L650" s="3">
        <v>45420</v>
      </c>
      <c r="M650" s="20" t="s">
        <v>2079</v>
      </c>
      <c r="N650" s="1">
        <v>2</v>
      </c>
      <c r="O650" s="1" t="s">
        <v>86</v>
      </c>
      <c r="P650" s="2">
        <v>11.4</v>
      </c>
      <c r="Q650" s="59" t="s">
        <v>483</v>
      </c>
      <c r="R650" s="47" t="s">
        <v>1740</v>
      </c>
      <c r="S650" s="47" t="s">
        <v>1439</v>
      </c>
      <c r="U650" s="2" t="str">
        <f t="shared" si="153"/>
        <v>OEIS</v>
      </c>
      <c r="V650" s="2" t="str">
        <f t="shared" si="153"/>
        <v>018</v>
      </c>
      <c r="W650" s="2">
        <f t="shared" si="158"/>
        <v>1</v>
      </c>
      <c r="X650" s="1">
        <v>2</v>
      </c>
      <c r="Y650" s="1" t="s">
        <v>1159</v>
      </c>
      <c r="Z650" s="1" t="s">
        <v>1354</v>
      </c>
      <c r="AA650" s="2" t="s">
        <v>1741</v>
      </c>
      <c r="AB650" s="2" t="s">
        <v>257</v>
      </c>
      <c r="AC650" s="2" t="s">
        <v>1426</v>
      </c>
      <c r="AD650" s="2" t="s">
        <v>1839</v>
      </c>
      <c r="AE650" s="1" t="s">
        <v>92</v>
      </c>
      <c r="AF650" s="1" t="s">
        <v>92</v>
      </c>
      <c r="AG650" s="1" t="s">
        <v>92</v>
      </c>
      <c r="AH650" s="1" t="s">
        <v>92</v>
      </c>
      <c r="AI650" s="1" t="s">
        <v>92</v>
      </c>
      <c r="AJ650" s="1" t="s">
        <v>92</v>
      </c>
      <c r="AK650" s="1" t="s">
        <v>92</v>
      </c>
      <c r="AL650" s="1" t="s">
        <v>86</v>
      </c>
      <c r="AM650" s="3">
        <f t="shared" si="159"/>
        <v>45420</v>
      </c>
      <c r="BD650" s="1">
        <f t="shared" si="160"/>
        <v>1</v>
      </c>
      <c r="BE650" s="2" t="str">
        <f t="shared" si="154"/>
        <v>VMDR</v>
      </c>
      <c r="BF650" s="2" t="str">
        <f t="shared" si="154"/>
        <v>Sarah Carlson</v>
      </c>
      <c r="BG650" s="2" t="str">
        <f t="shared" si="155"/>
        <v>Mona Hedin</v>
      </c>
      <c r="BH650" s="2" t="str">
        <f t="shared" si="155"/>
        <v>Cherimae Vail</v>
      </c>
      <c r="BI650" s="2" t="str">
        <f t="shared" si="161"/>
        <v>Lauren Ruby</v>
      </c>
      <c r="BJ650" s="1">
        <f t="shared" si="162"/>
        <v>2</v>
      </c>
      <c r="BO650" s="21" t="str">
        <f t="shared" si="163"/>
        <v>completed</v>
      </c>
      <c r="BP650" s="21">
        <f t="shared" si="164"/>
        <v>0</v>
      </c>
      <c r="BQ650" s="21">
        <f t="shared" si="165"/>
        <v>0</v>
      </c>
      <c r="BR650" s="21">
        <f t="shared" si="166"/>
        <v>0</v>
      </c>
      <c r="BS650" s="21">
        <f t="shared" si="167"/>
        <v>0</v>
      </c>
      <c r="BU650" s="57"/>
    </row>
    <row r="651" spans="1:73" ht="89.25" x14ac:dyDescent="0.25">
      <c r="A651" s="1">
        <v>617</v>
      </c>
      <c r="B651" s="1" t="s">
        <v>1802</v>
      </c>
      <c r="C651" s="6" t="s">
        <v>2076</v>
      </c>
      <c r="D651" s="2" t="str">
        <f t="shared" si="156"/>
        <v>OEIS_018</v>
      </c>
      <c r="E651" s="1">
        <v>2</v>
      </c>
      <c r="F651" s="2" t="str">
        <f t="shared" si="157"/>
        <v>OEIS_018_Q2</v>
      </c>
      <c r="G651" s="16" t="s">
        <v>2080</v>
      </c>
      <c r="H651" s="16" t="s">
        <v>2081</v>
      </c>
      <c r="I651" s="1" t="s">
        <v>1806</v>
      </c>
      <c r="J651" s="3">
        <v>45415</v>
      </c>
      <c r="K651" s="3">
        <v>45420</v>
      </c>
      <c r="L651" s="3">
        <v>45420</v>
      </c>
      <c r="M651" s="20" t="s">
        <v>2079</v>
      </c>
      <c r="N651" s="1">
        <v>1</v>
      </c>
      <c r="O651" s="1" t="s">
        <v>86</v>
      </c>
      <c r="P651" s="2" t="s">
        <v>1149</v>
      </c>
      <c r="Q651" s="59" t="s">
        <v>1778</v>
      </c>
      <c r="R651" s="59" t="s">
        <v>2082</v>
      </c>
      <c r="S651" s="59" t="s">
        <v>2083</v>
      </c>
      <c r="U651" s="2" t="str">
        <f t="shared" si="153"/>
        <v>OEIS</v>
      </c>
      <c r="V651" s="2" t="str">
        <f t="shared" si="153"/>
        <v>018</v>
      </c>
      <c r="W651" s="2">
        <f t="shared" si="158"/>
        <v>2</v>
      </c>
      <c r="X651" s="1">
        <v>1</v>
      </c>
      <c r="Y651" s="1" t="s">
        <v>1159</v>
      </c>
      <c r="Z651" s="1" t="s">
        <v>1567</v>
      </c>
      <c r="AA651" s="2" t="s">
        <v>2084</v>
      </c>
      <c r="AB651" s="2" t="s">
        <v>2085</v>
      </c>
      <c r="AC651" s="2" t="s">
        <v>91</v>
      </c>
      <c r="AD651" s="2" t="s">
        <v>2085</v>
      </c>
      <c r="AE651" s="1" t="s">
        <v>92</v>
      </c>
      <c r="AF651" s="1" t="s">
        <v>92</v>
      </c>
      <c r="AG651" s="1" t="s">
        <v>92</v>
      </c>
      <c r="AH651" s="1" t="s">
        <v>92</v>
      </c>
      <c r="AI651" s="1" t="s">
        <v>92</v>
      </c>
      <c r="AJ651" s="1" t="s">
        <v>92</v>
      </c>
      <c r="AK651" s="1" t="s">
        <v>92</v>
      </c>
      <c r="AL651" s="1" t="s">
        <v>86</v>
      </c>
      <c r="AM651" s="3">
        <f t="shared" si="159"/>
        <v>45420</v>
      </c>
      <c r="BD651" s="1">
        <f t="shared" si="160"/>
        <v>2</v>
      </c>
      <c r="BE651" s="2" t="str">
        <f t="shared" si="154"/>
        <v>Megan Geraci/Jacklin Campos/Perez</v>
      </c>
      <c r="BF651" s="2" t="str">
        <f t="shared" si="154"/>
        <v>Vitaly Tyurin</v>
      </c>
      <c r="BG651" s="2" t="str">
        <f t="shared" si="155"/>
        <v>Mona Hedin</v>
      </c>
      <c r="BH651" s="2" t="str">
        <f t="shared" si="155"/>
        <v>Kaet Bulkowski</v>
      </c>
      <c r="BI651" s="2" t="str">
        <f t="shared" si="161"/>
        <v>Aaron Shapiro</v>
      </c>
      <c r="BJ651" s="1">
        <f t="shared" si="162"/>
        <v>1</v>
      </c>
      <c r="BO651" s="21" t="str">
        <f t="shared" si="163"/>
        <v>completed</v>
      </c>
      <c r="BP651" s="21">
        <f t="shared" si="164"/>
        <v>0</v>
      </c>
      <c r="BQ651" s="21">
        <f t="shared" si="165"/>
        <v>0</v>
      </c>
      <c r="BR651" s="21">
        <f t="shared" si="166"/>
        <v>0</v>
      </c>
      <c r="BS651" s="21">
        <f t="shared" si="167"/>
        <v>0</v>
      </c>
      <c r="BU651" s="57"/>
    </row>
    <row r="652" spans="1:73" ht="140.25" x14ac:dyDescent="0.25">
      <c r="A652" s="1">
        <v>618</v>
      </c>
      <c r="B652" s="1" t="s">
        <v>1884</v>
      </c>
      <c r="C652" s="6" t="s">
        <v>2086</v>
      </c>
      <c r="D652" s="2" t="str">
        <f t="shared" si="156"/>
        <v>CPUC - SPD (Safety Policy Division)_013</v>
      </c>
      <c r="E652" s="1">
        <v>1</v>
      </c>
      <c r="F652" s="2" t="str">
        <f t="shared" si="157"/>
        <v>CPUC - SPD (Safety Policy Division)_013_Q1</v>
      </c>
      <c r="G652" s="16" t="s">
        <v>2087</v>
      </c>
      <c r="H652" s="16" t="s">
        <v>2088</v>
      </c>
      <c r="I652" s="1" t="s">
        <v>1940</v>
      </c>
      <c r="J652" s="3">
        <v>45426</v>
      </c>
      <c r="K652" s="3">
        <v>45434</v>
      </c>
      <c r="L652" s="3">
        <v>45428</v>
      </c>
      <c r="M652" s="20" t="s">
        <v>2089</v>
      </c>
      <c r="N652" s="1">
        <v>4</v>
      </c>
      <c r="O652" s="1" t="s">
        <v>86</v>
      </c>
      <c r="P652" s="45">
        <v>8</v>
      </c>
      <c r="Q652" s="45" t="s">
        <v>2090</v>
      </c>
      <c r="R652" s="45" t="s">
        <v>2091</v>
      </c>
      <c r="S652" s="47" t="s">
        <v>1519</v>
      </c>
      <c r="U652" s="2" t="str">
        <f t="shared" si="153"/>
        <v>CPUC - SPD (Safety Policy Division)</v>
      </c>
      <c r="V652" s="2" t="str">
        <f t="shared" si="153"/>
        <v>013</v>
      </c>
      <c r="W652" s="2">
        <f t="shared" si="158"/>
        <v>1</v>
      </c>
      <c r="X652" s="1">
        <v>0</v>
      </c>
      <c r="Y652" s="1" t="s">
        <v>1159</v>
      </c>
      <c r="Z652" s="1" t="s">
        <v>1772</v>
      </c>
      <c r="AA652" s="2" t="s">
        <v>301</v>
      </c>
      <c r="AB652" s="2" t="s">
        <v>124</v>
      </c>
      <c r="AC652" s="2" t="s">
        <v>91</v>
      </c>
      <c r="AD652" s="2" t="s">
        <v>143</v>
      </c>
      <c r="AE652" s="1" t="s">
        <v>92</v>
      </c>
      <c r="AF652" s="1" t="s">
        <v>92</v>
      </c>
      <c r="AG652" s="1" t="s">
        <v>92</v>
      </c>
      <c r="AH652" s="1" t="s">
        <v>92</v>
      </c>
      <c r="AI652" s="1" t="s">
        <v>92</v>
      </c>
      <c r="AJ652" s="1" t="s">
        <v>92</v>
      </c>
      <c r="AK652" s="1" t="s">
        <v>92</v>
      </c>
      <c r="AL652" s="1" t="s">
        <v>86</v>
      </c>
      <c r="AM652" s="3">
        <f t="shared" si="159"/>
        <v>45434</v>
      </c>
      <c r="AO652" s="1"/>
      <c r="AP652" s="1"/>
      <c r="BD652" s="1">
        <f t="shared" si="160"/>
        <v>1</v>
      </c>
      <c r="BE652" s="2" t="str">
        <f t="shared" si="154"/>
        <v>Nick Babb</v>
      </c>
      <c r="BF652" s="2" t="str">
        <f t="shared" si="154"/>
        <v>Andy Abranches</v>
      </c>
      <c r="BG652" s="2" t="str">
        <f t="shared" si="155"/>
        <v>Mona Hedin</v>
      </c>
      <c r="BH652" s="2" t="str">
        <f t="shared" si="155"/>
        <v>Hema Sukumar</v>
      </c>
      <c r="BI652" s="2" t="str">
        <f t="shared" si="161"/>
        <v>Aaron Shapiro</v>
      </c>
      <c r="BJ652" s="1">
        <f t="shared" si="162"/>
        <v>0</v>
      </c>
      <c r="BO652" s="21" t="str">
        <f t="shared" si="163"/>
        <v>completed</v>
      </c>
      <c r="BP652" s="21">
        <f t="shared" si="164"/>
        <v>0</v>
      </c>
      <c r="BQ652" s="21">
        <f t="shared" si="165"/>
        <v>0</v>
      </c>
      <c r="BR652" s="21">
        <f t="shared" si="166"/>
        <v>0</v>
      </c>
      <c r="BS652" s="21">
        <f t="shared" si="167"/>
        <v>0</v>
      </c>
      <c r="BU652" s="57"/>
    </row>
    <row r="653" spans="1:73" ht="409.5" x14ac:dyDescent="0.25">
      <c r="A653" s="1">
        <v>619</v>
      </c>
      <c r="B653" s="1" t="s">
        <v>80</v>
      </c>
      <c r="C653" s="6" t="s">
        <v>2092</v>
      </c>
      <c r="D653" s="2" t="str">
        <f t="shared" si="156"/>
        <v>CalPA_Set WMP-48</v>
      </c>
      <c r="E653" s="1">
        <v>1</v>
      </c>
      <c r="F653" s="2" t="str">
        <f t="shared" si="157"/>
        <v>CalPA_Set WMP-48_Q1</v>
      </c>
      <c r="G653" s="16" t="s">
        <v>2093</v>
      </c>
      <c r="H653" s="16" t="s">
        <v>2094</v>
      </c>
      <c r="I653" s="1" t="s">
        <v>2095</v>
      </c>
      <c r="J653" s="3">
        <v>45428</v>
      </c>
      <c r="K653" s="3">
        <v>45443</v>
      </c>
      <c r="L653" s="3">
        <v>45443</v>
      </c>
      <c r="M653" s="20" t="s">
        <v>2096</v>
      </c>
      <c r="N653" s="1">
        <v>0</v>
      </c>
      <c r="O653" s="1" t="s">
        <v>86</v>
      </c>
      <c r="P653" s="47">
        <v>11.4</v>
      </c>
      <c r="Q653" s="47" t="s">
        <v>483</v>
      </c>
      <c r="R653" s="47" t="s">
        <v>2097</v>
      </c>
      <c r="S653" s="47" t="s">
        <v>2098</v>
      </c>
      <c r="U653" s="2" t="str">
        <f t="shared" si="153"/>
        <v>CalPA</v>
      </c>
      <c r="V653" s="2" t="str">
        <f t="shared" si="153"/>
        <v>Set WMP-48</v>
      </c>
      <c r="W653" s="2">
        <f t="shared" si="158"/>
        <v>1</v>
      </c>
      <c r="X653" s="1">
        <v>7</v>
      </c>
      <c r="Y653" s="1" t="s">
        <v>1159</v>
      </c>
      <c r="Z653" s="1" t="s">
        <v>1382</v>
      </c>
      <c r="AA653" s="2" t="s">
        <v>2099</v>
      </c>
      <c r="AB653" s="2" t="s">
        <v>539</v>
      </c>
      <c r="AC653" s="2" t="s">
        <v>321</v>
      </c>
      <c r="AD653" s="2" t="s">
        <v>2100</v>
      </c>
      <c r="AE653" s="1" t="s">
        <v>92</v>
      </c>
      <c r="AF653" s="1" t="s">
        <v>92</v>
      </c>
      <c r="AG653" s="1" t="s">
        <v>92</v>
      </c>
      <c r="AH653" s="1" t="s">
        <v>92</v>
      </c>
      <c r="AI653" s="1" t="s">
        <v>92</v>
      </c>
      <c r="AJ653" s="1" t="s">
        <v>92</v>
      </c>
      <c r="AK653" s="1" t="s">
        <v>92</v>
      </c>
      <c r="AL653" s="1" t="s">
        <v>86</v>
      </c>
      <c r="AM653" s="3">
        <f t="shared" si="159"/>
        <v>45443</v>
      </c>
      <c r="BD653" s="1">
        <f t="shared" si="160"/>
        <v>1</v>
      </c>
      <c r="BE653" s="2" t="str">
        <f t="shared" si="154"/>
        <v>James Tuccillo/Eric Madsen</v>
      </c>
      <c r="BF653" s="2" t="str">
        <f t="shared" si="154"/>
        <v>Eric Lamoureux</v>
      </c>
      <c r="BG653" s="2" t="str">
        <f t="shared" si="155"/>
        <v>Mona Hedin</v>
      </c>
      <c r="BH653" s="2" t="str">
        <f t="shared" si="155"/>
        <v>Saritha Basani</v>
      </c>
      <c r="BI653" s="2" t="str">
        <f t="shared" si="161"/>
        <v>Kenny Lee</v>
      </c>
      <c r="BJ653" s="1">
        <f t="shared" si="162"/>
        <v>7</v>
      </c>
      <c r="BO653" s="21" t="str">
        <f t="shared" si="163"/>
        <v>completed</v>
      </c>
      <c r="BP653" s="21">
        <f t="shared" si="164"/>
        <v>0</v>
      </c>
      <c r="BQ653" s="21">
        <f t="shared" si="165"/>
        <v>0</v>
      </c>
      <c r="BR653" s="21">
        <f t="shared" si="166"/>
        <v>0</v>
      </c>
      <c r="BS653" s="21">
        <f t="shared" si="167"/>
        <v>0</v>
      </c>
      <c r="BU653" s="57"/>
    </row>
    <row r="654" spans="1:73" ht="204" x14ac:dyDescent="0.25">
      <c r="A654" s="1">
        <v>620</v>
      </c>
      <c r="B654" s="1" t="s">
        <v>80</v>
      </c>
      <c r="C654" s="6" t="s">
        <v>2092</v>
      </c>
      <c r="D654" s="2" t="str">
        <f t="shared" si="156"/>
        <v>CalPA_Set WMP-48</v>
      </c>
      <c r="E654" s="1">
        <v>2</v>
      </c>
      <c r="F654" s="2" t="str">
        <f t="shared" si="157"/>
        <v>CalPA_Set WMP-48_Q2</v>
      </c>
      <c r="G654" s="16" t="s">
        <v>2101</v>
      </c>
      <c r="H654" s="16" t="s">
        <v>2102</v>
      </c>
      <c r="I654" s="1" t="s">
        <v>2095</v>
      </c>
      <c r="J654" s="3">
        <v>45428</v>
      </c>
      <c r="K654" s="3">
        <v>45443</v>
      </c>
      <c r="L654" s="3">
        <v>45443</v>
      </c>
      <c r="M654" s="20" t="s">
        <v>2096</v>
      </c>
      <c r="N654" s="1">
        <v>1</v>
      </c>
      <c r="O654" s="1" t="s">
        <v>86</v>
      </c>
      <c r="P654" s="47">
        <v>11.4</v>
      </c>
      <c r="Q654" s="47" t="s">
        <v>483</v>
      </c>
      <c r="R654" s="47" t="s">
        <v>2097</v>
      </c>
      <c r="S654" s="47" t="s">
        <v>2098</v>
      </c>
      <c r="U654" s="2" t="str">
        <f t="shared" si="153"/>
        <v>CalPA</v>
      </c>
      <c r="V654" s="2" t="str">
        <f t="shared" si="153"/>
        <v>Set WMP-48</v>
      </c>
      <c r="W654" s="2">
        <f t="shared" si="158"/>
        <v>2</v>
      </c>
      <c r="X654" s="1">
        <v>7</v>
      </c>
      <c r="Y654" s="1" t="s">
        <v>1159</v>
      </c>
      <c r="Z654" s="1" t="s">
        <v>1382</v>
      </c>
      <c r="AA654" s="2" t="s">
        <v>2099</v>
      </c>
      <c r="AB654" s="2" t="s">
        <v>539</v>
      </c>
      <c r="AC654" s="2" t="s">
        <v>321</v>
      </c>
      <c r="AD654" s="2" t="s">
        <v>2100</v>
      </c>
      <c r="AE654" s="1" t="s">
        <v>92</v>
      </c>
      <c r="AF654" s="1" t="s">
        <v>92</v>
      </c>
      <c r="AG654" s="1" t="s">
        <v>92</v>
      </c>
      <c r="AH654" s="1" t="s">
        <v>92</v>
      </c>
      <c r="AI654" s="1" t="s">
        <v>92</v>
      </c>
      <c r="AJ654" s="1" t="s">
        <v>92</v>
      </c>
      <c r="AK654" s="1" t="s">
        <v>92</v>
      </c>
      <c r="AL654" s="1" t="s">
        <v>86</v>
      </c>
      <c r="AM654" s="3">
        <f t="shared" si="159"/>
        <v>45443</v>
      </c>
      <c r="BD654" s="1">
        <f t="shared" si="160"/>
        <v>2</v>
      </c>
      <c r="BE654" s="2" t="str">
        <f t="shared" si="154"/>
        <v>James Tuccillo/Eric Madsen</v>
      </c>
      <c r="BF654" s="2" t="str">
        <f t="shared" si="154"/>
        <v>Eric Lamoureux</v>
      </c>
      <c r="BG654" s="2" t="str">
        <f t="shared" si="155"/>
        <v>Mona Hedin</v>
      </c>
      <c r="BH654" s="2" t="str">
        <f t="shared" si="155"/>
        <v>Saritha Basani</v>
      </c>
      <c r="BI654" s="2" t="str">
        <f t="shared" si="161"/>
        <v>Kenny Lee</v>
      </c>
      <c r="BJ654" s="1">
        <f t="shared" si="162"/>
        <v>7</v>
      </c>
      <c r="BO654" s="21" t="str">
        <f t="shared" si="163"/>
        <v>completed</v>
      </c>
      <c r="BP654" s="21">
        <f t="shared" si="164"/>
        <v>0</v>
      </c>
      <c r="BQ654" s="21">
        <f t="shared" si="165"/>
        <v>0</v>
      </c>
      <c r="BR654" s="21">
        <f t="shared" si="166"/>
        <v>0</v>
      </c>
      <c r="BS654" s="21">
        <f t="shared" si="167"/>
        <v>0</v>
      </c>
      <c r="BU654" s="57"/>
    </row>
    <row r="655" spans="1:73" ht="409.5" x14ac:dyDescent="0.25">
      <c r="A655" s="1">
        <v>621</v>
      </c>
      <c r="B655" s="1" t="s">
        <v>80</v>
      </c>
      <c r="C655" s="6" t="s">
        <v>2092</v>
      </c>
      <c r="D655" s="2" t="str">
        <f t="shared" si="156"/>
        <v>CalPA_Set WMP-48</v>
      </c>
      <c r="E655" s="1">
        <v>3</v>
      </c>
      <c r="F655" s="2" t="str">
        <f t="shared" si="157"/>
        <v>CalPA_Set WMP-48_Q3</v>
      </c>
      <c r="G655" s="16" t="s">
        <v>2103</v>
      </c>
      <c r="H655" s="16" t="s">
        <v>2104</v>
      </c>
      <c r="I655" s="1" t="s">
        <v>2095</v>
      </c>
      <c r="J655" s="3">
        <v>45428</v>
      </c>
      <c r="K655" s="3">
        <v>45443</v>
      </c>
      <c r="L655" s="3">
        <v>45443</v>
      </c>
      <c r="M655" s="20" t="s">
        <v>2096</v>
      </c>
      <c r="N655" s="1">
        <v>0</v>
      </c>
      <c r="O655" s="1" t="s">
        <v>86</v>
      </c>
      <c r="P655" s="47">
        <v>11.4</v>
      </c>
      <c r="Q655" s="47" t="s">
        <v>483</v>
      </c>
      <c r="R655" s="47" t="s">
        <v>2097</v>
      </c>
      <c r="S655" s="47" t="s">
        <v>2098</v>
      </c>
      <c r="U655" s="2" t="str">
        <f t="shared" si="153"/>
        <v>CalPA</v>
      </c>
      <c r="V655" s="2" t="str">
        <f t="shared" si="153"/>
        <v>Set WMP-48</v>
      </c>
      <c r="W655" s="2">
        <f t="shared" si="158"/>
        <v>3</v>
      </c>
      <c r="X655" s="1">
        <v>7</v>
      </c>
      <c r="Y655" s="1" t="s">
        <v>1159</v>
      </c>
      <c r="Z655" s="1" t="s">
        <v>1382</v>
      </c>
      <c r="AA655" s="2" t="s">
        <v>2105</v>
      </c>
      <c r="AB655" s="2" t="s">
        <v>2106</v>
      </c>
      <c r="AC655" s="2" t="s">
        <v>321</v>
      </c>
      <c r="AD655" s="2" t="s">
        <v>2100</v>
      </c>
      <c r="AE655" s="1" t="s">
        <v>92</v>
      </c>
      <c r="AF655" s="1" t="s">
        <v>92</v>
      </c>
      <c r="AG655" s="1" t="s">
        <v>92</v>
      </c>
      <c r="AH655" s="1" t="s">
        <v>92</v>
      </c>
      <c r="AI655" s="1" t="s">
        <v>92</v>
      </c>
      <c r="AJ655" s="1" t="s">
        <v>92</v>
      </c>
      <c r="AK655" s="1" t="s">
        <v>92</v>
      </c>
      <c r="AL655" s="1" t="s">
        <v>86</v>
      </c>
      <c r="AM655" s="3">
        <f t="shared" si="159"/>
        <v>45443</v>
      </c>
      <c r="BD655" s="1">
        <f t="shared" si="160"/>
        <v>3</v>
      </c>
      <c r="BE655" s="2" t="str">
        <f t="shared" si="154"/>
        <v>Katherine Hee
Ben Nie
John Birch
Erik Madsen</v>
      </c>
      <c r="BF655" s="2" t="str">
        <f t="shared" si="154"/>
        <v>Eric Lamoureux
Davis Erwin</v>
      </c>
      <c r="BG655" s="2" t="str">
        <f t="shared" si="155"/>
        <v>Mona Hedin</v>
      </c>
      <c r="BH655" s="2" t="str">
        <f t="shared" si="155"/>
        <v>Saritha Basani</v>
      </c>
      <c r="BI655" s="2" t="str">
        <f t="shared" si="161"/>
        <v>Kenny Lee</v>
      </c>
      <c r="BJ655" s="1">
        <f t="shared" si="162"/>
        <v>7</v>
      </c>
      <c r="BO655" s="21" t="str">
        <f t="shared" si="163"/>
        <v>completed</v>
      </c>
      <c r="BP655" s="21">
        <f t="shared" si="164"/>
        <v>0</v>
      </c>
      <c r="BQ655" s="21">
        <f t="shared" si="165"/>
        <v>0</v>
      </c>
      <c r="BR655" s="21">
        <f t="shared" si="166"/>
        <v>0</v>
      </c>
      <c r="BS655" s="21">
        <f t="shared" si="167"/>
        <v>0</v>
      </c>
      <c r="BU655" s="57"/>
    </row>
    <row r="656" spans="1:73" ht="114.75" x14ac:dyDescent="0.25">
      <c r="A656" s="1">
        <v>622</v>
      </c>
      <c r="B656" s="1" t="s">
        <v>80</v>
      </c>
      <c r="C656" s="6" t="s">
        <v>2092</v>
      </c>
      <c r="D656" s="2" t="str">
        <f t="shared" si="156"/>
        <v>CalPA_Set WMP-48</v>
      </c>
      <c r="E656" s="1">
        <v>4</v>
      </c>
      <c r="F656" s="2" t="str">
        <f t="shared" si="157"/>
        <v>CalPA_Set WMP-48_Q4</v>
      </c>
      <c r="G656" s="16" t="s">
        <v>2107</v>
      </c>
      <c r="H656" s="16" t="s">
        <v>2108</v>
      </c>
      <c r="I656" s="1" t="s">
        <v>2095</v>
      </c>
      <c r="J656" s="3">
        <v>45428</v>
      </c>
      <c r="K656" s="3">
        <v>45443</v>
      </c>
      <c r="L656" s="3">
        <v>45443</v>
      </c>
      <c r="M656" s="20" t="s">
        <v>2096</v>
      </c>
      <c r="N656" s="1">
        <v>0</v>
      </c>
      <c r="O656" s="1" t="s">
        <v>86</v>
      </c>
      <c r="P656" s="47">
        <v>11.4</v>
      </c>
      <c r="Q656" s="47" t="s">
        <v>483</v>
      </c>
      <c r="R656" s="47" t="s">
        <v>2097</v>
      </c>
      <c r="S656" s="47" t="s">
        <v>2098</v>
      </c>
      <c r="U656" s="2" t="str">
        <f t="shared" si="153"/>
        <v>CalPA</v>
      </c>
      <c r="V656" s="2" t="str">
        <f t="shared" si="153"/>
        <v>Set WMP-48</v>
      </c>
      <c r="W656" s="2">
        <f t="shared" si="158"/>
        <v>4</v>
      </c>
      <c r="X656" s="1">
        <v>7</v>
      </c>
      <c r="Y656" s="1" t="s">
        <v>1159</v>
      </c>
      <c r="Z656" s="1" t="s">
        <v>1382</v>
      </c>
      <c r="AA656" s="2" t="s">
        <v>2109</v>
      </c>
      <c r="AB656" s="2" t="s">
        <v>2106</v>
      </c>
      <c r="AC656" s="2" t="s">
        <v>321</v>
      </c>
      <c r="AD656" s="2" t="s">
        <v>2100</v>
      </c>
      <c r="AE656" s="1" t="s">
        <v>92</v>
      </c>
      <c r="AF656" s="1" t="s">
        <v>92</v>
      </c>
      <c r="AG656" s="1" t="s">
        <v>92</v>
      </c>
      <c r="AH656" s="1" t="s">
        <v>92</v>
      </c>
      <c r="AI656" s="1" t="s">
        <v>92</v>
      </c>
      <c r="AJ656" s="1" t="s">
        <v>92</v>
      </c>
      <c r="AK656" s="1" t="s">
        <v>92</v>
      </c>
      <c r="AL656" s="1" t="s">
        <v>86</v>
      </c>
      <c r="AM656" s="3">
        <f t="shared" si="159"/>
        <v>45443</v>
      </c>
      <c r="BD656" s="1">
        <f t="shared" si="160"/>
        <v>4</v>
      </c>
      <c r="BE656" s="2" t="str">
        <f t="shared" si="154"/>
        <v>Katherine Hee
Ben Nie</v>
      </c>
      <c r="BF656" s="2" t="str">
        <f t="shared" si="154"/>
        <v>Eric Lamoureux
Davis Erwin</v>
      </c>
      <c r="BG656" s="2" t="str">
        <f t="shared" si="155"/>
        <v>Mona Hedin</v>
      </c>
      <c r="BH656" s="2" t="str">
        <f t="shared" si="155"/>
        <v>Saritha Basani</v>
      </c>
      <c r="BI656" s="2" t="str">
        <f t="shared" si="161"/>
        <v>Kenny Lee</v>
      </c>
      <c r="BJ656" s="1">
        <f t="shared" si="162"/>
        <v>7</v>
      </c>
      <c r="BO656" s="21" t="str">
        <f t="shared" si="163"/>
        <v>completed</v>
      </c>
      <c r="BP656" s="21">
        <f t="shared" si="164"/>
        <v>0</v>
      </c>
      <c r="BQ656" s="21">
        <f t="shared" si="165"/>
        <v>0</v>
      </c>
      <c r="BR656" s="21">
        <f t="shared" si="166"/>
        <v>0</v>
      </c>
      <c r="BS656" s="21">
        <f t="shared" si="167"/>
        <v>0</v>
      </c>
      <c r="BU656" s="57"/>
    </row>
    <row r="657" spans="1:73" ht="191.25" x14ac:dyDescent="0.25">
      <c r="A657" s="1">
        <v>623</v>
      </c>
      <c r="B657" s="1" t="s">
        <v>80</v>
      </c>
      <c r="C657" s="6" t="s">
        <v>2092</v>
      </c>
      <c r="D657" s="2" t="str">
        <f t="shared" si="156"/>
        <v>CalPA_Set WMP-48</v>
      </c>
      <c r="E657" s="1">
        <v>5</v>
      </c>
      <c r="F657" s="2" t="str">
        <f t="shared" si="157"/>
        <v>CalPA_Set WMP-48_Q5</v>
      </c>
      <c r="G657" s="16" t="s">
        <v>2123</v>
      </c>
      <c r="H657" s="16" t="s">
        <v>2124</v>
      </c>
      <c r="I657" s="1" t="s">
        <v>2095</v>
      </c>
      <c r="J657" s="3">
        <v>45428</v>
      </c>
      <c r="K657" s="3">
        <v>45443</v>
      </c>
      <c r="L657" s="3">
        <v>45443</v>
      </c>
      <c r="M657" s="20" t="s">
        <v>2096</v>
      </c>
      <c r="N657" s="1">
        <v>2</v>
      </c>
      <c r="O657" s="1" t="s">
        <v>86</v>
      </c>
      <c r="P657" s="47">
        <v>11.4</v>
      </c>
      <c r="Q657" s="47" t="s">
        <v>483</v>
      </c>
      <c r="R657" s="47" t="s">
        <v>2097</v>
      </c>
      <c r="S657" s="47" t="s">
        <v>2098</v>
      </c>
      <c r="U657" s="2" t="str">
        <f t="shared" si="153"/>
        <v>CalPA</v>
      </c>
      <c r="V657" s="2" t="str">
        <f t="shared" si="153"/>
        <v>Set WMP-48</v>
      </c>
      <c r="W657" s="2">
        <f t="shared" si="158"/>
        <v>5</v>
      </c>
      <c r="X657" s="1">
        <v>3</v>
      </c>
      <c r="Y657" s="1" t="s">
        <v>1159</v>
      </c>
      <c r="Z657" s="1" t="s">
        <v>1382</v>
      </c>
      <c r="AA657" s="2" t="s">
        <v>2125</v>
      </c>
      <c r="AB657" s="2" t="s">
        <v>2126</v>
      </c>
      <c r="AC657" s="2" t="s">
        <v>321</v>
      </c>
      <c r="AD657" s="2" t="s">
        <v>2100</v>
      </c>
      <c r="AE657" s="1" t="s">
        <v>92</v>
      </c>
      <c r="AF657" s="1" t="s">
        <v>92</v>
      </c>
      <c r="AG657" s="1" t="s">
        <v>92</v>
      </c>
      <c r="AH657" s="1" t="s">
        <v>92</v>
      </c>
      <c r="AI657" s="1" t="s">
        <v>92</v>
      </c>
      <c r="AJ657" s="1" t="s">
        <v>92</v>
      </c>
      <c r="AK657" s="1" t="s">
        <v>92</v>
      </c>
      <c r="AL657" s="1" t="s">
        <v>86</v>
      </c>
      <c r="AM657" s="3">
        <f t="shared" si="159"/>
        <v>45443</v>
      </c>
      <c r="BD657" s="1">
        <f t="shared" si="160"/>
        <v>5</v>
      </c>
      <c r="BE657" s="2" t="str">
        <f t="shared" si="154"/>
        <v>Katherine Hee
Ben Nie
Avineet Pannu</v>
      </c>
      <c r="BF657" s="2" t="str">
        <f t="shared" si="154"/>
        <v>Eric Lamoureux/Davis Erwin</v>
      </c>
      <c r="BG657" s="2" t="str">
        <f t="shared" si="155"/>
        <v>Mona Hedin</v>
      </c>
      <c r="BH657" s="2" t="str">
        <f t="shared" si="155"/>
        <v>Saritha Basani</v>
      </c>
      <c r="BI657" s="2" t="str">
        <f t="shared" si="161"/>
        <v>Kenny Lee</v>
      </c>
      <c r="BJ657" s="1">
        <f t="shared" si="162"/>
        <v>3</v>
      </c>
      <c r="BO657" s="21" t="str">
        <f t="shared" si="163"/>
        <v>completed</v>
      </c>
      <c r="BP657" s="21">
        <f t="shared" si="164"/>
        <v>0</v>
      </c>
      <c r="BQ657" s="21">
        <f t="shared" si="165"/>
        <v>0</v>
      </c>
      <c r="BR657" s="21">
        <f t="shared" si="166"/>
        <v>0</v>
      </c>
      <c r="BS657" s="21">
        <f t="shared" si="167"/>
        <v>0</v>
      </c>
      <c r="BU657" s="57"/>
    </row>
    <row r="658" spans="1:73" ht="204" x14ac:dyDescent="0.25">
      <c r="A658" s="1">
        <v>624</v>
      </c>
      <c r="B658" s="1" t="s">
        <v>80</v>
      </c>
      <c r="C658" s="6" t="s">
        <v>2092</v>
      </c>
      <c r="D658" s="2" t="str">
        <f t="shared" si="156"/>
        <v>CalPA_Set WMP-48</v>
      </c>
      <c r="E658" s="1">
        <v>6</v>
      </c>
      <c r="F658" s="2" t="str">
        <f t="shared" si="157"/>
        <v>CalPA_Set WMP-48_Q6</v>
      </c>
      <c r="G658" s="16" t="s">
        <v>2133</v>
      </c>
      <c r="H658" s="16" t="s">
        <v>2134</v>
      </c>
      <c r="I658" s="1" t="s">
        <v>2095</v>
      </c>
      <c r="J658" s="3">
        <v>45428</v>
      </c>
      <c r="K658" s="3">
        <v>45443</v>
      </c>
      <c r="L658" s="3">
        <v>45443</v>
      </c>
      <c r="M658" s="20" t="s">
        <v>2096</v>
      </c>
      <c r="N658" s="1">
        <v>0</v>
      </c>
      <c r="O658" s="1" t="s">
        <v>86</v>
      </c>
      <c r="P658" s="47">
        <v>11.4</v>
      </c>
      <c r="Q658" s="47" t="s">
        <v>483</v>
      </c>
      <c r="R658" s="47" t="s">
        <v>2097</v>
      </c>
      <c r="S658" s="47" t="s">
        <v>2098</v>
      </c>
      <c r="U658" s="2" t="str">
        <f t="shared" si="153"/>
        <v>CalPA</v>
      </c>
      <c r="V658" s="2" t="str">
        <f t="shared" si="153"/>
        <v>Set WMP-48</v>
      </c>
      <c r="W658" s="2">
        <f t="shared" si="158"/>
        <v>6</v>
      </c>
      <c r="X658" s="1">
        <v>0</v>
      </c>
      <c r="Y658" s="1" t="s">
        <v>1159</v>
      </c>
      <c r="Z658" s="1" t="s">
        <v>1382</v>
      </c>
      <c r="AA658" s="2" t="s">
        <v>1546</v>
      </c>
      <c r="AB658" s="2" t="s">
        <v>539</v>
      </c>
      <c r="AC658" s="2" t="s">
        <v>321</v>
      </c>
      <c r="AD658" s="2" t="s">
        <v>2100</v>
      </c>
      <c r="AE658" s="1" t="s">
        <v>92</v>
      </c>
      <c r="AF658" s="1" t="s">
        <v>92</v>
      </c>
      <c r="AG658" s="1" t="s">
        <v>92</v>
      </c>
      <c r="AH658" s="1" t="s">
        <v>92</v>
      </c>
      <c r="AI658" s="1" t="s">
        <v>92</v>
      </c>
      <c r="AJ658" s="1" t="s">
        <v>92</v>
      </c>
      <c r="AK658" s="1" t="s">
        <v>92</v>
      </c>
      <c r="AL658" s="1" t="s">
        <v>86</v>
      </c>
      <c r="AM658" s="3">
        <f t="shared" si="159"/>
        <v>45443</v>
      </c>
      <c r="BD658" s="1">
        <f t="shared" si="160"/>
        <v>6</v>
      </c>
      <c r="BE658" s="2" t="str">
        <f t="shared" si="154"/>
        <v>Katherine Hee</v>
      </c>
      <c r="BF658" s="2" t="str">
        <f t="shared" si="154"/>
        <v>Eric Lamoureux</v>
      </c>
      <c r="BG658" s="2" t="str">
        <f t="shared" si="155"/>
        <v>Mona Hedin</v>
      </c>
      <c r="BH658" s="2" t="str">
        <f t="shared" si="155"/>
        <v>Saritha Basani</v>
      </c>
      <c r="BI658" s="2" t="str">
        <f t="shared" si="161"/>
        <v>Kenny Lee</v>
      </c>
      <c r="BJ658" s="1">
        <f t="shared" si="162"/>
        <v>0</v>
      </c>
      <c r="BO658" s="21" t="str">
        <f t="shared" si="163"/>
        <v>completed</v>
      </c>
      <c r="BP658" s="21">
        <f t="shared" si="164"/>
        <v>0</v>
      </c>
      <c r="BQ658" s="21">
        <f t="shared" si="165"/>
        <v>0</v>
      </c>
      <c r="BR658" s="21">
        <f t="shared" si="166"/>
        <v>0</v>
      </c>
      <c r="BS658" s="21">
        <f t="shared" si="167"/>
        <v>0</v>
      </c>
      <c r="BU658" s="57"/>
    </row>
    <row r="659" spans="1:73" ht="204" x14ac:dyDescent="0.25">
      <c r="A659" s="1">
        <v>625</v>
      </c>
      <c r="B659" s="1" t="s">
        <v>80</v>
      </c>
      <c r="C659" s="6" t="s">
        <v>2092</v>
      </c>
      <c r="D659" s="2" t="str">
        <f t="shared" si="156"/>
        <v>CalPA_Set WMP-48</v>
      </c>
      <c r="E659" s="1">
        <v>7</v>
      </c>
      <c r="F659" s="2" t="str">
        <f t="shared" si="157"/>
        <v>CalPA_Set WMP-48_Q7</v>
      </c>
      <c r="G659" s="16" t="s">
        <v>2135</v>
      </c>
      <c r="H659" s="16" t="s">
        <v>2136</v>
      </c>
      <c r="I659" s="1" t="s">
        <v>2095</v>
      </c>
      <c r="J659" s="3">
        <v>45428</v>
      </c>
      <c r="K659" s="3">
        <v>45443</v>
      </c>
      <c r="L659" s="3">
        <v>45443</v>
      </c>
      <c r="M659" s="20" t="s">
        <v>2096</v>
      </c>
      <c r="N659" s="1">
        <v>0</v>
      </c>
      <c r="O659" s="1" t="s">
        <v>86</v>
      </c>
      <c r="P659" s="47">
        <v>11.4</v>
      </c>
      <c r="Q659" s="47" t="s">
        <v>483</v>
      </c>
      <c r="R659" s="47" t="s">
        <v>2097</v>
      </c>
      <c r="S659" s="47" t="s">
        <v>2098</v>
      </c>
      <c r="U659" s="2" t="str">
        <f t="shared" si="153"/>
        <v>CalPA</v>
      </c>
      <c r="V659" s="2" t="str">
        <f t="shared" si="153"/>
        <v>Set WMP-48</v>
      </c>
      <c r="W659" s="2">
        <f t="shared" si="158"/>
        <v>7</v>
      </c>
      <c r="X659" s="1">
        <v>0</v>
      </c>
      <c r="Y659" s="1" t="s">
        <v>1159</v>
      </c>
      <c r="Z659" s="1" t="s">
        <v>1382</v>
      </c>
      <c r="AA659" s="2" t="s">
        <v>1546</v>
      </c>
      <c r="AB659" s="2" t="s">
        <v>539</v>
      </c>
      <c r="AC659" s="2" t="s">
        <v>321</v>
      </c>
      <c r="AD659" s="2" t="s">
        <v>2137</v>
      </c>
      <c r="AE659" s="1" t="s">
        <v>92</v>
      </c>
      <c r="AF659" s="1" t="s">
        <v>92</v>
      </c>
      <c r="AG659" s="1" t="s">
        <v>92</v>
      </c>
      <c r="AH659" s="1" t="s">
        <v>92</v>
      </c>
      <c r="AI659" s="1" t="s">
        <v>92</v>
      </c>
      <c r="AJ659" s="1" t="s">
        <v>92</v>
      </c>
      <c r="AK659" s="1" t="s">
        <v>92</v>
      </c>
      <c r="AL659" s="1" t="s">
        <v>86</v>
      </c>
      <c r="AM659" s="3">
        <f t="shared" si="159"/>
        <v>45443</v>
      </c>
      <c r="BD659" s="1">
        <f t="shared" si="160"/>
        <v>7</v>
      </c>
      <c r="BE659" s="2" t="str">
        <f t="shared" si="154"/>
        <v>Katherine Hee</v>
      </c>
      <c r="BF659" s="2" t="str">
        <f t="shared" si="154"/>
        <v>Eric Lamoureux</v>
      </c>
      <c r="BG659" s="2" t="str">
        <f t="shared" si="155"/>
        <v>Mona Hedin</v>
      </c>
      <c r="BH659" s="2" t="str">
        <f t="shared" si="155"/>
        <v>Saritha Basani</v>
      </c>
      <c r="BI659" s="2" t="str">
        <f t="shared" si="161"/>
        <v>Kenny Lee</v>
      </c>
      <c r="BJ659" s="1">
        <f t="shared" si="162"/>
        <v>0</v>
      </c>
      <c r="BO659" s="21" t="str">
        <f t="shared" si="163"/>
        <v>completed</v>
      </c>
      <c r="BP659" s="21">
        <f t="shared" si="164"/>
        <v>0</v>
      </c>
      <c r="BQ659" s="21">
        <f t="shared" si="165"/>
        <v>0</v>
      </c>
      <c r="BR659" s="21">
        <f t="shared" si="166"/>
        <v>0</v>
      </c>
      <c r="BS659" s="21">
        <f t="shared" si="167"/>
        <v>0</v>
      </c>
      <c r="BU659" s="57"/>
    </row>
    <row r="660" spans="1:73" ht="267.75" x14ac:dyDescent="0.25">
      <c r="A660" s="1">
        <v>626</v>
      </c>
      <c r="B660" s="1" t="s">
        <v>80</v>
      </c>
      <c r="C660" s="6" t="s">
        <v>2092</v>
      </c>
      <c r="D660" s="2" t="str">
        <f t="shared" si="156"/>
        <v>CalPA_Set WMP-48</v>
      </c>
      <c r="E660" s="1">
        <v>8</v>
      </c>
      <c r="F660" s="2" t="str">
        <f t="shared" si="157"/>
        <v>CalPA_Set WMP-48_Q8</v>
      </c>
      <c r="G660" s="16" t="s">
        <v>2138</v>
      </c>
      <c r="H660" s="16" t="s">
        <v>2139</v>
      </c>
      <c r="I660" s="1" t="s">
        <v>2095</v>
      </c>
      <c r="J660" s="3">
        <v>45428</v>
      </c>
      <c r="K660" s="3">
        <v>45443</v>
      </c>
      <c r="L660" s="3">
        <v>45443</v>
      </c>
      <c r="M660" s="20" t="s">
        <v>2096</v>
      </c>
      <c r="N660" s="1">
        <v>0</v>
      </c>
      <c r="O660" s="1" t="s">
        <v>86</v>
      </c>
      <c r="P660" s="47">
        <v>11.4</v>
      </c>
      <c r="Q660" s="47" t="s">
        <v>483</v>
      </c>
      <c r="R660" s="47" t="s">
        <v>2097</v>
      </c>
      <c r="S660" s="47" t="s">
        <v>2098</v>
      </c>
      <c r="U660" s="2" t="str">
        <f t="shared" si="153"/>
        <v>CalPA</v>
      </c>
      <c r="V660" s="2" t="str">
        <f t="shared" si="153"/>
        <v>Set WMP-48</v>
      </c>
      <c r="W660" s="2">
        <f t="shared" si="158"/>
        <v>8</v>
      </c>
      <c r="X660" s="1">
        <v>0</v>
      </c>
      <c r="Y660" s="1" t="s">
        <v>1159</v>
      </c>
      <c r="Z660" s="1" t="s">
        <v>1382</v>
      </c>
      <c r="AA660" s="2" t="s">
        <v>2140</v>
      </c>
      <c r="AB660" s="2" t="s">
        <v>2141</v>
      </c>
      <c r="AC660" s="2" t="s">
        <v>321</v>
      </c>
      <c r="AD660" s="2" t="s">
        <v>2142</v>
      </c>
      <c r="AE660" s="1" t="s">
        <v>92</v>
      </c>
      <c r="AF660" s="1" t="s">
        <v>92</v>
      </c>
      <c r="AG660" s="1" t="s">
        <v>92</v>
      </c>
      <c r="AH660" s="1" t="s">
        <v>92</v>
      </c>
      <c r="AI660" s="1" t="s">
        <v>92</v>
      </c>
      <c r="AJ660" s="1" t="s">
        <v>92</v>
      </c>
      <c r="AK660" s="1" t="s">
        <v>92</v>
      </c>
      <c r="AL660" s="1" t="s">
        <v>86</v>
      </c>
      <c r="AM660" s="3">
        <f t="shared" si="159"/>
        <v>45443</v>
      </c>
      <c r="BD660" s="1">
        <f t="shared" si="160"/>
        <v>8</v>
      </c>
      <c r="BE660" s="2" t="str">
        <f t="shared" si="154"/>
        <v>Katherine Hee
Tom Huynh</v>
      </c>
      <c r="BF660" s="2" t="str">
        <f t="shared" si="154"/>
        <v>Eric Lamoureux
Satvir Nagra</v>
      </c>
      <c r="BG660" s="2" t="str">
        <f t="shared" si="155"/>
        <v>Mona Hedin</v>
      </c>
      <c r="BH660" s="2" t="str">
        <f t="shared" si="155"/>
        <v>Saritha Basani</v>
      </c>
      <c r="BI660" s="2" t="str">
        <f t="shared" si="161"/>
        <v>Kenny Lee</v>
      </c>
      <c r="BJ660" s="1">
        <f t="shared" si="162"/>
        <v>0</v>
      </c>
      <c r="BO660" s="21" t="str">
        <f t="shared" si="163"/>
        <v>completed</v>
      </c>
      <c r="BP660" s="21">
        <f t="shared" si="164"/>
        <v>0</v>
      </c>
      <c r="BQ660" s="21">
        <f t="shared" si="165"/>
        <v>0</v>
      </c>
      <c r="BR660" s="21">
        <f t="shared" si="166"/>
        <v>0</v>
      </c>
      <c r="BS660" s="21">
        <f t="shared" si="167"/>
        <v>0</v>
      </c>
      <c r="BU660" s="57"/>
    </row>
    <row r="661" spans="1:73" ht="63.75" x14ac:dyDescent="0.25">
      <c r="A661" s="1">
        <v>627</v>
      </c>
      <c r="B661" s="1" t="s">
        <v>80</v>
      </c>
      <c r="C661" s="6" t="s">
        <v>2092</v>
      </c>
      <c r="D661" s="2" t="str">
        <f t="shared" si="156"/>
        <v>CalPA_Set WMP-48</v>
      </c>
      <c r="E661" s="1">
        <v>9</v>
      </c>
      <c r="F661" s="2" t="str">
        <f t="shared" si="157"/>
        <v>CalPA_Set WMP-48_Q9</v>
      </c>
      <c r="G661" s="16" t="s">
        <v>2174</v>
      </c>
      <c r="H661" s="12" t="s">
        <v>2175</v>
      </c>
      <c r="I661" s="1" t="s">
        <v>2095</v>
      </c>
      <c r="J661" s="3">
        <v>45428</v>
      </c>
      <c r="K661" s="3">
        <v>45443</v>
      </c>
      <c r="L661" s="3">
        <v>45443</v>
      </c>
      <c r="M661" s="20" t="s">
        <v>2096</v>
      </c>
      <c r="N661" s="1">
        <v>0</v>
      </c>
      <c r="O661" s="1" t="s">
        <v>86</v>
      </c>
      <c r="P661" s="47">
        <v>11.4</v>
      </c>
      <c r="Q661" s="47" t="s">
        <v>483</v>
      </c>
      <c r="R661" s="47" t="s">
        <v>2097</v>
      </c>
      <c r="S661" s="47" t="s">
        <v>2098</v>
      </c>
      <c r="U661" s="2" t="str">
        <f t="shared" si="153"/>
        <v>CalPA</v>
      </c>
      <c r="V661" s="2" t="str">
        <f t="shared" si="153"/>
        <v>Set WMP-48</v>
      </c>
      <c r="W661" s="2">
        <f t="shared" si="158"/>
        <v>9</v>
      </c>
      <c r="X661" s="1">
        <v>0</v>
      </c>
      <c r="Y661" s="1" t="s">
        <v>1159</v>
      </c>
      <c r="Z661" s="1" t="s">
        <v>1382</v>
      </c>
      <c r="AA661" s="2" t="s">
        <v>2140</v>
      </c>
      <c r="AB661" s="2" t="s">
        <v>2176</v>
      </c>
      <c r="AC661" s="2" t="s">
        <v>321</v>
      </c>
      <c r="AD661" s="2" t="s">
        <v>2142</v>
      </c>
      <c r="AE661" s="1" t="s">
        <v>92</v>
      </c>
      <c r="AF661" s="1" t="s">
        <v>92</v>
      </c>
      <c r="AG661" s="1" t="s">
        <v>92</v>
      </c>
      <c r="AH661" s="1" t="s">
        <v>92</v>
      </c>
      <c r="AI661" s="1" t="s">
        <v>92</v>
      </c>
      <c r="AJ661" s="1" t="s">
        <v>92</v>
      </c>
      <c r="AK661" s="1" t="s">
        <v>92</v>
      </c>
      <c r="AL661" s="1" t="s">
        <v>86</v>
      </c>
      <c r="AM661" s="3">
        <f t="shared" si="159"/>
        <v>45443</v>
      </c>
      <c r="BD661" s="1">
        <f t="shared" si="160"/>
        <v>9</v>
      </c>
      <c r="BE661" s="2" t="str">
        <f t="shared" si="154"/>
        <v>Katherine Hee
Tom Huynh</v>
      </c>
      <c r="BF661" s="2" t="str">
        <f t="shared" si="154"/>
        <v>Eric LamoureuxSatvir Nagra</v>
      </c>
      <c r="BG661" s="2" t="str">
        <f t="shared" si="155"/>
        <v>Mona Hedin</v>
      </c>
      <c r="BH661" s="2" t="str">
        <f t="shared" si="155"/>
        <v>Saritha Basani</v>
      </c>
      <c r="BI661" s="2" t="str">
        <f t="shared" si="161"/>
        <v>Kenny Lee</v>
      </c>
      <c r="BJ661" s="1">
        <f t="shared" si="162"/>
        <v>0</v>
      </c>
      <c r="BO661" s="21" t="str">
        <f t="shared" si="163"/>
        <v>completed</v>
      </c>
      <c r="BP661" s="21">
        <f t="shared" si="164"/>
        <v>0</v>
      </c>
      <c r="BQ661" s="21">
        <f t="shared" si="165"/>
        <v>0</v>
      </c>
      <c r="BR661" s="21">
        <f t="shared" si="166"/>
        <v>0</v>
      </c>
      <c r="BS661" s="21">
        <f t="shared" si="167"/>
        <v>0</v>
      </c>
      <c r="BU661" s="57"/>
    </row>
    <row r="662" spans="1:73" ht="102" x14ac:dyDescent="0.25">
      <c r="A662" s="1">
        <v>628</v>
      </c>
      <c r="B662" s="1" t="s">
        <v>80</v>
      </c>
      <c r="C662" s="6" t="s">
        <v>2092</v>
      </c>
      <c r="D662" s="2" t="str">
        <f t="shared" si="156"/>
        <v>CalPA_Set WMP-48</v>
      </c>
      <c r="E662" s="1">
        <v>10</v>
      </c>
      <c r="F662" s="2" t="str">
        <f t="shared" si="157"/>
        <v>CalPA_Set WMP-48_Q10</v>
      </c>
      <c r="G662" s="16" t="s">
        <v>2177</v>
      </c>
      <c r="H662" s="16" t="s">
        <v>2178</v>
      </c>
      <c r="I662" s="1" t="s">
        <v>2095</v>
      </c>
      <c r="J662" s="3">
        <v>45428</v>
      </c>
      <c r="K662" s="3">
        <v>45443</v>
      </c>
      <c r="L662" s="3">
        <v>45443</v>
      </c>
      <c r="M662" s="20" t="s">
        <v>2096</v>
      </c>
      <c r="N662" s="1">
        <v>0</v>
      </c>
      <c r="O662" s="1" t="s">
        <v>86</v>
      </c>
      <c r="P662" s="47">
        <v>11.4</v>
      </c>
      <c r="Q662" s="47" t="s">
        <v>483</v>
      </c>
      <c r="R662" s="47" t="s">
        <v>2097</v>
      </c>
      <c r="S662" s="47" t="s">
        <v>2098</v>
      </c>
      <c r="U662" s="2" t="str">
        <f t="shared" si="153"/>
        <v>CalPA</v>
      </c>
      <c r="V662" s="2" t="str">
        <f t="shared" si="153"/>
        <v>Set WMP-48</v>
      </c>
      <c r="W662" s="2">
        <f t="shared" si="158"/>
        <v>10</v>
      </c>
      <c r="X662" s="1">
        <v>6</v>
      </c>
      <c r="Y662" s="1" t="s">
        <v>1159</v>
      </c>
      <c r="Z662" s="1" t="s">
        <v>1382</v>
      </c>
      <c r="AA662" s="2" t="s">
        <v>2179</v>
      </c>
      <c r="AB662" s="2" t="s">
        <v>539</v>
      </c>
      <c r="AC662" s="2" t="s">
        <v>321</v>
      </c>
      <c r="AD662" s="2" t="s">
        <v>2100</v>
      </c>
      <c r="AE662" s="1" t="s">
        <v>92</v>
      </c>
      <c r="AF662" s="1" t="s">
        <v>92</v>
      </c>
      <c r="AG662" s="1" t="s">
        <v>92</v>
      </c>
      <c r="AH662" s="1" t="s">
        <v>92</v>
      </c>
      <c r="AI662" s="1" t="s">
        <v>92</v>
      </c>
      <c r="AJ662" s="1" t="s">
        <v>92</v>
      </c>
      <c r="AK662" s="1" t="s">
        <v>92</v>
      </c>
      <c r="AL662" s="1" t="s">
        <v>86</v>
      </c>
      <c r="AM662" s="3">
        <f t="shared" si="159"/>
        <v>45443</v>
      </c>
      <c r="BD662" s="1">
        <f t="shared" si="160"/>
        <v>10</v>
      </c>
      <c r="BE662" s="2" t="str">
        <f t="shared" si="154"/>
        <v>Katherine Hee/James Tuccillo</v>
      </c>
      <c r="BF662" s="2" t="str">
        <f t="shared" si="154"/>
        <v>Eric Lamoureux</v>
      </c>
      <c r="BG662" s="2" t="str">
        <f t="shared" si="155"/>
        <v>Mona Hedin</v>
      </c>
      <c r="BH662" s="2" t="str">
        <f t="shared" si="155"/>
        <v>Saritha Basani</v>
      </c>
      <c r="BI662" s="2" t="str">
        <f t="shared" si="161"/>
        <v>Kenny Lee</v>
      </c>
      <c r="BJ662" s="1">
        <f t="shared" si="162"/>
        <v>6</v>
      </c>
      <c r="BO662" s="21" t="str">
        <f t="shared" si="163"/>
        <v>completed</v>
      </c>
      <c r="BP662" s="21">
        <f t="shared" si="164"/>
        <v>0</v>
      </c>
      <c r="BQ662" s="21">
        <f t="shared" si="165"/>
        <v>0</v>
      </c>
      <c r="BR662" s="21">
        <f t="shared" si="166"/>
        <v>0</v>
      </c>
      <c r="BS662" s="21">
        <f t="shared" si="167"/>
        <v>0</v>
      </c>
      <c r="BU662" s="57"/>
    </row>
    <row r="663" spans="1:73" ht="165.75" x14ac:dyDescent="0.25">
      <c r="A663" s="1">
        <v>628</v>
      </c>
      <c r="B663" s="1" t="s">
        <v>2180</v>
      </c>
      <c r="C663" s="6" t="s">
        <v>2092</v>
      </c>
      <c r="D663" s="2" t="str">
        <f t="shared" si="156"/>
        <v>CALPA_Set WMP-48</v>
      </c>
      <c r="E663" s="1" t="s">
        <v>1199</v>
      </c>
      <c r="F663" s="2" t="str">
        <f t="shared" si="157"/>
        <v>CALPA_Set WMP-48_Q10(s)</v>
      </c>
      <c r="G663" s="16" t="s">
        <v>2177</v>
      </c>
      <c r="H663" s="16" t="s">
        <v>2181</v>
      </c>
      <c r="I663" s="1" t="s">
        <v>2095</v>
      </c>
      <c r="J663" s="3">
        <v>45428</v>
      </c>
      <c r="K663" s="3">
        <v>45448</v>
      </c>
      <c r="L663" s="3">
        <v>45448</v>
      </c>
      <c r="M663" s="20" t="s">
        <v>2096</v>
      </c>
      <c r="N663" s="1">
        <v>1</v>
      </c>
      <c r="O663" s="1" t="s">
        <v>86</v>
      </c>
      <c r="P663" s="47">
        <v>11.4</v>
      </c>
      <c r="Q663" s="47" t="s">
        <v>483</v>
      </c>
      <c r="R663" s="47" t="s">
        <v>2097</v>
      </c>
      <c r="S663" s="47" t="s">
        <v>2098</v>
      </c>
      <c r="U663" s="2" t="str">
        <f t="shared" si="153"/>
        <v>CALPA</v>
      </c>
      <c r="V663" s="2" t="str">
        <f t="shared" si="153"/>
        <v>Set WMP-48</v>
      </c>
      <c r="W663" s="2" t="str">
        <f t="shared" si="158"/>
        <v>10(s)</v>
      </c>
      <c r="X663" s="1">
        <v>6</v>
      </c>
      <c r="Y663" s="1" t="s">
        <v>1159</v>
      </c>
      <c r="Z663" s="1" t="s">
        <v>1382</v>
      </c>
      <c r="AA663" s="2" t="s">
        <v>2182</v>
      </c>
      <c r="AB663" s="2" t="s">
        <v>539</v>
      </c>
      <c r="AC663" s="2" t="s">
        <v>321</v>
      </c>
      <c r="AD663" s="2" t="s">
        <v>2100</v>
      </c>
      <c r="AE663" s="1" t="s">
        <v>92</v>
      </c>
      <c r="AF663" s="1" t="s">
        <v>92</v>
      </c>
      <c r="AG663" s="1" t="s">
        <v>92</v>
      </c>
      <c r="AH663" s="1" t="s">
        <v>92</v>
      </c>
      <c r="AI663" s="1" t="s">
        <v>92</v>
      </c>
      <c r="AJ663" s="1" t="s">
        <v>92</v>
      </c>
      <c r="AK663" s="1" t="s">
        <v>92</v>
      </c>
      <c r="AL663" s="1" t="s">
        <v>86</v>
      </c>
      <c r="AM663" s="3">
        <f t="shared" si="159"/>
        <v>45448</v>
      </c>
      <c r="BD663" s="1" t="str">
        <f t="shared" si="160"/>
        <v>10(s)</v>
      </c>
      <c r="BE663" s="2" t="str">
        <f t="shared" si="154"/>
        <v>Erick Madsen/James Tuccillo</v>
      </c>
      <c r="BF663" s="2" t="str">
        <f t="shared" si="154"/>
        <v>Eric Lamoureux</v>
      </c>
      <c r="BG663" s="2" t="str">
        <f t="shared" si="155"/>
        <v>Mona Hedin</v>
      </c>
      <c r="BH663" s="2" t="str">
        <f t="shared" si="155"/>
        <v>Saritha Basani</v>
      </c>
      <c r="BI663" s="2" t="str">
        <f t="shared" si="161"/>
        <v>Kenny Lee</v>
      </c>
      <c r="BJ663" s="1">
        <f t="shared" si="162"/>
        <v>6</v>
      </c>
      <c r="BO663" s="21" t="str">
        <f t="shared" si="163"/>
        <v>completed</v>
      </c>
      <c r="BP663" s="21">
        <f t="shared" si="164"/>
        <v>0</v>
      </c>
      <c r="BQ663" s="21">
        <f t="shared" si="165"/>
        <v>0</v>
      </c>
      <c r="BR663" s="21">
        <f t="shared" si="166"/>
        <v>0</v>
      </c>
      <c r="BS663" s="21">
        <f t="shared" si="167"/>
        <v>0</v>
      </c>
      <c r="BT663" s="12" t="s">
        <v>629</v>
      </c>
      <c r="BU663" s="57"/>
    </row>
    <row r="664" spans="1:73" ht="102" x14ac:dyDescent="0.25">
      <c r="A664" s="1">
        <v>629</v>
      </c>
      <c r="B664" s="1" t="s">
        <v>1802</v>
      </c>
      <c r="C664" s="6" t="s">
        <v>2183</v>
      </c>
      <c r="D664" s="2" t="str">
        <f t="shared" si="156"/>
        <v>OEIS_019</v>
      </c>
      <c r="E664" s="1">
        <v>1</v>
      </c>
      <c r="F664" s="2" t="str">
        <f t="shared" si="157"/>
        <v>OEIS_019_Q1</v>
      </c>
      <c r="G664" s="16" t="s">
        <v>2184</v>
      </c>
      <c r="H664" s="16" t="s">
        <v>2185</v>
      </c>
      <c r="I664" s="1" t="s">
        <v>1806</v>
      </c>
      <c r="J664" s="3">
        <v>45428</v>
      </c>
      <c r="K664" s="3">
        <v>45433</v>
      </c>
      <c r="L664" s="3">
        <v>45433</v>
      </c>
      <c r="M664" s="20" t="s">
        <v>2186</v>
      </c>
      <c r="N664" s="1">
        <v>0</v>
      </c>
      <c r="O664" s="1" t="s">
        <v>86</v>
      </c>
      <c r="P664" s="2">
        <v>11.4</v>
      </c>
      <c r="Q664" s="2" t="s">
        <v>483</v>
      </c>
      <c r="R664" s="2" t="s">
        <v>2097</v>
      </c>
      <c r="S664" s="2" t="s">
        <v>2098</v>
      </c>
      <c r="U664" s="2" t="str">
        <f t="shared" si="153"/>
        <v>OEIS</v>
      </c>
      <c r="V664" s="2" t="str">
        <f t="shared" si="153"/>
        <v>019</v>
      </c>
      <c r="W664" s="2">
        <f t="shared" si="158"/>
        <v>1</v>
      </c>
      <c r="X664" s="1">
        <v>0</v>
      </c>
      <c r="Y664" s="1" t="s">
        <v>1159</v>
      </c>
      <c r="Z664" s="1" t="s">
        <v>1382</v>
      </c>
      <c r="AA664" s="2" t="s">
        <v>1546</v>
      </c>
      <c r="AB664" s="2" t="s">
        <v>539</v>
      </c>
      <c r="AC664" s="2" t="s">
        <v>2187</v>
      </c>
      <c r="AD664" s="2" t="s">
        <v>2100</v>
      </c>
      <c r="AE664" s="1" t="s">
        <v>92</v>
      </c>
      <c r="AF664" s="1" t="s">
        <v>92</v>
      </c>
      <c r="AG664" s="1" t="s">
        <v>92</v>
      </c>
      <c r="AH664" s="1" t="s">
        <v>92</v>
      </c>
      <c r="AI664" s="1" t="s">
        <v>92</v>
      </c>
      <c r="AJ664" s="1" t="s">
        <v>92</v>
      </c>
      <c r="AK664" s="1" t="s">
        <v>92</v>
      </c>
      <c r="AL664" s="1" t="s">
        <v>86</v>
      </c>
      <c r="AM664" s="3">
        <f t="shared" si="159"/>
        <v>45433</v>
      </c>
      <c r="BD664" s="1">
        <f t="shared" si="160"/>
        <v>1</v>
      </c>
      <c r="BE664" s="2" t="str">
        <f t="shared" si="154"/>
        <v>Katherine Hee</v>
      </c>
      <c r="BF664" s="2" t="str">
        <f t="shared" si="154"/>
        <v>Eric Lamoureux</v>
      </c>
      <c r="BG664" s="2" t="str">
        <f t="shared" si="155"/>
        <v>Mona Hedin</v>
      </c>
      <c r="BH664" s="2" t="str">
        <f t="shared" si="155"/>
        <v>Saritha Basani</v>
      </c>
      <c r="BI664" s="2" t="str">
        <f t="shared" si="161"/>
        <v xml:space="preserve">Kenny Lee
</v>
      </c>
      <c r="BJ664" s="1">
        <f t="shared" si="162"/>
        <v>0</v>
      </c>
      <c r="BO664" s="21" t="str">
        <f t="shared" si="163"/>
        <v>completed</v>
      </c>
      <c r="BP664" s="21">
        <f t="shared" si="164"/>
        <v>0</v>
      </c>
      <c r="BQ664" s="21">
        <f t="shared" si="165"/>
        <v>0</v>
      </c>
      <c r="BR664" s="21">
        <f t="shared" si="166"/>
        <v>0</v>
      </c>
      <c r="BS664" s="21">
        <f t="shared" si="167"/>
        <v>0</v>
      </c>
      <c r="BU664" s="57"/>
    </row>
    <row r="665" spans="1:73" ht="102" x14ac:dyDescent="0.25">
      <c r="A665" s="1">
        <v>630</v>
      </c>
      <c r="B665" s="1" t="s">
        <v>1802</v>
      </c>
      <c r="C665" s="6" t="s">
        <v>2183</v>
      </c>
      <c r="D665" s="2" t="str">
        <f t="shared" si="156"/>
        <v>OEIS_019</v>
      </c>
      <c r="E665" s="1">
        <v>2</v>
      </c>
      <c r="F665" s="2" t="str">
        <f t="shared" si="157"/>
        <v>OEIS_019_Q2</v>
      </c>
      <c r="G665" s="16" t="s">
        <v>2188</v>
      </c>
      <c r="H665" s="16" t="s">
        <v>2189</v>
      </c>
      <c r="I665" s="1" t="s">
        <v>1806</v>
      </c>
      <c r="J665" s="3">
        <v>45428</v>
      </c>
      <c r="K665" s="3">
        <v>45433</v>
      </c>
      <c r="L665" s="3">
        <v>45433</v>
      </c>
      <c r="M665" s="20" t="s">
        <v>2186</v>
      </c>
      <c r="N665" s="1">
        <v>0</v>
      </c>
      <c r="O665" s="1" t="s">
        <v>86</v>
      </c>
      <c r="P665" s="61" t="s">
        <v>1823</v>
      </c>
      <c r="Q665" s="61" t="s">
        <v>1474</v>
      </c>
      <c r="R665" s="61" t="s">
        <v>1475</v>
      </c>
      <c r="S665" s="2" t="s">
        <v>1476</v>
      </c>
      <c r="U665" s="2" t="str">
        <f t="shared" si="153"/>
        <v>OEIS</v>
      </c>
      <c r="V665" s="2" t="str">
        <f t="shared" si="153"/>
        <v>019</v>
      </c>
      <c r="W665" s="2">
        <f t="shared" si="158"/>
        <v>2</v>
      </c>
      <c r="X665" s="1">
        <v>2</v>
      </c>
      <c r="Y665" s="1" t="s">
        <v>1159</v>
      </c>
      <c r="Z665" s="1" t="s">
        <v>336</v>
      </c>
      <c r="AA665" s="2" t="s">
        <v>1492</v>
      </c>
      <c r="AB665" s="2" t="s">
        <v>218</v>
      </c>
      <c r="AC665" s="2" t="s">
        <v>91</v>
      </c>
      <c r="AD665" s="2" t="s">
        <v>124</v>
      </c>
      <c r="AE665" s="1" t="s">
        <v>92</v>
      </c>
      <c r="AF665" s="1" t="s">
        <v>92</v>
      </c>
      <c r="AG665" s="1" t="s">
        <v>92</v>
      </c>
      <c r="AH665" s="1" t="s">
        <v>92</v>
      </c>
      <c r="AI665" s="1" t="s">
        <v>92</v>
      </c>
      <c r="AJ665" s="1" t="s">
        <v>92</v>
      </c>
      <c r="AK665" s="1" t="s">
        <v>92</v>
      </c>
      <c r="AL665" s="1" t="s">
        <v>86</v>
      </c>
      <c r="AM665" s="3">
        <f t="shared" si="159"/>
        <v>45433</v>
      </c>
      <c r="BD665" s="1">
        <f t="shared" si="160"/>
        <v>2</v>
      </c>
      <c r="BE665" s="2" t="str">
        <f t="shared" si="154"/>
        <v>Richard Anderson</v>
      </c>
      <c r="BF665" s="2" t="str">
        <f t="shared" si="154"/>
        <v>Jon Eric Thalman</v>
      </c>
      <c r="BG665" s="2" t="str">
        <f t="shared" si="155"/>
        <v>Mona Hedin</v>
      </c>
      <c r="BH665" s="2" t="str">
        <f t="shared" si="155"/>
        <v>Mandy Knockaert</v>
      </c>
      <c r="BI665" s="2" t="str">
        <f t="shared" si="161"/>
        <v>Aaron Shapiro</v>
      </c>
      <c r="BJ665" s="1">
        <f t="shared" si="162"/>
        <v>2</v>
      </c>
      <c r="BO665" s="21" t="str">
        <f t="shared" si="163"/>
        <v>completed</v>
      </c>
      <c r="BP665" s="21">
        <f t="shared" si="164"/>
        <v>0</v>
      </c>
      <c r="BQ665" s="21">
        <f t="shared" si="165"/>
        <v>0</v>
      </c>
      <c r="BR665" s="21">
        <f t="shared" si="166"/>
        <v>0</v>
      </c>
      <c r="BS665" s="21">
        <f t="shared" si="167"/>
        <v>0</v>
      </c>
      <c r="BU665" s="57"/>
    </row>
    <row r="666" spans="1:73" ht="293.25" x14ac:dyDescent="0.25">
      <c r="A666" s="1">
        <v>631</v>
      </c>
      <c r="B666" s="1" t="s">
        <v>1802</v>
      </c>
      <c r="C666" s="6" t="s">
        <v>2190</v>
      </c>
      <c r="D666" s="2" t="str">
        <f t="shared" si="156"/>
        <v>OEIS_020</v>
      </c>
      <c r="E666" s="1">
        <v>1</v>
      </c>
      <c r="F666" s="2" t="str">
        <f t="shared" si="157"/>
        <v>OEIS_020_Q1</v>
      </c>
      <c r="G666" s="16" t="s">
        <v>2191</v>
      </c>
      <c r="H666" s="16" t="s">
        <v>2192</v>
      </c>
      <c r="I666" s="1" t="s">
        <v>1806</v>
      </c>
      <c r="J666" s="3">
        <v>45429</v>
      </c>
      <c r="K666" s="3">
        <v>45436</v>
      </c>
      <c r="L666" s="3">
        <v>45436</v>
      </c>
      <c r="M666" s="20" t="s">
        <v>2193</v>
      </c>
      <c r="N666" s="1">
        <v>0</v>
      </c>
      <c r="O666" s="1" t="s">
        <v>86</v>
      </c>
      <c r="P666" s="2">
        <v>9</v>
      </c>
      <c r="Q666" s="45" t="s">
        <v>1454</v>
      </c>
      <c r="R666" s="45" t="s">
        <v>1455</v>
      </c>
      <c r="S666" s="96" t="s">
        <v>1456</v>
      </c>
      <c r="U666" s="2" t="str">
        <f t="shared" si="153"/>
        <v>OEIS</v>
      </c>
      <c r="V666" s="2" t="str">
        <f t="shared" si="153"/>
        <v>020</v>
      </c>
      <c r="W666" s="2">
        <f t="shared" si="158"/>
        <v>1</v>
      </c>
      <c r="X666" s="1">
        <v>2</v>
      </c>
      <c r="Y666" s="1" t="s">
        <v>1159</v>
      </c>
      <c r="Z666" s="1" t="s">
        <v>2194</v>
      </c>
      <c r="AA666" s="2" t="s">
        <v>2195</v>
      </c>
      <c r="AB666" s="2" t="s">
        <v>2196</v>
      </c>
      <c r="AC666" s="2" t="s">
        <v>91</v>
      </c>
      <c r="AD666" s="2" t="s">
        <v>158</v>
      </c>
      <c r="AE666" s="1" t="s">
        <v>92</v>
      </c>
      <c r="AF666" s="1" t="s">
        <v>92</v>
      </c>
      <c r="AG666" s="1" t="s">
        <v>92</v>
      </c>
      <c r="AH666" s="1" t="s">
        <v>92</v>
      </c>
      <c r="AI666" s="1" t="s">
        <v>92</v>
      </c>
      <c r="AJ666" s="1" t="s">
        <v>92</v>
      </c>
      <c r="AK666" s="1" t="s">
        <v>92</v>
      </c>
      <c r="AL666" s="1" t="s">
        <v>86</v>
      </c>
      <c r="AM666" s="3">
        <f t="shared" si="159"/>
        <v>45436</v>
      </c>
      <c r="AO666" s="16" t="s">
        <v>2197</v>
      </c>
      <c r="AP666" s="16" t="s">
        <v>2197</v>
      </c>
      <c r="BD666" s="1">
        <f t="shared" si="160"/>
        <v>1</v>
      </c>
      <c r="BE666" s="2" t="str">
        <f t="shared" si="154"/>
        <v>Underground Data Requests
Julie Cerio
Jerry Santos
Lucy Morris</v>
      </c>
      <c r="BF666" s="2" t="str">
        <f t="shared" si="154"/>
        <v xml:space="preserve">Megan Ardell
Justin Sadler
</v>
      </c>
      <c r="BG666" s="2" t="str">
        <f t="shared" si="155"/>
        <v>Mona Hedin</v>
      </c>
      <c r="BH666" s="2" t="str">
        <f t="shared" si="155"/>
        <v>Deanna Maraccini</v>
      </c>
      <c r="BI666" s="2" t="str">
        <f t="shared" si="161"/>
        <v>Aaron Shapiro</v>
      </c>
      <c r="BJ666" s="1">
        <f t="shared" si="162"/>
        <v>2</v>
      </c>
      <c r="BO666" s="21" t="str">
        <f t="shared" si="163"/>
        <v>completed</v>
      </c>
      <c r="BP666" s="21">
        <f t="shared" si="164"/>
        <v>0</v>
      </c>
      <c r="BQ666" s="21">
        <f t="shared" si="165"/>
        <v>0</v>
      </c>
      <c r="BR666" s="21">
        <f t="shared" si="166"/>
        <v>0</v>
      </c>
      <c r="BS666" s="21">
        <f t="shared" si="167"/>
        <v>0</v>
      </c>
      <c r="BU666" s="57"/>
    </row>
    <row r="667" spans="1:73" ht="102" x14ac:dyDescent="0.25">
      <c r="A667" s="1">
        <v>632</v>
      </c>
      <c r="B667" s="1" t="s">
        <v>1884</v>
      </c>
      <c r="C667" s="6" t="s">
        <v>2198</v>
      </c>
      <c r="D667" s="2" t="str">
        <f t="shared" si="156"/>
        <v>CPUC - SPD (Safety Policy Division)_014</v>
      </c>
      <c r="E667" s="1">
        <v>1</v>
      </c>
      <c r="F667" s="2" t="str">
        <f t="shared" si="157"/>
        <v>CPUC - SPD (Safety Policy Division)_014_Q1</v>
      </c>
      <c r="G667" s="16" t="s">
        <v>2199</v>
      </c>
      <c r="H667" s="16" t="s">
        <v>2200</v>
      </c>
      <c r="I667" s="1" t="s">
        <v>1940</v>
      </c>
      <c r="J667" s="3">
        <v>45426</v>
      </c>
      <c r="K667" s="3">
        <v>45443</v>
      </c>
      <c r="L667" s="3">
        <v>45443</v>
      </c>
      <c r="M667" s="20" t="s">
        <v>2201</v>
      </c>
      <c r="N667" s="1">
        <v>3</v>
      </c>
      <c r="O667" s="1" t="s">
        <v>86</v>
      </c>
      <c r="P667" s="2">
        <v>8</v>
      </c>
      <c r="Q667" s="2" t="s">
        <v>1778</v>
      </c>
      <c r="R667" s="2" t="s">
        <v>2202</v>
      </c>
      <c r="S667" s="2" t="s">
        <v>86</v>
      </c>
      <c r="U667" s="2" t="str">
        <f t="shared" si="153"/>
        <v>CPUC - SPD (Safety Policy Division)</v>
      </c>
      <c r="V667" s="2" t="str">
        <f t="shared" si="153"/>
        <v>014</v>
      </c>
      <c r="W667" s="2">
        <f t="shared" si="158"/>
        <v>1</v>
      </c>
      <c r="X667" s="1">
        <v>3</v>
      </c>
      <c r="Y667" s="1" t="s">
        <v>1159</v>
      </c>
      <c r="Z667" s="1" t="s">
        <v>520</v>
      </c>
      <c r="AA667" s="2" t="s">
        <v>2203</v>
      </c>
      <c r="AB667" s="2" t="s">
        <v>2204</v>
      </c>
      <c r="AC667" s="2" t="s">
        <v>91</v>
      </c>
      <c r="AD667" s="2" t="s">
        <v>685</v>
      </c>
      <c r="AE667" s="1" t="s">
        <v>92</v>
      </c>
      <c r="AF667" s="1" t="s">
        <v>92</v>
      </c>
      <c r="AG667" s="1" t="s">
        <v>92</v>
      </c>
      <c r="AH667" s="1" t="s">
        <v>92</v>
      </c>
      <c r="AI667" s="1" t="s">
        <v>92</v>
      </c>
      <c r="AJ667" s="1" t="s">
        <v>92</v>
      </c>
      <c r="AK667" s="1" t="s">
        <v>92</v>
      </c>
      <c r="AL667" s="1" t="s">
        <v>86</v>
      </c>
      <c r="AM667" s="3">
        <f t="shared" si="159"/>
        <v>45443</v>
      </c>
      <c r="AO667" s="1"/>
      <c r="BD667" s="1">
        <f t="shared" si="160"/>
        <v>1</v>
      </c>
      <c r="BE667" s="2" t="str">
        <f t="shared" si="154"/>
        <v>Emily Ketcherside 
Lakshmi Kumar
Ronny Montgomery</v>
      </c>
      <c r="BF667" s="2" t="str">
        <f t="shared" si="154"/>
        <v>Stacie Doyle</v>
      </c>
      <c r="BG667" s="2" t="str">
        <f t="shared" si="155"/>
        <v>Mona Hedin</v>
      </c>
      <c r="BH667" s="2" t="str">
        <f t="shared" si="155"/>
        <v>Nelson Lau</v>
      </c>
      <c r="BI667" s="2" t="str">
        <f t="shared" si="161"/>
        <v>Aaron Shapiro</v>
      </c>
      <c r="BJ667" s="1">
        <f t="shared" si="162"/>
        <v>3</v>
      </c>
      <c r="BO667" s="21" t="str">
        <f t="shared" si="163"/>
        <v>completed</v>
      </c>
      <c r="BP667" s="21">
        <f t="shared" si="164"/>
        <v>0</v>
      </c>
      <c r="BQ667" s="21">
        <f t="shared" si="165"/>
        <v>0</v>
      </c>
      <c r="BR667" s="21">
        <f t="shared" si="166"/>
        <v>0</v>
      </c>
      <c r="BS667" s="21">
        <f t="shared" si="167"/>
        <v>0</v>
      </c>
      <c r="BU667" s="57"/>
    </row>
    <row r="668" spans="1:73" ht="165.75" x14ac:dyDescent="0.25">
      <c r="A668" s="1">
        <v>632</v>
      </c>
      <c r="B668" s="1" t="s">
        <v>1884</v>
      </c>
      <c r="C668" s="6" t="s">
        <v>2198</v>
      </c>
      <c r="D668" s="2" t="str">
        <f t="shared" si="156"/>
        <v>CPUC - SPD (Safety Policy Division)_014</v>
      </c>
      <c r="E668" s="1" t="s">
        <v>627</v>
      </c>
      <c r="F668" s="2" t="str">
        <f t="shared" si="157"/>
        <v>CPUC - SPD (Safety Policy Division)_014_Q1(s)</v>
      </c>
      <c r="G668" s="16" t="s">
        <v>2199</v>
      </c>
      <c r="H668" s="16" t="s">
        <v>2205</v>
      </c>
      <c r="I668" s="1" t="s">
        <v>1940</v>
      </c>
      <c r="J668" s="3">
        <v>45426</v>
      </c>
      <c r="K668" s="3">
        <v>45463</v>
      </c>
      <c r="L668" s="3">
        <v>45460</v>
      </c>
      <c r="M668" s="20" t="s">
        <v>2201</v>
      </c>
      <c r="N668" s="1">
        <v>3</v>
      </c>
      <c r="O668" s="1" t="s">
        <v>86</v>
      </c>
      <c r="P668" s="2">
        <v>8</v>
      </c>
      <c r="Q668" s="2" t="s">
        <v>1778</v>
      </c>
      <c r="R668" s="2" t="s">
        <v>2202</v>
      </c>
      <c r="S668" s="2" t="s">
        <v>86</v>
      </c>
      <c r="U668" s="2" t="str">
        <f t="shared" si="153"/>
        <v>CPUC - SPD (Safety Policy Division)</v>
      </c>
      <c r="V668" s="2" t="str">
        <f t="shared" si="153"/>
        <v>014</v>
      </c>
      <c r="W668" s="2" t="str">
        <f t="shared" si="158"/>
        <v>1(s)</v>
      </c>
      <c r="X668" s="1">
        <v>3</v>
      </c>
      <c r="Y668" s="1" t="s">
        <v>1159</v>
      </c>
      <c r="Z668" s="1" t="s">
        <v>520</v>
      </c>
      <c r="AA668" s="2" t="s">
        <v>2206</v>
      </c>
      <c r="AB668" s="2" t="s">
        <v>2207</v>
      </c>
      <c r="AC668" s="2" t="s">
        <v>91</v>
      </c>
      <c r="AD668" s="2" t="s">
        <v>2137</v>
      </c>
      <c r="AE668" s="1" t="s">
        <v>92</v>
      </c>
      <c r="AF668" s="1" t="s">
        <v>92</v>
      </c>
      <c r="AG668" s="1" t="s">
        <v>92</v>
      </c>
      <c r="AH668" s="1" t="s">
        <v>92</v>
      </c>
      <c r="AI668" s="1" t="s">
        <v>92</v>
      </c>
      <c r="AJ668" s="1" t="s">
        <v>92</v>
      </c>
      <c r="AK668" s="1" t="s">
        <v>92</v>
      </c>
      <c r="AL668" s="1" t="s">
        <v>86</v>
      </c>
      <c r="AM668" s="3">
        <f t="shared" si="159"/>
        <v>45463</v>
      </c>
      <c r="BD668" s="1" t="str">
        <f t="shared" si="160"/>
        <v>1(s)</v>
      </c>
      <c r="BE668" s="2" t="str">
        <f t="shared" si="154"/>
        <v>Josh Houston/Michael Rodriguez</v>
      </c>
      <c r="BF668" s="2" t="str">
        <f t="shared" si="154"/>
        <v xml:space="preserve">Joshua Fredriksson
</v>
      </c>
      <c r="BG668" s="2" t="str">
        <f t="shared" si="155"/>
        <v>Mona Hedin</v>
      </c>
      <c r="BH668" s="2" t="str">
        <f t="shared" si="155"/>
        <v>Nelson Lau</v>
      </c>
      <c r="BI668" s="2" t="str">
        <f t="shared" si="161"/>
        <v>Aaron Shapiro</v>
      </c>
      <c r="BJ668" s="1">
        <f t="shared" si="162"/>
        <v>3</v>
      </c>
      <c r="BO668" s="21" t="str">
        <f t="shared" si="163"/>
        <v>completed</v>
      </c>
      <c r="BP668" s="21">
        <f t="shared" si="164"/>
        <v>0</v>
      </c>
      <c r="BQ668" s="21">
        <f t="shared" si="165"/>
        <v>0</v>
      </c>
      <c r="BR668" s="21">
        <f t="shared" si="166"/>
        <v>0</v>
      </c>
      <c r="BS668" s="21">
        <f t="shared" si="167"/>
        <v>0</v>
      </c>
      <c r="BT668" s="12" t="s">
        <v>2208</v>
      </c>
      <c r="BU668" s="57"/>
    </row>
    <row r="669" spans="1:73" ht="409.5" x14ac:dyDescent="0.25">
      <c r="A669" s="1">
        <v>632</v>
      </c>
      <c r="B669" s="1" t="s">
        <v>1884</v>
      </c>
      <c r="C669" s="6" t="s">
        <v>2198</v>
      </c>
      <c r="D669" s="2" t="str">
        <f t="shared" si="156"/>
        <v>CPUC - SPD (Safety Policy Division)_014</v>
      </c>
      <c r="E669" s="1" t="s">
        <v>2209</v>
      </c>
      <c r="F669" s="2" t="str">
        <f t="shared" si="157"/>
        <v>CPUC - SPD (Safety Policy Division)_014_Q1(s2)</v>
      </c>
      <c r="G669" s="16" t="s">
        <v>2199</v>
      </c>
      <c r="H669" s="16" t="s">
        <v>2210</v>
      </c>
      <c r="I669" s="1" t="s">
        <v>1940</v>
      </c>
      <c r="J669" s="3">
        <v>45426</v>
      </c>
      <c r="K669" s="3">
        <v>45464</v>
      </c>
      <c r="L669" s="3">
        <v>45464</v>
      </c>
      <c r="M669" s="20" t="s">
        <v>2201</v>
      </c>
      <c r="N669" s="1">
        <v>1</v>
      </c>
      <c r="O669" s="1" t="s">
        <v>86</v>
      </c>
      <c r="P669" s="2">
        <v>8</v>
      </c>
      <c r="Q669" s="2" t="s">
        <v>1778</v>
      </c>
      <c r="R669" s="2" t="s">
        <v>2202</v>
      </c>
      <c r="S669" s="2" t="s">
        <v>86</v>
      </c>
      <c r="U669" s="2" t="str">
        <f t="shared" si="153"/>
        <v>CPUC - SPD (Safety Policy Division)</v>
      </c>
      <c r="V669" s="2" t="str">
        <f t="shared" si="153"/>
        <v>014</v>
      </c>
      <c r="W669" s="2" t="str">
        <f t="shared" si="158"/>
        <v>1(s2)</v>
      </c>
      <c r="X669" s="1">
        <v>3</v>
      </c>
      <c r="Y669" s="1" t="s">
        <v>1159</v>
      </c>
      <c r="Z669" s="1" t="s">
        <v>520</v>
      </c>
      <c r="AA669" s="2" t="s">
        <v>2206</v>
      </c>
      <c r="AB669" s="2" t="s">
        <v>2207</v>
      </c>
      <c r="AC669" s="2" t="s">
        <v>91</v>
      </c>
      <c r="AD669" s="2" t="s">
        <v>2137</v>
      </c>
      <c r="AE669" s="1" t="s">
        <v>92</v>
      </c>
      <c r="AF669" s="1" t="s">
        <v>92</v>
      </c>
      <c r="AG669" s="1" t="s">
        <v>92</v>
      </c>
      <c r="AH669" s="1" t="s">
        <v>92</v>
      </c>
      <c r="AI669" s="1" t="s">
        <v>92</v>
      </c>
      <c r="AJ669" s="1" t="s">
        <v>92</v>
      </c>
      <c r="AK669" s="1" t="s">
        <v>92</v>
      </c>
      <c r="AL669" s="1" t="s">
        <v>86</v>
      </c>
      <c r="AM669" s="3">
        <f t="shared" si="159"/>
        <v>45464</v>
      </c>
      <c r="BD669" s="1" t="str">
        <f t="shared" si="160"/>
        <v>1(s2)</v>
      </c>
      <c r="BE669" s="2" t="str">
        <f t="shared" si="154"/>
        <v>Josh Houston/Michael Rodriguez</v>
      </c>
      <c r="BF669" s="2" t="str">
        <f t="shared" si="154"/>
        <v xml:space="preserve">Joshua Fredriksson
</v>
      </c>
      <c r="BG669" s="2" t="str">
        <f t="shared" si="155"/>
        <v>Mona Hedin</v>
      </c>
      <c r="BH669" s="2" t="str">
        <f t="shared" si="155"/>
        <v>Nelson Lau</v>
      </c>
      <c r="BI669" s="2" t="str">
        <f t="shared" si="161"/>
        <v>Aaron Shapiro</v>
      </c>
      <c r="BJ669" s="1">
        <f t="shared" si="162"/>
        <v>3</v>
      </c>
      <c r="BO669" s="21" t="str">
        <f t="shared" si="163"/>
        <v>completed</v>
      </c>
      <c r="BP669" s="21">
        <f t="shared" si="164"/>
        <v>0</v>
      </c>
      <c r="BQ669" s="21">
        <f t="shared" si="165"/>
        <v>0</v>
      </c>
      <c r="BR669" s="21">
        <f t="shared" si="166"/>
        <v>0</v>
      </c>
      <c r="BS669" s="21">
        <f t="shared" si="167"/>
        <v>0</v>
      </c>
      <c r="BT669" s="12" t="s">
        <v>2208</v>
      </c>
      <c r="BU669" s="57"/>
    </row>
    <row r="670" spans="1:73" ht="127.5" x14ac:dyDescent="0.25">
      <c r="A670" s="1">
        <v>633</v>
      </c>
      <c r="B670" s="1" t="s">
        <v>1884</v>
      </c>
      <c r="C670" s="6" t="s">
        <v>2198</v>
      </c>
      <c r="D670" s="2" t="str">
        <f t="shared" si="156"/>
        <v>CPUC - SPD (Safety Policy Division)_014</v>
      </c>
      <c r="E670" s="1">
        <v>2</v>
      </c>
      <c r="F670" s="2" t="str">
        <f t="shared" si="157"/>
        <v>CPUC - SPD (Safety Policy Division)_014_Q2</v>
      </c>
      <c r="G670" s="16" t="s">
        <v>2211</v>
      </c>
      <c r="H670" s="16" t="s">
        <v>2212</v>
      </c>
      <c r="I670" s="1" t="s">
        <v>1940</v>
      </c>
      <c r="J670" s="3">
        <v>45426</v>
      </c>
      <c r="K670" s="3">
        <v>45443</v>
      </c>
      <c r="L670" s="3">
        <v>45443</v>
      </c>
      <c r="M670" s="20" t="s">
        <v>2201</v>
      </c>
      <c r="N670" s="1">
        <v>3</v>
      </c>
      <c r="O670" s="1" t="s">
        <v>86</v>
      </c>
      <c r="P670" s="2">
        <v>8</v>
      </c>
      <c r="Q670" s="2" t="s">
        <v>1778</v>
      </c>
      <c r="R670" s="2" t="s">
        <v>2202</v>
      </c>
      <c r="S670" s="2" t="s">
        <v>86</v>
      </c>
      <c r="U670" s="2" t="str">
        <f t="shared" si="153"/>
        <v>CPUC - SPD (Safety Policy Division)</v>
      </c>
      <c r="V670" s="2" t="str">
        <f t="shared" si="153"/>
        <v>014</v>
      </c>
      <c r="W670" s="2">
        <f t="shared" si="158"/>
        <v>2</v>
      </c>
      <c r="X670" s="1">
        <v>3</v>
      </c>
      <c r="Y670" s="1" t="s">
        <v>1159</v>
      </c>
      <c r="Z670" s="1" t="s">
        <v>520</v>
      </c>
      <c r="AA670" s="2" t="s">
        <v>2203</v>
      </c>
      <c r="AB670" s="2" t="s">
        <v>2204</v>
      </c>
      <c r="AC670" s="2" t="s">
        <v>91</v>
      </c>
      <c r="AD670" s="2" t="s">
        <v>685</v>
      </c>
      <c r="AE670" s="1" t="s">
        <v>92</v>
      </c>
      <c r="AF670" s="1" t="s">
        <v>92</v>
      </c>
      <c r="AG670" s="1" t="s">
        <v>92</v>
      </c>
      <c r="AH670" s="1" t="s">
        <v>92</v>
      </c>
      <c r="AI670" s="1" t="s">
        <v>92</v>
      </c>
      <c r="AJ670" s="1" t="s">
        <v>92</v>
      </c>
      <c r="AK670" s="1" t="s">
        <v>92</v>
      </c>
      <c r="AL670" s="1" t="s">
        <v>86</v>
      </c>
      <c r="AM670" s="3">
        <f t="shared" si="159"/>
        <v>45443</v>
      </c>
      <c r="BD670" s="1">
        <f t="shared" si="160"/>
        <v>2</v>
      </c>
      <c r="BE670" s="2" t="str">
        <f t="shared" si="154"/>
        <v>Emily Ketcherside 
Lakshmi Kumar
Ronny Montgomery</v>
      </c>
      <c r="BF670" s="2" t="str">
        <f t="shared" si="154"/>
        <v>Stacie Doyle</v>
      </c>
      <c r="BG670" s="2" t="str">
        <f t="shared" si="155"/>
        <v>Mona Hedin</v>
      </c>
      <c r="BH670" s="2" t="str">
        <f t="shared" si="155"/>
        <v>Nelson Lau</v>
      </c>
      <c r="BI670" s="2" t="str">
        <f t="shared" si="161"/>
        <v>Aaron Shapiro</v>
      </c>
      <c r="BJ670" s="1">
        <f t="shared" si="162"/>
        <v>3</v>
      </c>
      <c r="BO670" s="21" t="str">
        <f t="shared" si="163"/>
        <v>completed</v>
      </c>
      <c r="BP670" s="21">
        <f t="shared" si="164"/>
        <v>0</v>
      </c>
      <c r="BQ670" s="21">
        <f t="shared" si="165"/>
        <v>0</v>
      </c>
      <c r="BR670" s="21">
        <f t="shared" si="166"/>
        <v>0</v>
      </c>
      <c r="BS670" s="21">
        <f t="shared" si="167"/>
        <v>0</v>
      </c>
      <c r="BU670" s="57"/>
    </row>
    <row r="671" spans="1:73" ht="127.5" x14ac:dyDescent="0.25">
      <c r="A671" s="1">
        <v>634</v>
      </c>
      <c r="B671" s="1" t="s">
        <v>1884</v>
      </c>
      <c r="C671" s="6" t="s">
        <v>2198</v>
      </c>
      <c r="D671" s="2" t="str">
        <f t="shared" si="156"/>
        <v>CPUC - SPD (Safety Policy Division)_014</v>
      </c>
      <c r="E671" s="1">
        <v>3</v>
      </c>
      <c r="F671" s="2" t="str">
        <f t="shared" si="157"/>
        <v>CPUC - SPD (Safety Policy Division)_014_Q3</v>
      </c>
      <c r="G671" s="16" t="s">
        <v>2213</v>
      </c>
      <c r="H671" s="16" t="s">
        <v>2214</v>
      </c>
      <c r="I671" s="1" t="s">
        <v>1940</v>
      </c>
      <c r="J671" s="3">
        <v>45426</v>
      </c>
      <c r="K671" s="3">
        <v>45443</v>
      </c>
      <c r="L671" s="3">
        <v>45443</v>
      </c>
      <c r="M671" s="20" t="s">
        <v>2201</v>
      </c>
      <c r="N671" s="1">
        <v>3</v>
      </c>
      <c r="O671" s="1" t="s">
        <v>86</v>
      </c>
      <c r="P671" s="2">
        <v>8</v>
      </c>
      <c r="Q671" s="2" t="s">
        <v>1778</v>
      </c>
      <c r="R671" s="2" t="s">
        <v>2202</v>
      </c>
      <c r="S671" s="2" t="s">
        <v>86</v>
      </c>
      <c r="U671" s="2" t="str">
        <f t="shared" si="153"/>
        <v>CPUC - SPD (Safety Policy Division)</v>
      </c>
      <c r="V671" s="2" t="str">
        <f t="shared" si="153"/>
        <v>014</v>
      </c>
      <c r="W671" s="2">
        <f t="shared" si="158"/>
        <v>3</v>
      </c>
      <c r="X671" s="1">
        <v>3</v>
      </c>
      <c r="Y671" s="1" t="s">
        <v>1159</v>
      </c>
      <c r="Z671" s="1" t="s">
        <v>520</v>
      </c>
      <c r="AA671" s="2" t="s">
        <v>2215</v>
      </c>
      <c r="AB671" s="2" t="s">
        <v>2204</v>
      </c>
      <c r="AC671" s="2" t="s">
        <v>91</v>
      </c>
      <c r="AD671" s="2" t="s">
        <v>2137</v>
      </c>
      <c r="AE671" s="1" t="s">
        <v>92</v>
      </c>
      <c r="AF671" s="1" t="s">
        <v>92</v>
      </c>
      <c r="AG671" s="1" t="s">
        <v>92</v>
      </c>
      <c r="AH671" s="1" t="s">
        <v>92</v>
      </c>
      <c r="AI671" s="1" t="s">
        <v>92</v>
      </c>
      <c r="AJ671" s="1" t="s">
        <v>92</v>
      </c>
      <c r="AK671" s="1" t="s">
        <v>92</v>
      </c>
      <c r="AL671" s="1" t="s">
        <v>86</v>
      </c>
      <c r="AM671" s="3">
        <f t="shared" si="159"/>
        <v>45443</v>
      </c>
      <c r="BD671" s="1">
        <f t="shared" si="160"/>
        <v>3</v>
      </c>
      <c r="BE671" s="2" t="str">
        <f t="shared" si="154"/>
        <v>System Inspections
Ronny Montgomery</v>
      </c>
      <c r="BF671" s="2" t="str">
        <f t="shared" si="154"/>
        <v>Stacie Doyle</v>
      </c>
      <c r="BG671" s="2" t="str">
        <f t="shared" si="155"/>
        <v>Mona Hedin</v>
      </c>
      <c r="BH671" s="2" t="str">
        <f t="shared" si="155"/>
        <v>Nelson Lau</v>
      </c>
      <c r="BI671" s="2" t="str">
        <f t="shared" si="161"/>
        <v>Aaron Shapiro</v>
      </c>
      <c r="BJ671" s="1">
        <f t="shared" si="162"/>
        <v>3</v>
      </c>
      <c r="BO671" s="21" t="str">
        <f t="shared" si="163"/>
        <v>completed</v>
      </c>
      <c r="BP671" s="21">
        <f t="shared" si="164"/>
        <v>0</v>
      </c>
      <c r="BQ671" s="21">
        <f t="shared" si="165"/>
        <v>0</v>
      </c>
      <c r="BR671" s="21">
        <f t="shared" si="166"/>
        <v>0</v>
      </c>
      <c r="BS671" s="21">
        <f t="shared" si="167"/>
        <v>0</v>
      </c>
      <c r="BU671" s="57"/>
    </row>
    <row r="672" spans="1:73" ht="45" x14ac:dyDescent="0.25">
      <c r="A672" s="1">
        <v>635</v>
      </c>
      <c r="B672" s="1" t="s">
        <v>1884</v>
      </c>
      <c r="C672" s="6" t="s">
        <v>2198</v>
      </c>
      <c r="D672" s="2" t="str">
        <f t="shared" si="156"/>
        <v>CPUC - SPD (Safety Policy Division)_014</v>
      </c>
      <c r="E672" s="1">
        <v>4</v>
      </c>
      <c r="F672" s="2" t="str">
        <f t="shared" si="157"/>
        <v>CPUC - SPD (Safety Policy Division)_014_Q4</v>
      </c>
      <c r="G672" s="16" t="s">
        <v>2216</v>
      </c>
      <c r="H672" s="12" t="s">
        <v>2217</v>
      </c>
      <c r="I672" s="1" t="s">
        <v>1940</v>
      </c>
      <c r="J672" s="3">
        <v>45426</v>
      </c>
      <c r="K672" s="3">
        <v>45440</v>
      </c>
      <c r="L672" s="3">
        <v>45440</v>
      </c>
      <c r="M672" s="20" t="s">
        <v>2201</v>
      </c>
      <c r="N672" s="1">
        <v>1</v>
      </c>
      <c r="O672" s="1" t="s">
        <v>86</v>
      </c>
      <c r="P672" s="2">
        <v>8</v>
      </c>
      <c r="Q672" s="2" t="s">
        <v>1778</v>
      </c>
      <c r="R672" s="2" t="s">
        <v>2202</v>
      </c>
      <c r="S672" s="2" t="s">
        <v>86</v>
      </c>
      <c r="U672" s="2" t="str">
        <f t="shared" si="153"/>
        <v>CPUC - SPD (Safety Policy Division)</v>
      </c>
      <c r="V672" s="2" t="str">
        <f t="shared" si="153"/>
        <v>014</v>
      </c>
      <c r="W672" s="2">
        <f t="shared" si="158"/>
        <v>4</v>
      </c>
      <c r="X672" s="1">
        <v>0</v>
      </c>
      <c r="Y672" s="1" t="s">
        <v>1159</v>
      </c>
      <c r="Z672" s="1" t="s">
        <v>520</v>
      </c>
      <c r="AA672" s="2" t="s">
        <v>490</v>
      </c>
      <c r="AB672" s="2" t="s">
        <v>2218</v>
      </c>
      <c r="AC672" s="2" t="s">
        <v>91</v>
      </c>
      <c r="AD672" s="2" t="s">
        <v>791</v>
      </c>
      <c r="AE672" s="1" t="s">
        <v>92</v>
      </c>
      <c r="AF672" s="1" t="s">
        <v>92</v>
      </c>
      <c r="AG672" s="1" t="s">
        <v>92</v>
      </c>
      <c r="AH672" s="1" t="s">
        <v>92</v>
      </c>
      <c r="AI672" s="1" t="s">
        <v>92</v>
      </c>
      <c r="AJ672" s="1" t="s">
        <v>92</v>
      </c>
      <c r="AK672" s="1" t="s">
        <v>92</v>
      </c>
      <c r="AL672" s="1" t="s">
        <v>86</v>
      </c>
      <c r="AM672" s="3">
        <f t="shared" si="159"/>
        <v>45440</v>
      </c>
      <c r="BD672" s="1">
        <f t="shared" si="160"/>
        <v>4</v>
      </c>
      <c r="BE672" s="2" t="str">
        <f t="shared" si="154"/>
        <v>Arvind Simhadri</v>
      </c>
      <c r="BF672" s="2" t="str">
        <f t="shared" si="154"/>
        <v>Jim Gill/Jared Leong</v>
      </c>
      <c r="BG672" s="2" t="str">
        <f t="shared" si="155"/>
        <v>Mona Hedin</v>
      </c>
      <c r="BH672" s="2" t="str">
        <f t="shared" si="155"/>
        <v>Nelson Lau</v>
      </c>
      <c r="BI672" s="2" t="str">
        <f t="shared" si="161"/>
        <v>Aaron Shapiro</v>
      </c>
      <c r="BJ672" s="1">
        <f t="shared" si="162"/>
        <v>0</v>
      </c>
      <c r="BO672" s="21" t="str">
        <f t="shared" si="163"/>
        <v>completed</v>
      </c>
      <c r="BP672" s="21">
        <f t="shared" si="164"/>
        <v>0</v>
      </c>
      <c r="BQ672" s="21">
        <f t="shared" si="165"/>
        <v>0</v>
      </c>
      <c r="BR672" s="21">
        <f t="shared" si="166"/>
        <v>0</v>
      </c>
      <c r="BS672" s="21">
        <f t="shared" si="167"/>
        <v>0</v>
      </c>
      <c r="BU672" s="57"/>
    </row>
    <row r="673" spans="1:73" ht="409.5" x14ac:dyDescent="0.25">
      <c r="A673" s="1">
        <v>636</v>
      </c>
      <c r="B673" s="1" t="s">
        <v>1884</v>
      </c>
      <c r="C673" s="6" t="s">
        <v>2198</v>
      </c>
      <c r="D673" s="2" t="str">
        <f t="shared" si="156"/>
        <v>CPUC - SPD (Safety Policy Division)_014</v>
      </c>
      <c r="E673" s="1">
        <v>5</v>
      </c>
      <c r="F673" s="2" t="str">
        <f t="shared" si="157"/>
        <v>CPUC - SPD (Safety Policy Division)_014_Q5</v>
      </c>
      <c r="G673" s="16" t="s">
        <v>2219</v>
      </c>
      <c r="H673" s="16" t="s">
        <v>2220</v>
      </c>
      <c r="I673" s="1" t="s">
        <v>1940</v>
      </c>
      <c r="J673" s="3">
        <v>45426</v>
      </c>
      <c r="K673" s="3">
        <v>45440</v>
      </c>
      <c r="L673" s="3">
        <v>45440</v>
      </c>
      <c r="M673" s="20" t="s">
        <v>2201</v>
      </c>
      <c r="N673" s="1">
        <v>0</v>
      </c>
      <c r="O673" s="1" t="s">
        <v>86</v>
      </c>
      <c r="P673" s="2">
        <v>8</v>
      </c>
      <c r="Q673" s="2" t="s">
        <v>1778</v>
      </c>
      <c r="R673" s="2" t="s">
        <v>2202</v>
      </c>
      <c r="S673" s="2" t="s">
        <v>86</v>
      </c>
      <c r="U673" s="2" t="str">
        <f t="shared" si="153"/>
        <v>CPUC - SPD (Safety Policy Division)</v>
      </c>
      <c r="V673" s="2" t="str">
        <f t="shared" si="153"/>
        <v>014</v>
      </c>
      <c r="W673" s="2">
        <f t="shared" si="158"/>
        <v>5</v>
      </c>
      <c r="X673" s="1">
        <v>0</v>
      </c>
      <c r="Y673" s="1" t="s">
        <v>1159</v>
      </c>
      <c r="Z673" s="1" t="s">
        <v>520</v>
      </c>
      <c r="AA673" s="2" t="s">
        <v>2221</v>
      </c>
      <c r="AB673" s="2" t="s">
        <v>2222</v>
      </c>
      <c r="AC673" s="2" t="s">
        <v>91</v>
      </c>
      <c r="AD673" s="2" t="s">
        <v>2137</v>
      </c>
      <c r="AE673" s="1" t="s">
        <v>92</v>
      </c>
      <c r="AF673" s="1" t="s">
        <v>92</v>
      </c>
      <c r="AG673" s="1" t="s">
        <v>92</v>
      </c>
      <c r="AH673" s="1" t="s">
        <v>92</v>
      </c>
      <c r="AI673" s="1" t="s">
        <v>92</v>
      </c>
      <c r="AJ673" s="1" t="s">
        <v>92</v>
      </c>
      <c r="AK673" s="1" t="s">
        <v>92</v>
      </c>
      <c r="AL673" s="1" t="s">
        <v>86</v>
      </c>
      <c r="AM673" s="3">
        <f t="shared" si="159"/>
        <v>45440</v>
      </c>
      <c r="BD673" s="1">
        <f t="shared" si="160"/>
        <v>5</v>
      </c>
      <c r="BE673" s="2" t="str">
        <f t="shared" si="154"/>
        <v>System Inspections
Jared Leong
Josh Houston
Aasha Sachdev
Jeet Yogendra Raithatha</v>
      </c>
      <c r="BF673" s="2" t="str">
        <f t="shared" si="154"/>
        <v>Stacie Doyle
Jim Gill</v>
      </c>
      <c r="BG673" s="2" t="str">
        <f t="shared" si="155"/>
        <v>Mona Hedin</v>
      </c>
      <c r="BH673" s="2" t="str">
        <f t="shared" si="155"/>
        <v>Nelson Lau</v>
      </c>
      <c r="BI673" s="2" t="str">
        <f t="shared" si="161"/>
        <v>Aaron Shapiro</v>
      </c>
      <c r="BJ673" s="1">
        <f t="shared" si="162"/>
        <v>0</v>
      </c>
      <c r="BO673" s="21" t="str">
        <f t="shared" si="163"/>
        <v>completed</v>
      </c>
      <c r="BP673" s="21">
        <f t="shared" si="164"/>
        <v>0</v>
      </c>
      <c r="BQ673" s="21">
        <f t="shared" si="165"/>
        <v>0</v>
      </c>
      <c r="BR673" s="21">
        <f t="shared" si="166"/>
        <v>0</v>
      </c>
      <c r="BS673" s="21">
        <f t="shared" si="167"/>
        <v>0</v>
      </c>
      <c r="BU673" s="57"/>
    </row>
    <row r="674" spans="1:73" ht="409.5" x14ac:dyDescent="0.25">
      <c r="A674" s="1">
        <v>636</v>
      </c>
      <c r="B674" s="1" t="s">
        <v>1884</v>
      </c>
      <c r="C674" s="6" t="s">
        <v>2198</v>
      </c>
      <c r="D674" s="2" t="str">
        <f t="shared" si="156"/>
        <v>CPUC - SPD (Safety Policy Division)_014</v>
      </c>
      <c r="E674" s="1" t="s">
        <v>2223</v>
      </c>
      <c r="F674" s="2" t="str">
        <f t="shared" si="157"/>
        <v>CPUC - SPD (Safety Policy Division)_014_Q5(a)</v>
      </c>
      <c r="G674" s="16" t="s">
        <v>2219</v>
      </c>
      <c r="H674" s="16" t="s">
        <v>2224</v>
      </c>
      <c r="I674" s="1" t="s">
        <v>1940</v>
      </c>
      <c r="J674" s="3">
        <v>45426</v>
      </c>
      <c r="K674" s="3">
        <v>45443</v>
      </c>
      <c r="L674" s="3">
        <v>45448</v>
      </c>
      <c r="M674" s="20" t="s">
        <v>2201</v>
      </c>
      <c r="N674" s="1">
        <v>0</v>
      </c>
      <c r="O674" s="1" t="s">
        <v>86</v>
      </c>
      <c r="P674" s="2">
        <v>8</v>
      </c>
      <c r="Q674" s="2" t="s">
        <v>1778</v>
      </c>
      <c r="R674" s="2" t="s">
        <v>2202</v>
      </c>
      <c r="S674" s="2" t="s">
        <v>86</v>
      </c>
      <c r="U674" s="2" t="str">
        <f t="shared" si="153"/>
        <v>CPUC - SPD (Safety Policy Division)</v>
      </c>
      <c r="V674" s="2" t="str">
        <f t="shared" si="153"/>
        <v>014</v>
      </c>
      <c r="W674" s="2" t="str">
        <f t="shared" si="158"/>
        <v>5(a)</v>
      </c>
      <c r="X674" s="1">
        <v>3</v>
      </c>
      <c r="Y674" s="1" t="s">
        <v>1159</v>
      </c>
      <c r="Z674" s="1" t="s">
        <v>1382</v>
      </c>
      <c r="AA674" s="2" t="s">
        <v>2109</v>
      </c>
      <c r="AB674" s="2" t="s">
        <v>539</v>
      </c>
      <c r="AC674" s="2" t="s">
        <v>321</v>
      </c>
      <c r="AD674" s="2" t="s">
        <v>2100</v>
      </c>
      <c r="AE674" s="1" t="s">
        <v>92</v>
      </c>
      <c r="AF674" s="1" t="s">
        <v>92</v>
      </c>
      <c r="AG674" s="1" t="s">
        <v>92</v>
      </c>
      <c r="AH674" s="1" t="s">
        <v>92</v>
      </c>
      <c r="AI674" s="1" t="s">
        <v>92</v>
      </c>
      <c r="AJ674" s="1" t="s">
        <v>92</v>
      </c>
      <c r="AK674" s="1" t="s">
        <v>92</v>
      </c>
      <c r="AL674" s="1" t="s">
        <v>86</v>
      </c>
      <c r="AM674" s="3">
        <f t="shared" si="159"/>
        <v>45443</v>
      </c>
      <c r="BD674" s="1" t="str">
        <f t="shared" si="160"/>
        <v>5(a)</v>
      </c>
      <c r="BE674" s="2" t="str">
        <f t="shared" si="154"/>
        <v>Katherine Hee
Ben Nie</v>
      </c>
      <c r="BF674" s="2" t="str">
        <f t="shared" si="154"/>
        <v>Eric Lamoureux</v>
      </c>
      <c r="BG674" s="2" t="str">
        <f t="shared" si="155"/>
        <v>Mona Hedin</v>
      </c>
      <c r="BH674" s="2" t="str">
        <f t="shared" si="155"/>
        <v>Saritha Basani</v>
      </c>
      <c r="BI674" s="2" t="str">
        <f t="shared" si="161"/>
        <v>Kenny Lee</v>
      </c>
      <c r="BJ674" s="1">
        <f t="shared" si="162"/>
        <v>3</v>
      </c>
      <c r="BO674" s="21" t="str">
        <f t="shared" si="163"/>
        <v>completed</v>
      </c>
      <c r="BP674" s="21">
        <f t="shared" si="164"/>
        <v>0</v>
      </c>
      <c r="BQ674" s="21">
        <f t="shared" si="165"/>
        <v>0</v>
      </c>
      <c r="BR674" s="21">
        <f t="shared" si="166"/>
        <v>0</v>
      </c>
      <c r="BS674" s="21">
        <f t="shared" si="167"/>
        <v>0</v>
      </c>
      <c r="BT674" s="12" t="s">
        <v>629</v>
      </c>
      <c r="BU674" s="57"/>
    </row>
    <row r="675" spans="1:73" ht="409.5" x14ac:dyDescent="0.25">
      <c r="A675" s="1">
        <v>636</v>
      </c>
      <c r="B675" s="1" t="s">
        <v>1884</v>
      </c>
      <c r="C675" s="6" t="s">
        <v>2198</v>
      </c>
      <c r="D675" s="2" t="str">
        <f t="shared" si="156"/>
        <v>CPUC - SPD (Safety Policy Division)_014</v>
      </c>
      <c r="E675" s="1" t="s">
        <v>2225</v>
      </c>
      <c r="F675" s="2" t="str">
        <f t="shared" si="157"/>
        <v>CPUC - SPD (Safety Policy Division)_014_Q5(a2)</v>
      </c>
      <c r="G675" s="16" t="s">
        <v>2219</v>
      </c>
      <c r="H675" s="16" t="s">
        <v>2226</v>
      </c>
      <c r="I675" s="1" t="s">
        <v>1940</v>
      </c>
      <c r="J675" s="3">
        <v>45426</v>
      </c>
      <c r="K675" s="3">
        <v>45464</v>
      </c>
      <c r="L675" s="3">
        <v>45463</v>
      </c>
      <c r="M675" s="20" t="s">
        <v>2201</v>
      </c>
      <c r="N675" s="1">
        <v>0</v>
      </c>
      <c r="O675" s="1" t="s">
        <v>86</v>
      </c>
      <c r="P675" s="2">
        <v>8</v>
      </c>
      <c r="Q675" s="2" t="s">
        <v>1778</v>
      </c>
      <c r="R675" s="2" t="s">
        <v>2202</v>
      </c>
      <c r="S675" s="2" t="s">
        <v>86</v>
      </c>
      <c r="U675" s="2" t="str">
        <f t="shared" si="153"/>
        <v>CPUC - SPD (Safety Policy Division)</v>
      </c>
      <c r="V675" s="2" t="str">
        <f t="shared" si="153"/>
        <v>014</v>
      </c>
      <c r="W675" s="2" t="str">
        <f t="shared" si="158"/>
        <v>5(a2)</v>
      </c>
      <c r="X675" s="1">
        <v>3</v>
      </c>
      <c r="Y675" s="1" t="s">
        <v>1159</v>
      </c>
      <c r="Z675" s="1" t="s">
        <v>520</v>
      </c>
      <c r="AA675" s="2" t="s">
        <v>2206</v>
      </c>
      <c r="AB675" s="2" t="s">
        <v>805</v>
      </c>
      <c r="AC675" s="2" t="s">
        <v>91</v>
      </c>
      <c r="AD675" s="2" t="s">
        <v>2137</v>
      </c>
      <c r="AE675" s="1" t="s">
        <v>92</v>
      </c>
      <c r="AF675" s="1" t="s">
        <v>92</v>
      </c>
      <c r="AG675" s="1" t="s">
        <v>92</v>
      </c>
      <c r="AH675" s="1" t="s">
        <v>92</v>
      </c>
      <c r="AI675" s="1" t="s">
        <v>92</v>
      </c>
      <c r="AJ675" s="1" t="s">
        <v>92</v>
      </c>
      <c r="AK675" s="1" t="s">
        <v>92</v>
      </c>
      <c r="AL675" s="1" t="s">
        <v>86</v>
      </c>
      <c r="AM675" s="3">
        <f t="shared" si="159"/>
        <v>45464</v>
      </c>
      <c r="BD675" s="1" t="str">
        <f t="shared" si="160"/>
        <v>5(a2)</v>
      </c>
      <c r="BE675" s="2" t="str">
        <f t="shared" si="154"/>
        <v>Josh Houston/Michael Rodriguez</v>
      </c>
      <c r="BF675" s="2" t="str">
        <f t="shared" si="154"/>
        <v xml:space="preserve">Jim Gill
</v>
      </c>
      <c r="BG675" s="2" t="str">
        <f t="shared" si="155"/>
        <v>Mona Hedin</v>
      </c>
      <c r="BH675" s="2" t="str">
        <f t="shared" si="155"/>
        <v>Nelson Lau</v>
      </c>
      <c r="BI675" s="2" t="str">
        <f t="shared" si="161"/>
        <v>Aaron Shapiro</v>
      </c>
      <c r="BJ675" s="1">
        <f t="shared" si="162"/>
        <v>3</v>
      </c>
      <c r="BO675" s="21" t="str">
        <f t="shared" si="163"/>
        <v>completed</v>
      </c>
      <c r="BP675" s="21">
        <f t="shared" si="164"/>
        <v>0</v>
      </c>
      <c r="BQ675" s="21">
        <f t="shared" si="165"/>
        <v>0</v>
      </c>
      <c r="BR675" s="21">
        <f t="shared" si="166"/>
        <v>0</v>
      </c>
      <c r="BS675" s="21">
        <f t="shared" si="167"/>
        <v>0</v>
      </c>
      <c r="BT675" s="12" t="s">
        <v>629</v>
      </c>
      <c r="BU675" s="57"/>
    </row>
    <row r="676" spans="1:73" ht="395.25" x14ac:dyDescent="0.25">
      <c r="A676" s="1">
        <v>636</v>
      </c>
      <c r="B676" s="1" t="s">
        <v>1884</v>
      </c>
      <c r="C676" s="6" t="s">
        <v>2198</v>
      </c>
      <c r="D676" s="2" t="str">
        <f t="shared" si="156"/>
        <v>CPUC - SPD (Safety Policy Division)_014</v>
      </c>
      <c r="E676" s="1" t="s">
        <v>2227</v>
      </c>
      <c r="F676" s="2" t="str">
        <f t="shared" si="157"/>
        <v>CPUC - SPD (Safety Policy Division)_014_Q5(a2supp)</v>
      </c>
      <c r="G676" s="16" t="s">
        <v>2219</v>
      </c>
      <c r="H676" s="16" t="s">
        <v>2228</v>
      </c>
      <c r="I676" s="1" t="s">
        <v>1940</v>
      </c>
      <c r="J676" s="3">
        <v>45426</v>
      </c>
      <c r="K676" s="3">
        <v>45499</v>
      </c>
      <c r="L676" s="3">
        <v>45499</v>
      </c>
      <c r="M676" s="20" t="s">
        <v>2201</v>
      </c>
      <c r="N676" s="1">
        <v>0</v>
      </c>
      <c r="O676" s="1" t="s">
        <v>86</v>
      </c>
      <c r="P676" s="2">
        <v>8</v>
      </c>
      <c r="Q676" s="2" t="s">
        <v>1778</v>
      </c>
      <c r="R676" s="2" t="s">
        <v>2202</v>
      </c>
      <c r="S676" s="2" t="s">
        <v>86</v>
      </c>
      <c r="U676" s="2" t="str">
        <f t="shared" si="153"/>
        <v>CPUC - SPD (Safety Policy Division)</v>
      </c>
      <c r="V676" s="2" t="str">
        <f t="shared" si="153"/>
        <v>014</v>
      </c>
      <c r="W676" s="2" t="str">
        <f t="shared" si="158"/>
        <v>5(a2supp)</v>
      </c>
      <c r="X676" s="1">
        <v>3</v>
      </c>
      <c r="Y676" s="1" t="s">
        <v>1159</v>
      </c>
      <c r="Z676" s="1" t="s">
        <v>520</v>
      </c>
      <c r="AA676" s="2" t="s">
        <v>1677</v>
      </c>
      <c r="AB676" s="2" t="s">
        <v>805</v>
      </c>
      <c r="AC676" s="2" t="s">
        <v>91</v>
      </c>
      <c r="AD676" s="2" t="s">
        <v>166</v>
      </c>
      <c r="AE676" s="1" t="s">
        <v>92</v>
      </c>
      <c r="AF676" s="1" t="s">
        <v>92</v>
      </c>
      <c r="AG676" s="1" t="s">
        <v>92</v>
      </c>
      <c r="AH676" s="1" t="s">
        <v>92</v>
      </c>
      <c r="AI676" s="1" t="s">
        <v>92</v>
      </c>
      <c r="AJ676" s="1" t="s">
        <v>92</v>
      </c>
      <c r="AK676" s="1" t="s">
        <v>92</v>
      </c>
      <c r="AL676" s="1" t="s">
        <v>86</v>
      </c>
      <c r="AM676" s="3">
        <f t="shared" si="159"/>
        <v>45499</v>
      </c>
      <c r="BD676" s="1" t="str">
        <f t="shared" si="160"/>
        <v>5(a2supp)</v>
      </c>
      <c r="BE676" s="2" t="str">
        <f t="shared" si="154"/>
        <v>Jared Leong</v>
      </c>
      <c r="BF676" s="2" t="str">
        <f t="shared" si="154"/>
        <v xml:space="preserve">Jim Gill
</v>
      </c>
      <c r="BG676" s="2" t="str">
        <f t="shared" si="155"/>
        <v>Mona Hedin</v>
      </c>
      <c r="BH676" s="2" t="str">
        <f t="shared" si="155"/>
        <v>Nelson Lau</v>
      </c>
      <c r="BI676" s="2" t="str">
        <f t="shared" si="161"/>
        <v>Aaron Shapiro</v>
      </c>
      <c r="BJ676" s="1">
        <f t="shared" si="162"/>
        <v>3</v>
      </c>
      <c r="BO676" s="21" t="str">
        <f t="shared" si="163"/>
        <v>completed</v>
      </c>
      <c r="BP676" s="21">
        <f t="shared" si="164"/>
        <v>0</v>
      </c>
      <c r="BQ676" s="21">
        <f t="shared" si="165"/>
        <v>0</v>
      </c>
      <c r="BR676" s="21">
        <f t="shared" si="166"/>
        <v>0</v>
      </c>
      <c r="BS676" s="21">
        <f t="shared" si="167"/>
        <v>0</v>
      </c>
      <c r="BT676" s="12" t="s">
        <v>629</v>
      </c>
      <c r="BU676" s="57"/>
    </row>
    <row r="677" spans="1:73" ht="409.5" x14ac:dyDescent="0.25">
      <c r="A677" s="1">
        <v>637</v>
      </c>
      <c r="B677" s="1" t="s">
        <v>1884</v>
      </c>
      <c r="C677" s="6" t="s">
        <v>2198</v>
      </c>
      <c r="D677" s="2" t="str">
        <f t="shared" si="156"/>
        <v>CPUC - SPD (Safety Policy Division)_014</v>
      </c>
      <c r="E677" s="1">
        <v>6</v>
      </c>
      <c r="F677" s="2" t="str">
        <f t="shared" si="157"/>
        <v>CPUC - SPD (Safety Policy Division)_014_Q6</v>
      </c>
      <c r="G677" s="16" t="s">
        <v>2322</v>
      </c>
      <c r="H677" s="16" t="s">
        <v>2323</v>
      </c>
      <c r="I677" s="1" t="s">
        <v>1940</v>
      </c>
      <c r="J677" s="3">
        <v>45426</v>
      </c>
      <c r="K677" s="3">
        <v>45443</v>
      </c>
      <c r="L677" s="3">
        <v>45440</v>
      </c>
      <c r="M677" s="20" t="s">
        <v>2201</v>
      </c>
      <c r="N677" s="1">
        <v>3</v>
      </c>
      <c r="O677" s="1" t="s">
        <v>86</v>
      </c>
      <c r="P677" s="2">
        <v>8</v>
      </c>
      <c r="Q677" s="2" t="s">
        <v>1778</v>
      </c>
      <c r="R677" s="2" t="s">
        <v>2202</v>
      </c>
      <c r="S677" s="2" t="s">
        <v>86</v>
      </c>
      <c r="U677" s="2" t="str">
        <f t="shared" si="153"/>
        <v>CPUC - SPD (Safety Policy Division)</v>
      </c>
      <c r="V677" s="2" t="str">
        <f t="shared" si="153"/>
        <v>014</v>
      </c>
      <c r="W677" s="2">
        <f t="shared" si="158"/>
        <v>6</v>
      </c>
      <c r="X677" s="1">
        <v>3</v>
      </c>
      <c r="Y677" s="1" t="s">
        <v>1159</v>
      </c>
      <c r="Z677" s="1" t="s">
        <v>520</v>
      </c>
      <c r="AA677" s="2" t="s">
        <v>2324</v>
      </c>
      <c r="AB677" s="2" t="s">
        <v>2325</v>
      </c>
      <c r="AC677" s="2" t="s">
        <v>91</v>
      </c>
      <c r="AD677" s="2" t="s">
        <v>2137</v>
      </c>
      <c r="AE677" s="1" t="s">
        <v>92</v>
      </c>
      <c r="AF677" s="1" t="s">
        <v>92</v>
      </c>
      <c r="AG677" s="1" t="s">
        <v>92</v>
      </c>
      <c r="AH677" s="1" t="s">
        <v>92</v>
      </c>
      <c r="AI677" s="1" t="s">
        <v>92</v>
      </c>
      <c r="AJ677" s="1" t="s">
        <v>92</v>
      </c>
      <c r="AK677" s="1" t="s">
        <v>92</v>
      </c>
      <c r="AL677" s="1" t="s">
        <v>86</v>
      </c>
      <c r="AM677" s="3">
        <f t="shared" si="159"/>
        <v>45443</v>
      </c>
      <c r="AO677" s="16" t="s">
        <v>2326</v>
      </c>
      <c r="AP677" s="16" t="s">
        <v>2326</v>
      </c>
      <c r="BD677" s="1">
        <f t="shared" si="160"/>
        <v>6</v>
      </c>
      <c r="BE677" s="2" t="str">
        <f t="shared" si="154"/>
        <v>System Inspections
Sheryll Cruz 
CIRT
Mina Amir
Sravani Ayyaluru
Lakshmi Kumar
Tripti Uprety
Ajuba Riyaz</v>
      </c>
      <c r="BF677" s="2" t="str">
        <f t="shared" si="154"/>
        <v>Cynthia King-Felix/Craig Kurtz</v>
      </c>
      <c r="BG677" s="2" t="str">
        <f t="shared" si="155"/>
        <v>Mona Hedin</v>
      </c>
      <c r="BH677" s="2" t="str">
        <f t="shared" si="155"/>
        <v>Nelson Lau</v>
      </c>
      <c r="BI677" s="2" t="str">
        <f t="shared" si="161"/>
        <v>Aaron Shapiro</v>
      </c>
      <c r="BJ677" s="1">
        <f t="shared" si="162"/>
        <v>3</v>
      </c>
      <c r="BO677" s="21" t="str">
        <f t="shared" si="163"/>
        <v>completed</v>
      </c>
      <c r="BP677" s="21">
        <f t="shared" si="164"/>
        <v>0</v>
      </c>
      <c r="BQ677" s="21">
        <f t="shared" si="165"/>
        <v>0</v>
      </c>
      <c r="BR677" s="21">
        <f t="shared" si="166"/>
        <v>0</v>
      </c>
      <c r="BS677" s="21">
        <f t="shared" si="167"/>
        <v>0</v>
      </c>
      <c r="BU677" s="57"/>
    </row>
    <row r="678" spans="1:73" ht="409.5" x14ac:dyDescent="0.25">
      <c r="A678" s="1">
        <v>637</v>
      </c>
      <c r="B678" s="1" t="s">
        <v>1884</v>
      </c>
      <c r="C678" s="6" t="s">
        <v>2198</v>
      </c>
      <c r="D678" s="2" t="str">
        <f t="shared" si="156"/>
        <v>CPUC - SPD (Safety Policy Division)_014</v>
      </c>
      <c r="E678" s="1" t="s">
        <v>2327</v>
      </c>
      <c r="F678" s="2" t="str">
        <f t="shared" si="157"/>
        <v>CPUC - SPD (Safety Policy Division)_014_Q6(a)</v>
      </c>
      <c r="G678" s="16" t="s">
        <v>2322</v>
      </c>
      <c r="H678" s="16" t="s">
        <v>2328</v>
      </c>
      <c r="I678" s="1" t="s">
        <v>1940</v>
      </c>
      <c r="J678" s="3">
        <v>45426</v>
      </c>
      <c r="K678" s="3">
        <v>45456</v>
      </c>
      <c r="L678" s="3">
        <v>45456</v>
      </c>
      <c r="M678" s="20" t="s">
        <v>2201</v>
      </c>
      <c r="N678" s="1">
        <v>1</v>
      </c>
      <c r="O678" s="1" t="s">
        <v>86</v>
      </c>
      <c r="P678" s="2">
        <v>8</v>
      </c>
      <c r="Q678" s="2" t="s">
        <v>1778</v>
      </c>
      <c r="R678" s="2" t="s">
        <v>2202</v>
      </c>
      <c r="S678" s="2" t="s">
        <v>86</v>
      </c>
      <c r="U678" s="2" t="str">
        <f t="shared" si="153"/>
        <v>CPUC - SPD (Safety Policy Division)</v>
      </c>
      <c r="V678" s="2" t="str">
        <f t="shared" si="153"/>
        <v>014</v>
      </c>
      <c r="W678" s="2" t="str">
        <f t="shared" si="158"/>
        <v>6(a)</v>
      </c>
      <c r="X678" s="1">
        <v>3</v>
      </c>
      <c r="Y678" s="1" t="s">
        <v>1159</v>
      </c>
      <c r="Z678" s="1" t="s">
        <v>520</v>
      </c>
      <c r="AA678" s="2" t="s">
        <v>2324</v>
      </c>
      <c r="AB678" s="2" t="s">
        <v>2325</v>
      </c>
      <c r="AC678" s="2" t="s">
        <v>91</v>
      </c>
      <c r="AD678" s="2" t="s">
        <v>2137</v>
      </c>
      <c r="AE678" s="1" t="s">
        <v>92</v>
      </c>
      <c r="AF678" s="1" t="s">
        <v>92</v>
      </c>
      <c r="AG678" s="1" t="s">
        <v>92</v>
      </c>
      <c r="AH678" s="1" t="s">
        <v>92</v>
      </c>
      <c r="AI678" s="1" t="s">
        <v>92</v>
      </c>
      <c r="AJ678" s="1" t="s">
        <v>92</v>
      </c>
      <c r="AK678" s="1" t="s">
        <v>92</v>
      </c>
      <c r="AL678" s="1" t="s">
        <v>86</v>
      </c>
      <c r="AM678" s="3">
        <f t="shared" si="159"/>
        <v>45456</v>
      </c>
      <c r="BD678" s="1" t="str">
        <f t="shared" si="160"/>
        <v>6(a)</v>
      </c>
      <c r="BE678" s="2" t="str">
        <f t="shared" si="154"/>
        <v>System Inspections
Sheryll Cruz 
CIRT
Mina Amir
Sravani Ayyaluru
Lakshmi Kumar
Tripti Uprety
Ajuba Riyaz</v>
      </c>
      <c r="BF678" s="2" t="str">
        <f t="shared" si="154"/>
        <v>Cynthia King-Felix/Craig Kurtz</v>
      </c>
      <c r="BG678" s="2" t="str">
        <f t="shared" si="155"/>
        <v>Mona Hedin</v>
      </c>
      <c r="BH678" s="2" t="str">
        <f t="shared" si="155"/>
        <v>Nelson Lau</v>
      </c>
      <c r="BI678" s="2" t="str">
        <f t="shared" si="161"/>
        <v>Aaron Shapiro</v>
      </c>
      <c r="BJ678" s="1">
        <f t="shared" si="162"/>
        <v>3</v>
      </c>
      <c r="BO678" s="21" t="str">
        <f t="shared" si="163"/>
        <v>completed</v>
      </c>
      <c r="BP678" s="21">
        <f t="shared" si="164"/>
        <v>0</v>
      </c>
      <c r="BQ678" s="21">
        <f t="shared" si="165"/>
        <v>0</v>
      </c>
      <c r="BR678" s="21">
        <f t="shared" si="166"/>
        <v>0</v>
      </c>
      <c r="BS678" s="21">
        <f t="shared" si="167"/>
        <v>0</v>
      </c>
      <c r="BT678" s="12" t="s">
        <v>629</v>
      </c>
      <c r="BU678" s="57"/>
    </row>
    <row r="679" spans="1:73" ht="191.25" x14ac:dyDescent="0.25">
      <c r="A679" s="1">
        <v>638</v>
      </c>
      <c r="B679" s="1" t="s">
        <v>1884</v>
      </c>
      <c r="C679" s="6" t="s">
        <v>2198</v>
      </c>
      <c r="D679" s="2" t="str">
        <f t="shared" si="156"/>
        <v>CPUC - SPD (Safety Policy Division)_014</v>
      </c>
      <c r="E679" s="1">
        <v>7</v>
      </c>
      <c r="F679" s="2" t="str">
        <f t="shared" si="157"/>
        <v>CPUC - SPD (Safety Policy Division)_014_Q7</v>
      </c>
      <c r="G679" s="16" t="s">
        <v>2329</v>
      </c>
      <c r="H679" s="16" t="s">
        <v>2330</v>
      </c>
      <c r="I679" s="1" t="s">
        <v>1940</v>
      </c>
      <c r="J679" s="3">
        <v>45426</v>
      </c>
      <c r="K679" s="3">
        <v>45440</v>
      </c>
      <c r="L679" s="3">
        <v>45440</v>
      </c>
      <c r="M679" s="20" t="s">
        <v>2201</v>
      </c>
      <c r="N679" s="1">
        <v>0</v>
      </c>
      <c r="O679" s="1" t="s">
        <v>86</v>
      </c>
      <c r="P679" s="2">
        <v>8</v>
      </c>
      <c r="Q679" s="2" t="s">
        <v>1778</v>
      </c>
      <c r="R679" s="2" t="s">
        <v>2202</v>
      </c>
      <c r="S679" s="2" t="s">
        <v>86</v>
      </c>
      <c r="U679" s="2" t="str">
        <f t="shared" si="153"/>
        <v>CPUC - SPD (Safety Policy Division)</v>
      </c>
      <c r="V679" s="2" t="str">
        <f t="shared" si="153"/>
        <v>014</v>
      </c>
      <c r="W679" s="2">
        <f t="shared" si="158"/>
        <v>7</v>
      </c>
      <c r="X679" s="1">
        <v>0</v>
      </c>
      <c r="Y679" s="1" t="s">
        <v>1159</v>
      </c>
      <c r="Z679" s="1" t="s">
        <v>520</v>
      </c>
      <c r="AA679" s="2" t="s">
        <v>2331</v>
      </c>
      <c r="AB679" s="2" t="s">
        <v>2332</v>
      </c>
      <c r="AC679" s="2" t="s">
        <v>91</v>
      </c>
      <c r="AD679" s="2" t="s">
        <v>2137</v>
      </c>
      <c r="AE679" s="1" t="s">
        <v>92</v>
      </c>
      <c r="AF679" s="1" t="s">
        <v>92</v>
      </c>
      <c r="AG679" s="1" t="s">
        <v>92</v>
      </c>
      <c r="AH679" s="1" t="s">
        <v>92</v>
      </c>
      <c r="AI679" s="1" t="s">
        <v>92</v>
      </c>
      <c r="AJ679" s="1" t="s">
        <v>92</v>
      </c>
      <c r="AK679" s="1" t="s">
        <v>92</v>
      </c>
      <c r="AL679" s="1" t="s">
        <v>86</v>
      </c>
      <c r="AM679" s="3">
        <f t="shared" si="159"/>
        <v>45440</v>
      </c>
      <c r="BD679" s="1">
        <f t="shared" si="160"/>
        <v>7</v>
      </c>
      <c r="BE679" s="2" t="str">
        <f t="shared" si="154"/>
        <v>System Inspections
Sheryll Cruz 
Mina Amir
Sravani Ayyaluru
Lakshmi Kumar
Tripti Uprety</v>
      </c>
      <c r="BF679" s="2" t="str">
        <f t="shared" si="154"/>
        <v>Cynthia King-Felix</v>
      </c>
      <c r="BG679" s="2" t="str">
        <f t="shared" si="155"/>
        <v>Mona Hedin</v>
      </c>
      <c r="BH679" s="2" t="str">
        <f t="shared" si="155"/>
        <v>Nelson Lau</v>
      </c>
      <c r="BI679" s="2" t="str">
        <f t="shared" si="161"/>
        <v>Aaron Shapiro</v>
      </c>
      <c r="BJ679" s="1">
        <f t="shared" si="162"/>
        <v>0</v>
      </c>
      <c r="BO679" s="21" t="str">
        <f t="shared" si="163"/>
        <v>completed</v>
      </c>
      <c r="BP679" s="21">
        <f t="shared" si="164"/>
        <v>0</v>
      </c>
      <c r="BQ679" s="21">
        <f t="shared" si="165"/>
        <v>0</v>
      </c>
      <c r="BR679" s="21">
        <f t="shared" si="166"/>
        <v>0</v>
      </c>
      <c r="BS679" s="21">
        <f t="shared" si="167"/>
        <v>0</v>
      </c>
      <c r="BU679" s="57"/>
    </row>
    <row r="680" spans="1:73" ht="153" x14ac:dyDescent="0.25">
      <c r="A680" s="1">
        <v>639</v>
      </c>
      <c r="B680" s="1" t="s">
        <v>1884</v>
      </c>
      <c r="C680" s="6" t="s">
        <v>2198</v>
      </c>
      <c r="D680" s="2" t="str">
        <f t="shared" si="156"/>
        <v>CPUC - SPD (Safety Policy Division)_014</v>
      </c>
      <c r="E680" s="1">
        <v>8</v>
      </c>
      <c r="F680" s="2" t="str">
        <f t="shared" si="157"/>
        <v>CPUC - SPD (Safety Policy Division)_014_Q8</v>
      </c>
      <c r="G680" s="16" t="s">
        <v>2333</v>
      </c>
      <c r="H680" s="16" t="s">
        <v>2334</v>
      </c>
      <c r="I680" s="1" t="s">
        <v>1940</v>
      </c>
      <c r="J680" s="3">
        <v>45426</v>
      </c>
      <c r="K680" s="3">
        <v>45440</v>
      </c>
      <c r="L680" s="3">
        <v>45440</v>
      </c>
      <c r="M680" s="20" t="s">
        <v>2201</v>
      </c>
      <c r="N680" s="1">
        <v>0</v>
      </c>
      <c r="O680" s="1" t="s">
        <v>86</v>
      </c>
      <c r="P680" s="2">
        <v>8</v>
      </c>
      <c r="Q680" s="2" t="s">
        <v>1778</v>
      </c>
      <c r="R680" s="2" t="s">
        <v>2202</v>
      </c>
      <c r="S680" s="2" t="s">
        <v>86</v>
      </c>
      <c r="U680" s="2" t="str">
        <f t="shared" si="153"/>
        <v>CPUC - SPD (Safety Policy Division)</v>
      </c>
      <c r="V680" s="2" t="str">
        <f t="shared" si="153"/>
        <v>014</v>
      </c>
      <c r="W680" s="2">
        <f t="shared" si="158"/>
        <v>8</v>
      </c>
      <c r="X680" s="1">
        <v>1</v>
      </c>
      <c r="Y680" s="1" t="s">
        <v>1159</v>
      </c>
      <c r="Z680" s="1" t="s">
        <v>520</v>
      </c>
      <c r="AA680" s="2" t="s">
        <v>2335</v>
      </c>
      <c r="AB680" s="2" t="s">
        <v>2336</v>
      </c>
      <c r="AC680" s="2" t="s">
        <v>91</v>
      </c>
      <c r="AD680" s="2" t="s">
        <v>2137</v>
      </c>
      <c r="AE680" s="1" t="s">
        <v>92</v>
      </c>
      <c r="AF680" s="1" t="s">
        <v>92</v>
      </c>
      <c r="AG680" s="1" t="s">
        <v>92</v>
      </c>
      <c r="AH680" s="1" t="s">
        <v>92</v>
      </c>
      <c r="AI680" s="1" t="s">
        <v>92</v>
      </c>
      <c r="AJ680" s="1" t="s">
        <v>92</v>
      </c>
      <c r="AK680" s="1" t="s">
        <v>92</v>
      </c>
      <c r="AL680" s="1" t="s">
        <v>86</v>
      </c>
      <c r="AM680" s="3">
        <f t="shared" si="159"/>
        <v>45440</v>
      </c>
      <c r="BD680" s="1">
        <f t="shared" si="160"/>
        <v>8</v>
      </c>
      <c r="BE680" s="2" t="str">
        <f t="shared" si="154"/>
        <v>System Inspections
Sheryll Cruz 
CIRT
Mina Amir
Sravani Ayyaluru
Jo Fogolin</v>
      </c>
      <c r="BF680" s="2" t="str">
        <f t="shared" si="154"/>
        <v>Stacie Doyle
Eric Thomas
Heather Duncan</v>
      </c>
      <c r="BG680" s="2" t="str">
        <f t="shared" si="155"/>
        <v>Mona Hedin</v>
      </c>
      <c r="BH680" s="2" t="str">
        <f t="shared" si="155"/>
        <v>Nelson Lau</v>
      </c>
      <c r="BI680" s="2" t="str">
        <f t="shared" si="161"/>
        <v>Aaron Shapiro</v>
      </c>
      <c r="BJ680" s="1">
        <f t="shared" si="162"/>
        <v>1</v>
      </c>
      <c r="BO680" s="21" t="str">
        <f t="shared" si="163"/>
        <v>completed</v>
      </c>
      <c r="BP680" s="21">
        <f t="shared" si="164"/>
        <v>0</v>
      </c>
      <c r="BQ680" s="21">
        <f t="shared" si="165"/>
        <v>0</v>
      </c>
      <c r="BR680" s="21">
        <f t="shared" si="166"/>
        <v>0</v>
      </c>
      <c r="BS680" s="21">
        <f t="shared" si="167"/>
        <v>0</v>
      </c>
      <c r="BU680" s="57"/>
    </row>
    <row r="681" spans="1:73" ht="51" x14ac:dyDescent="0.25">
      <c r="A681" s="1">
        <v>640</v>
      </c>
      <c r="B681" s="1" t="s">
        <v>1884</v>
      </c>
      <c r="C681" s="6" t="s">
        <v>2198</v>
      </c>
      <c r="D681" s="2" t="str">
        <f t="shared" si="156"/>
        <v>CPUC - SPD (Safety Policy Division)_014</v>
      </c>
      <c r="E681" s="1">
        <v>9</v>
      </c>
      <c r="F681" s="2" t="str">
        <f t="shared" si="157"/>
        <v>CPUC - SPD (Safety Policy Division)_014_Q9</v>
      </c>
      <c r="G681" s="16" t="s">
        <v>2337</v>
      </c>
      <c r="H681" s="16" t="s">
        <v>2338</v>
      </c>
      <c r="I681" s="1" t="s">
        <v>1940</v>
      </c>
      <c r="J681" s="3">
        <v>45426</v>
      </c>
      <c r="K681" s="3">
        <v>45440</v>
      </c>
      <c r="L681" s="3">
        <v>45440</v>
      </c>
      <c r="M681" s="20" t="s">
        <v>2201</v>
      </c>
      <c r="N681" s="1">
        <v>0</v>
      </c>
      <c r="O681" s="1" t="s">
        <v>86</v>
      </c>
      <c r="P681" s="2">
        <v>8</v>
      </c>
      <c r="Q681" s="2" t="s">
        <v>1778</v>
      </c>
      <c r="R681" s="2" t="s">
        <v>2202</v>
      </c>
      <c r="S681" s="2" t="s">
        <v>86</v>
      </c>
      <c r="U681" s="2" t="str">
        <f t="shared" si="153"/>
        <v>CPUC - SPD (Safety Policy Division)</v>
      </c>
      <c r="V681" s="2" t="str">
        <f t="shared" si="153"/>
        <v>014</v>
      </c>
      <c r="W681" s="2">
        <f t="shared" si="158"/>
        <v>9</v>
      </c>
      <c r="X681" s="1">
        <v>2</v>
      </c>
      <c r="Y681" s="1" t="s">
        <v>1159</v>
      </c>
      <c r="Z681" s="1" t="s">
        <v>520</v>
      </c>
      <c r="AA681" s="2" t="s">
        <v>2339</v>
      </c>
      <c r="AB681" s="2" t="s">
        <v>2340</v>
      </c>
      <c r="AC681" s="2" t="s">
        <v>91</v>
      </c>
      <c r="AD681" s="2" t="s">
        <v>2137</v>
      </c>
      <c r="AE681" s="1" t="s">
        <v>92</v>
      </c>
      <c r="AF681" s="1" t="s">
        <v>92</v>
      </c>
      <c r="AG681" s="1" t="s">
        <v>92</v>
      </c>
      <c r="AH681" s="1" t="s">
        <v>92</v>
      </c>
      <c r="AI681" s="1" t="s">
        <v>92</v>
      </c>
      <c r="AJ681" s="1" t="s">
        <v>92</v>
      </c>
      <c r="AK681" s="1" t="s">
        <v>92</v>
      </c>
      <c r="AL681" s="1" t="s">
        <v>86</v>
      </c>
      <c r="AM681" s="3">
        <f t="shared" si="159"/>
        <v>45440</v>
      </c>
      <c r="BD681" s="1">
        <f t="shared" si="160"/>
        <v>9</v>
      </c>
      <c r="BE681" s="2" t="str">
        <f t="shared" si="154"/>
        <v>System Inspections
Jo Fogolin</v>
      </c>
      <c r="BF681" s="2" t="str">
        <f t="shared" si="154"/>
        <v>Stacie Doyle
Bob Brock</v>
      </c>
      <c r="BG681" s="2" t="str">
        <f t="shared" si="155"/>
        <v>Mona Hedin</v>
      </c>
      <c r="BH681" s="2" t="str">
        <f t="shared" si="155"/>
        <v>Nelson Lau</v>
      </c>
      <c r="BI681" s="2" t="str">
        <f t="shared" si="161"/>
        <v>Aaron Shapiro</v>
      </c>
      <c r="BJ681" s="1">
        <f t="shared" si="162"/>
        <v>2</v>
      </c>
      <c r="BO681" s="21" t="str">
        <f t="shared" si="163"/>
        <v>completed</v>
      </c>
      <c r="BP681" s="21">
        <f t="shared" si="164"/>
        <v>0</v>
      </c>
      <c r="BQ681" s="21">
        <f t="shared" si="165"/>
        <v>0</v>
      </c>
      <c r="BR681" s="21">
        <f t="shared" si="166"/>
        <v>0</v>
      </c>
      <c r="BS681" s="21">
        <f t="shared" si="167"/>
        <v>0</v>
      </c>
      <c r="BU681" s="57"/>
    </row>
    <row r="682" spans="1:73" ht="409.5" x14ac:dyDescent="0.25">
      <c r="A682" s="1">
        <v>641</v>
      </c>
      <c r="B682" s="1" t="s">
        <v>1884</v>
      </c>
      <c r="C682" s="6" t="s">
        <v>2198</v>
      </c>
      <c r="D682" s="2" t="str">
        <f t="shared" si="156"/>
        <v>CPUC - SPD (Safety Policy Division)_014</v>
      </c>
      <c r="E682" s="1">
        <v>10</v>
      </c>
      <c r="F682" s="2" t="str">
        <f t="shared" si="157"/>
        <v>CPUC - SPD (Safety Policy Division)_014_Q10</v>
      </c>
      <c r="G682" s="16" t="s">
        <v>2341</v>
      </c>
      <c r="H682" s="16" t="s">
        <v>2342</v>
      </c>
      <c r="I682" s="1" t="s">
        <v>1940</v>
      </c>
      <c r="J682" s="3">
        <v>45426</v>
      </c>
      <c r="K682" s="3">
        <v>45440</v>
      </c>
      <c r="L682" s="3">
        <v>45440</v>
      </c>
      <c r="M682" s="20" t="s">
        <v>2201</v>
      </c>
      <c r="N682" s="1">
        <v>8</v>
      </c>
      <c r="O682" s="1" t="s">
        <v>86</v>
      </c>
      <c r="P682" s="2">
        <v>11.4</v>
      </c>
      <c r="Q682" s="2" t="s">
        <v>483</v>
      </c>
      <c r="R682" s="47" t="s">
        <v>1675</v>
      </c>
      <c r="S682" s="47" t="s">
        <v>1676</v>
      </c>
      <c r="U682" s="2" t="str">
        <f t="shared" si="153"/>
        <v>CPUC - SPD (Safety Policy Division)</v>
      </c>
      <c r="V682" s="2" t="str">
        <f t="shared" si="153"/>
        <v>014</v>
      </c>
      <c r="W682" s="2">
        <f t="shared" si="158"/>
        <v>10</v>
      </c>
      <c r="X682" s="1">
        <v>4</v>
      </c>
      <c r="Y682" s="1" t="s">
        <v>1159</v>
      </c>
      <c r="Z682" s="1" t="s">
        <v>520</v>
      </c>
      <c r="AA682" s="2" t="s">
        <v>2343</v>
      </c>
      <c r="AB682" s="2" t="s">
        <v>1669</v>
      </c>
      <c r="AC682" s="2" t="s">
        <v>91</v>
      </c>
      <c r="AD682" s="2" t="s">
        <v>2344</v>
      </c>
      <c r="AE682" s="1" t="s">
        <v>92</v>
      </c>
      <c r="AF682" s="1" t="s">
        <v>92</v>
      </c>
      <c r="AG682" s="1" t="s">
        <v>92</v>
      </c>
      <c r="AH682" s="1" t="s">
        <v>92</v>
      </c>
      <c r="AI682" s="1" t="s">
        <v>92</v>
      </c>
      <c r="AJ682" s="1" t="s">
        <v>92</v>
      </c>
      <c r="AK682" s="1" t="s">
        <v>92</v>
      </c>
      <c r="AL682" s="1" t="s">
        <v>86</v>
      </c>
      <c r="AM682" s="3">
        <f t="shared" si="159"/>
        <v>45440</v>
      </c>
      <c r="BD682" s="1">
        <f t="shared" si="160"/>
        <v>10</v>
      </c>
      <c r="BE682" s="2" t="str">
        <f t="shared" si="154"/>
        <v>Arvind Simhadri
Mina Amir
Jo Fogolin
Tiffany Pazdan
Cindy Wong</v>
      </c>
      <c r="BF682" s="2" t="str">
        <f t="shared" si="154"/>
        <v>Wen Tu</v>
      </c>
      <c r="BG682" s="2" t="str">
        <f t="shared" si="155"/>
        <v>Mona Hedin</v>
      </c>
      <c r="BH682" s="2" t="str">
        <f t="shared" si="155"/>
        <v>Nelson Lau</v>
      </c>
      <c r="BI682" s="2" t="str">
        <f t="shared" si="161"/>
        <v>Aaron Shapiro</v>
      </c>
      <c r="BJ682" s="1">
        <f t="shared" si="162"/>
        <v>4</v>
      </c>
      <c r="BO682" s="21" t="str">
        <f t="shared" si="163"/>
        <v>completed</v>
      </c>
      <c r="BP682" s="21">
        <f t="shared" si="164"/>
        <v>0</v>
      </c>
      <c r="BQ682" s="21">
        <f t="shared" si="165"/>
        <v>0</v>
      </c>
      <c r="BR682" s="21">
        <f t="shared" si="166"/>
        <v>0</v>
      </c>
      <c r="BS682" s="21">
        <f t="shared" si="167"/>
        <v>0</v>
      </c>
      <c r="BU682" s="57"/>
    </row>
    <row r="683" spans="1:73" ht="216.75" x14ac:dyDescent="0.25">
      <c r="A683" s="1">
        <v>642</v>
      </c>
      <c r="B683" s="1" t="s">
        <v>1802</v>
      </c>
      <c r="C683" s="6" t="s">
        <v>2345</v>
      </c>
      <c r="D683" s="2" t="str">
        <f t="shared" si="156"/>
        <v>OEIS_021</v>
      </c>
      <c r="E683" s="1">
        <v>1</v>
      </c>
      <c r="F683" s="2" t="str">
        <f t="shared" si="157"/>
        <v>OEIS_021_Q1</v>
      </c>
      <c r="G683" s="16" t="s">
        <v>2346</v>
      </c>
      <c r="H683" s="16" t="s">
        <v>2347</v>
      </c>
      <c r="I683" s="1" t="s">
        <v>1806</v>
      </c>
      <c r="J683" s="3">
        <v>45432</v>
      </c>
      <c r="K683" s="3">
        <v>45435</v>
      </c>
      <c r="L683" s="3">
        <v>45435</v>
      </c>
      <c r="M683" s="20" t="s">
        <v>2348</v>
      </c>
      <c r="N683" s="1">
        <v>1</v>
      </c>
      <c r="O683" s="1" t="s">
        <v>86</v>
      </c>
      <c r="P683" s="2">
        <v>8</v>
      </c>
      <c r="Q683" s="45" t="s">
        <v>1454</v>
      </c>
      <c r="R683" s="45" t="s">
        <v>1455</v>
      </c>
      <c r="S683" s="96" t="s">
        <v>1456</v>
      </c>
      <c r="U683" s="2" t="str">
        <f t="shared" si="153"/>
        <v>OEIS</v>
      </c>
      <c r="V683" s="2" t="str">
        <f t="shared" si="153"/>
        <v>021</v>
      </c>
      <c r="W683" s="2">
        <f t="shared" si="158"/>
        <v>1</v>
      </c>
      <c r="X683" s="1">
        <v>0</v>
      </c>
      <c r="Y683" s="1" t="s">
        <v>1159</v>
      </c>
      <c r="Z683" s="1" t="s">
        <v>2194</v>
      </c>
      <c r="AA683" s="2" t="s">
        <v>2349</v>
      </c>
      <c r="AB683" s="2" t="s">
        <v>2350</v>
      </c>
      <c r="AC683" s="2" t="s">
        <v>91</v>
      </c>
      <c r="AD683" s="2" t="s">
        <v>158</v>
      </c>
      <c r="AE683" s="12" t="s">
        <v>92</v>
      </c>
      <c r="AF683" s="1" t="s">
        <v>92</v>
      </c>
      <c r="AG683" s="1" t="s">
        <v>92</v>
      </c>
      <c r="AH683" s="1" t="s">
        <v>92</v>
      </c>
      <c r="AI683" s="1" t="s">
        <v>92</v>
      </c>
      <c r="AJ683" s="1" t="s">
        <v>92</v>
      </c>
      <c r="AK683" s="1" t="s">
        <v>92</v>
      </c>
      <c r="AL683" s="1" t="s">
        <v>86</v>
      </c>
      <c r="AM683" s="3">
        <f t="shared" si="159"/>
        <v>45435</v>
      </c>
      <c r="BD683" s="1">
        <f t="shared" si="160"/>
        <v>1</v>
      </c>
      <c r="BE683" s="2" t="str">
        <f t="shared" si="154"/>
        <v xml:space="preserve">Brad Koelling
Benson Wong
Underground Data Requests
Julie Cerio
Jerry Santos
Lucy Morris
Francis Massad
James Ash Jr. 
Paayal Murti
Justin Sadler
Merih Tekeste
</v>
      </c>
      <c r="BF683" s="2" t="str">
        <f t="shared" si="154"/>
        <v>Megan Ardell
Jim Gill</v>
      </c>
      <c r="BG683" s="2" t="str">
        <f t="shared" si="155"/>
        <v>Mona Hedin</v>
      </c>
      <c r="BH683" s="2" t="str">
        <f t="shared" si="155"/>
        <v>Deanna Maraccini</v>
      </c>
      <c r="BI683" s="2" t="str">
        <f t="shared" si="161"/>
        <v>Aaron Shapiro</v>
      </c>
      <c r="BJ683" s="1">
        <f t="shared" si="162"/>
        <v>0</v>
      </c>
      <c r="BO683" s="21" t="str">
        <f t="shared" si="163"/>
        <v>completed</v>
      </c>
      <c r="BP683" s="21">
        <f t="shared" si="164"/>
        <v>0</v>
      </c>
      <c r="BQ683" s="21">
        <f t="shared" si="165"/>
        <v>0</v>
      </c>
      <c r="BR683" s="21">
        <f t="shared" si="166"/>
        <v>0</v>
      </c>
      <c r="BS683" s="21">
        <f t="shared" si="167"/>
        <v>0</v>
      </c>
      <c r="BU683" s="57"/>
    </row>
    <row r="684" spans="1:73" ht="102" x14ac:dyDescent="0.25">
      <c r="A684" s="1">
        <v>643</v>
      </c>
      <c r="B684" s="1" t="s">
        <v>1884</v>
      </c>
      <c r="C684" s="6" t="s">
        <v>2351</v>
      </c>
      <c r="D684" s="2" t="str">
        <f t="shared" si="156"/>
        <v>CPUC - SPD (Safety Policy Division)_015</v>
      </c>
      <c r="E684" s="1">
        <v>1</v>
      </c>
      <c r="F684" s="2" t="str">
        <f t="shared" si="157"/>
        <v>CPUC - SPD (Safety Policy Division)_015_Q1</v>
      </c>
      <c r="G684" s="16" t="s">
        <v>2352</v>
      </c>
      <c r="H684" s="16" t="s">
        <v>2353</v>
      </c>
      <c r="I684" s="1" t="s">
        <v>1940</v>
      </c>
      <c r="J684" s="3">
        <v>45436</v>
      </c>
      <c r="K684" s="3">
        <v>45440</v>
      </c>
      <c r="L684" s="3">
        <v>45440</v>
      </c>
      <c r="M684" s="20" t="s">
        <v>2354</v>
      </c>
      <c r="N684" s="1">
        <v>3</v>
      </c>
      <c r="O684" s="1" t="s">
        <v>86</v>
      </c>
      <c r="P684" s="45">
        <v>6</v>
      </c>
      <c r="Q684" s="45" t="s">
        <v>1474</v>
      </c>
      <c r="R684" s="45" t="s">
        <v>1475</v>
      </c>
      <c r="S684" s="47" t="s">
        <v>1476</v>
      </c>
      <c r="U684" s="2" t="str">
        <f t="shared" si="153"/>
        <v>CPUC - SPD (Safety Policy Division)</v>
      </c>
      <c r="V684" s="2" t="str">
        <f t="shared" si="153"/>
        <v>015</v>
      </c>
      <c r="W684" s="2">
        <f t="shared" si="158"/>
        <v>1</v>
      </c>
      <c r="X684" s="1">
        <v>0</v>
      </c>
      <c r="Y684" s="1" t="s">
        <v>1159</v>
      </c>
      <c r="Z684" s="1" t="s">
        <v>336</v>
      </c>
      <c r="AA684" s="2" t="s">
        <v>1498</v>
      </c>
      <c r="AB684" s="2" t="s">
        <v>1493</v>
      </c>
      <c r="AC684" s="2" t="s">
        <v>91</v>
      </c>
      <c r="AD684" s="2" t="s">
        <v>124</v>
      </c>
      <c r="AE684" s="1" t="s">
        <v>92</v>
      </c>
      <c r="AF684" s="1" t="s">
        <v>92</v>
      </c>
      <c r="AG684" s="1" t="s">
        <v>92</v>
      </c>
      <c r="AH684" s="1" t="s">
        <v>92</v>
      </c>
      <c r="AI684" s="1" t="s">
        <v>92</v>
      </c>
      <c r="AJ684" s="1" t="s">
        <v>92</v>
      </c>
      <c r="AK684" s="1" t="s">
        <v>92</v>
      </c>
      <c r="AL684" s="1" t="s">
        <v>86</v>
      </c>
      <c r="AM684" s="3">
        <f t="shared" si="159"/>
        <v>45440</v>
      </c>
      <c r="BD684" s="1">
        <f t="shared" si="160"/>
        <v>1</v>
      </c>
      <c r="BE684" s="2" t="str">
        <f t="shared" si="154"/>
        <v>Richard Anderson
Eszter Tompos</v>
      </c>
      <c r="BF684" s="2" t="str">
        <f t="shared" si="154"/>
        <v xml:space="preserve">Jon Eric Thalman </v>
      </c>
      <c r="BG684" s="2" t="str">
        <f t="shared" si="155"/>
        <v>Mona Hedin</v>
      </c>
      <c r="BH684" s="2" t="str">
        <f t="shared" si="155"/>
        <v>Mandy Knockaert</v>
      </c>
      <c r="BI684" s="2" t="str">
        <f t="shared" si="161"/>
        <v>Aaron Shapiro</v>
      </c>
      <c r="BJ684" s="1">
        <f t="shared" si="162"/>
        <v>0</v>
      </c>
      <c r="BO684" s="21" t="str">
        <f t="shared" si="163"/>
        <v>completed</v>
      </c>
      <c r="BP684" s="21">
        <f t="shared" si="164"/>
        <v>0</v>
      </c>
      <c r="BQ684" s="21">
        <f t="shared" si="165"/>
        <v>0</v>
      </c>
      <c r="BR684" s="21">
        <f t="shared" si="166"/>
        <v>0</v>
      </c>
      <c r="BS684" s="21">
        <f t="shared" si="167"/>
        <v>0</v>
      </c>
      <c r="BU684" s="57"/>
    </row>
    <row r="685" spans="1:73" ht="63.75" x14ac:dyDescent="0.25">
      <c r="A685" s="1">
        <v>644</v>
      </c>
      <c r="B685" s="1" t="s">
        <v>1884</v>
      </c>
      <c r="C685" s="6" t="s">
        <v>1803</v>
      </c>
      <c r="D685" s="2" t="str">
        <f t="shared" si="156"/>
        <v>CPUC - SPD (Safety Policy Division)_016</v>
      </c>
      <c r="E685" s="1">
        <v>1</v>
      </c>
      <c r="F685" s="2" t="str">
        <f t="shared" si="157"/>
        <v>CPUC - SPD (Safety Policy Division)_016_Q1</v>
      </c>
      <c r="G685" s="16" t="s">
        <v>2355</v>
      </c>
      <c r="H685" s="12" t="s">
        <v>2356</v>
      </c>
      <c r="I685" s="1" t="s">
        <v>1940</v>
      </c>
      <c r="J685" s="3">
        <v>45442</v>
      </c>
      <c r="K685" s="3">
        <v>45447</v>
      </c>
      <c r="L685" s="3">
        <v>45447</v>
      </c>
      <c r="M685" s="20" t="s">
        <v>2357</v>
      </c>
      <c r="N685" s="1">
        <v>0</v>
      </c>
      <c r="O685" s="1" t="s">
        <v>86</v>
      </c>
      <c r="P685" s="2">
        <v>11.4</v>
      </c>
      <c r="Q685" s="2" t="s">
        <v>483</v>
      </c>
      <c r="R685" s="2" t="s">
        <v>2358</v>
      </c>
      <c r="S685" s="2" t="s">
        <v>2359</v>
      </c>
      <c r="U685" s="2" t="str">
        <f t="shared" si="153"/>
        <v>CPUC - SPD (Safety Policy Division)</v>
      </c>
      <c r="V685" s="2" t="str">
        <f t="shared" si="153"/>
        <v>016</v>
      </c>
      <c r="W685" s="2">
        <f t="shared" si="158"/>
        <v>1</v>
      </c>
      <c r="X685" s="1">
        <v>0</v>
      </c>
      <c r="Y685" s="1" t="s">
        <v>1159</v>
      </c>
      <c r="Z685" s="1" t="s">
        <v>1382</v>
      </c>
      <c r="AA685" s="2" t="s">
        <v>1546</v>
      </c>
      <c r="AB685" s="2" t="s">
        <v>539</v>
      </c>
      <c r="AC685" s="2" t="s">
        <v>321</v>
      </c>
      <c r="AD685" s="2" t="s">
        <v>143</v>
      </c>
      <c r="AE685" s="1" t="s">
        <v>92</v>
      </c>
      <c r="AF685" s="1" t="s">
        <v>92</v>
      </c>
      <c r="AG685" s="1" t="s">
        <v>92</v>
      </c>
      <c r="AH685" s="1" t="s">
        <v>92</v>
      </c>
      <c r="AI685" s="1" t="s">
        <v>92</v>
      </c>
      <c r="AJ685" s="1" t="s">
        <v>92</v>
      </c>
      <c r="AK685" s="1" t="s">
        <v>92</v>
      </c>
      <c r="AL685" s="1" t="s">
        <v>86</v>
      </c>
      <c r="AM685" s="3">
        <f t="shared" si="159"/>
        <v>45447</v>
      </c>
      <c r="BD685" s="1">
        <f t="shared" si="160"/>
        <v>1</v>
      </c>
      <c r="BE685" s="2" t="str">
        <f t="shared" si="154"/>
        <v>Katherine Hee</v>
      </c>
      <c r="BF685" s="2" t="str">
        <f t="shared" si="154"/>
        <v>Eric Lamoureux</v>
      </c>
      <c r="BG685" s="2" t="str">
        <f t="shared" si="155"/>
        <v>Mona Hedin</v>
      </c>
      <c r="BH685" s="2" t="str">
        <f t="shared" si="155"/>
        <v>Saritha Basani</v>
      </c>
      <c r="BI685" s="2" t="str">
        <f t="shared" si="161"/>
        <v>Kenny Lee</v>
      </c>
      <c r="BJ685" s="1">
        <f t="shared" si="162"/>
        <v>0</v>
      </c>
      <c r="BO685" s="21" t="str">
        <f t="shared" si="163"/>
        <v>completed</v>
      </c>
      <c r="BP685" s="21">
        <f t="shared" si="164"/>
        <v>0</v>
      </c>
      <c r="BQ685" s="21">
        <f t="shared" si="165"/>
        <v>0</v>
      </c>
      <c r="BR685" s="21">
        <f t="shared" si="166"/>
        <v>0</v>
      </c>
      <c r="BS685" s="21">
        <f t="shared" si="167"/>
        <v>0</v>
      </c>
      <c r="BU685" s="57"/>
    </row>
    <row r="686" spans="1:73" ht="344.25" x14ac:dyDescent="0.25">
      <c r="A686" s="1">
        <v>645</v>
      </c>
      <c r="B686" s="1" t="s">
        <v>1884</v>
      </c>
      <c r="C686" s="6" t="s">
        <v>1803</v>
      </c>
      <c r="D686" s="2" t="str">
        <f t="shared" si="156"/>
        <v>CPUC - SPD (Safety Policy Division)_016</v>
      </c>
      <c r="E686" s="1">
        <v>2</v>
      </c>
      <c r="F686" s="2" t="str">
        <f t="shared" si="157"/>
        <v>CPUC - SPD (Safety Policy Division)_016_Q2</v>
      </c>
      <c r="G686" s="16" t="s">
        <v>2360</v>
      </c>
      <c r="H686" s="16" t="s">
        <v>2361</v>
      </c>
      <c r="I686" s="1" t="s">
        <v>1940</v>
      </c>
      <c r="J686" s="3">
        <v>45442</v>
      </c>
      <c r="K686" s="3">
        <v>45447</v>
      </c>
      <c r="L686" s="3">
        <v>45447</v>
      </c>
      <c r="M686" s="20" t="s">
        <v>2357</v>
      </c>
      <c r="N686" s="1">
        <v>0</v>
      </c>
      <c r="O686" s="1" t="s">
        <v>86</v>
      </c>
      <c r="P686" s="2">
        <v>6</v>
      </c>
      <c r="Q686" s="2" t="s">
        <v>1584</v>
      </c>
      <c r="R686" s="2" t="s">
        <v>1595</v>
      </c>
      <c r="S686" s="2" t="s">
        <v>2362</v>
      </c>
      <c r="U686" s="2" t="str">
        <f t="shared" si="153"/>
        <v>CPUC - SPD (Safety Policy Division)</v>
      </c>
      <c r="V686" s="2" t="str">
        <f t="shared" si="153"/>
        <v>016</v>
      </c>
      <c r="W686" s="2">
        <f t="shared" si="158"/>
        <v>2</v>
      </c>
      <c r="X686" s="1">
        <v>0</v>
      </c>
      <c r="Y686" s="1" t="s">
        <v>1159</v>
      </c>
      <c r="Z686" s="1" t="s">
        <v>336</v>
      </c>
      <c r="AA686" s="2" t="s">
        <v>2363</v>
      </c>
      <c r="AB686" s="2" t="s">
        <v>218</v>
      </c>
      <c r="AC686" s="2" t="s">
        <v>91</v>
      </c>
      <c r="AD686" s="2" t="s">
        <v>124</v>
      </c>
      <c r="AE686" s="1" t="s">
        <v>92</v>
      </c>
      <c r="AF686" s="1" t="s">
        <v>92</v>
      </c>
      <c r="AG686" s="1" t="s">
        <v>92</v>
      </c>
      <c r="AH686" s="1" t="s">
        <v>92</v>
      </c>
      <c r="AI686" s="1" t="s">
        <v>92</v>
      </c>
      <c r="AJ686" s="1" t="s">
        <v>92</v>
      </c>
      <c r="AK686" s="1" t="s">
        <v>92</v>
      </c>
      <c r="AL686" s="1" t="s">
        <v>86</v>
      </c>
      <c r="AM686" s="3">
        <f t="shared" si="159"/>
        <v>45447</v>
      </c>
      <c r="BD686" s="1">
        <f t="shared" si="160"/>
        <v>2</v>
      </c>
      <c r="BE686" s="2" t="str">
        <f t="shared" si="154"/>
        <v>Meagan Nolan</v>
      </c>
      <c r="BF686" s="2" t="str">
        <f t="shared" si="154"/>
        <v>Jon Eric Thalman</v>
      </c>
      <c r="BG686" s="2" t="str">
        <f t="shared" si="155"/>
        <v>Mona Hedin</v>
      </c>
      <c r="BH686" s="2" t="str">
        <f t="shared" si="155"/>
        <v>Mandy Knockaert</v>
      </c>
      <c r="BI686" s="2" t="str">
        <f t="shared" si="161"/>
        <v>Aaron Shapiro</v>
      </c>
      <c r="BJ686" s="1">
        <f t="shared" si="162"/>
        <v>0</v>
      </c>
      <c r="BO686" s="21" t="str">
        <f t="shared" si="163"/>
        <v>completed</v>
      </c>
      <c r="BP686" s="21">
        <f t="shared" si="164"/>
        <v>0</v>
      </c>
      <c r="BQ686" s="21">
        <f t="shared" si="165"/>
        <v>0</v>
      </c>
      <c r="BR686" s="21">
        <f t="shared" si="166"/>
        <v>0</v>
      </c>
      <c r="BS686" s="21">
        <f t="shared" si="167"/>
        <v>0</v>
      </c>
      <c r="BU686" s="57"/>
    </row>
    <row r="687" spans="1:73" ht="409.5" x14ac:dyDescent="0.25">
      <c r="A687" s="1" t="s">
        <v>3162</v>
      </c>
      <c r="B687" s="1" t="s">
        <v>80</v>
      </c>
      <c r="C687" s="6" t="s">
        <v>3138</v>
      </c>
      <c r="D687" s="2" t="str">
        <f t="shared" si="156"/>
        <v>CalPA_Set WMP-39</v>
      </c>
      <c r="E687" s="1">
        <v>5</v>
      </c>
      <c r="F687" s="2" t="str">
        <f t="shared" si="157"/>
        <v>CalPA_Set WMP-39_Q5</v>
      </c>
      <c r="G687" s="10" t="s">
        <v>3163</v>
      </c>
      <c r="H687" s="10" t="s">
        <v>3164</v>
      </c>
      <c r="I687" s="1" t="s">
        <v>84</v>
      </c>
      <c r="J687" s="3">
        <v>45373</v>
      </c>
      <c r="K687" s="3">
        <v>45387</v>
      </c>
      <c r="L687" s="3">
        <v>45387</v>
      </c>
      <c r="M687" s="20" t="s">
        <v>3141</v>
      </c>
      <c r="N687" s="1">
        <v>0</v>
      </c>
      <c r="O687" s="1" t="s">
        <v>86</v>
      </c>
      <c r="P687" s="45">
        <v>4</v>
      </c>
      <c r="Q687" s="45" t="s">
        <v>3160</v>
      </c>
      <c r="R687" s="45" t="s">
        <v>1614</v>
      </c>
      <c r="S687" s="47" t="s">
        <v>1615</v>
      </c>
      <c r="U687" s="2" t="str">
        <f t="shared" si="153"/>
        <v>CalPA</v>
      </c>
      <c r="V687" s="2" t="str">
        <f t="shared" si="153"/>
        <v>Set WMP-39</v>
      </c>
      <c r="W687" s="2">
        <f t="shared" si="158"/>
        <v>5</v>
      </c>
      <c r="X687" s="1">
        <v>5</v>
      </c>
      <c r="Y687" s="2" t="s">
        <v>3090</v>
      </c>
      <c r="Z687" s="1" t="s">
        <v>1417</v>
      </c>
      <c r="AA687" s="2" t="s">
        <v>3165</v>
      </c>
      <c r="AB687" s="2" t="s">
        <v>198</v>
      </c>
      <c r="AC687" s="2" t="s">
        <v>91</v>
      </c>
      <c r="AD687" s="2" t="s">
        <v>124</v>
      </c>
      <c r="AE687" s="1" t="s">
        <v>92</v>
      </c>
      <c r="AF687" s="1" t="s">
        <v>92</v>
      </c>
      <c r="AG687" s="1" t="s">
        <v>92</v>
      </c>
      <c r="AH687" s="1" t="s">
        <v>92</v>
      </c>
      <c r="AI687" s="1" t="s">
        <v>92</v>
      </c>
      <c r="AJ687" s="1" t="s">
        <v>92</v>
      </c>
      <c r="AK687" s="1" t="s">
        <v>92</v>
      </c>
      <c r="AL687" s="1" t="s">
        <v>86</v>
      </c>
      <c r="AM687" s="3">
        <f t="shared" si="159"/>
        <v>45387</v>
      </c>
      <c r="AO687" s="1"/>
      <c r="AP687" s="1"/>
      <c r="BD687" s="1">
        <f t="shared" si="160"/>
        <v>5</v>
      </c>
      <c r="BE687" s="2" t="str">
        <f t="shared" si="154"/>
        <v>Teresa Tusch,
Chris Wong
Kamran Bhatti</v>
      </c>
      <c r="BF687" s="2" t="str">
        <f t="shared" si="154"/>
        <v>Matt Whorton</v>
      </c>
      <c r="BG687" s="2" t="str">
        <f t="shared" si="155"/>
        <v>Kim Sackett
Mona Hedin
Kevin Laxalt-Nomura</v>
      </c>
      <c r="BH687" s="2" t="str">
        <f t="shared" si="155"/>
        <v>Alex Quintana</v>
      </c>
      <c r="BI687" s="2" t="str">
        <f t="shared" si="161"/>
        <v>Aaron Shapiro</v>
      </c>
      <c r="BJ687" s="1">
        <f t="shared" si="162"/>
        <v>5</v>
      </c>
      <c r="BO687" s="21" t="str">
        <f t="shared" si="163"/>
        <v>completed</v>
      </c>
      <c r="BP687" s="21">
        <f t="shared" si="164"/>
        <v>0</v>
      </c>
      <c r="BQ687" s="21">
        <f t="shared" si="165"/>
        <v>0</v>
      </c>
      <c r="BR687" s="21">
        <f t="shared" si="166"/>
        <v>0</v>
      </c>
      <c r="BS687" s="21">
        <f t="shared" si="167"/>
        <v>0</v>
      </c>
      <c r="BT687" s="12" t="s">
        <v>96</v>
      </c>
      <c r="BU687" s="63"/>
    </row>
    <row r="688" spans="1:73" ht="63.75" x14ac:dyDescent="0.25">
      <c r="A688" s="1">
        <v>647</v>
      </c>
      <c r="B688" s="1" t="s">
        <v>1884</v>
      </c>
      <c r="C688" s="6" t="s">
        <v>1803</v>
      </c>
      <c r="D688" s="2" t="str">
        <f t="shared" si="156"/>
        <v>CPUC - SPD (Safety Policy Division)_016</v>
      </c>
      <c r="E688" s="1">
        <v>4</v>
      </c>
      <c r="F688" s="2" t="str">
        <f t="shared" si="157"/>
        <v>CPUC - SPD (Safety Policy Division)_016_Q4</v>
      </c>
      <c r="G688" s="16" t="s">
        <v>2369</v>
      </c>
      <c r="H688" s="12" t="s">
        <v>2370</v>
      </c>
      <c r="I688" s="1" t="s">
        <v>1940</v>
      </c>
      <c r="J688" s="3">
        <v>45442</v>
      </c>
      <c r="K688" s="3">
        <v>45447</v>
      </c>
      <c r="L688" s="3">
        <v>45447</v>
      </c>
      <c r="M688" s="20" t="s">
        <v>2357</v>
      </c>
      <c r="N688" s="1">
        <v>0</v>
      </c>
      <c r="O688" s="1" t="s">
        <v>86</v>
      </c>
      <c r="P688" s="2">
        <v>11.4</v>
      </c>
      <c r="Q688" s="2" t="s">
        <v>483</v>
      </c>
      <c r="R688" s="2" t="s">
        <v>2097</v>
      </c>
      <c r="S688" s="100" t="s">
        <v>2098</v>
      </c>
      <c r="U688" s="2" t="str">
        <f t="shared" si="153"/>
        <v>CPUC - SPD (Safety Policy Division)</v>
      </c>
      <c r="V688" s="2" t="str">
        <f t="shared" si="153"/>
        <v>016</v>
      </c>
      <c r="W688" s="2">
        <f t="shared" si="158"/>
        <v>4</v>
      </c>
      <c r="X688" s="1">
        <v>3</v>
      </c>
      <c r="Y688" s="1" t="s">
        <v>1159</v>
      </c>
      <c r="Z688" s="1" t="s">
        <v>1382</v>
      </c>
      <c r="AA688" s="2" t="s">
        <v>2371</v>
      </c>
      <c r="AB688" s="2" t="s">
        <v>2372</v>
      </c>
      <c r="AC688" s="2" t="s">
        <v>321</v>
      </c>
      <c r="AD688" s="2" t="s">
        <v>143</v>
      </c>
      <c r="AE688" s="1" t="s">
        <v>92</v>
      </c>
      <c r="AF688" s="1" t="s">
        <v>92</v>
      </c>
      <c r="AG688" s="1" t="s">
        <v>92</v>
      </c>
      <c r="AH688" s="1" t="s">
        <v>92</v>
      </c>
      <c r="AI688" s="1" t="s">
        <v>92</v>
      </c>
      <c r="AJ688" s="1" t="s">
        <v>92</v>
      </c>
      <c r="AK688" s="1" t="s">
        <v>92</v>
      </c>
      <c r="AL688" s="1" t="s">
        <v>86</v>
      </c>
      <c r="AM688" s="3">
        <f t="shared" si="159"/>
        <v>45447</v>
      </c>
      <c r="BD688" s="1">
        <f t="shared" si="160"/>
        <v>4</v>
      </c>
      <c r="BE688" s="2" t="str">
        <f t="shared" si="154"/>
        <v>Katherine Hee; GIS (Eszter Tompos)</v>
      </c>
      <c r="BF688" s="2" t="str">
        <f t="shared" si="154"/>
        <v>Eric Lamoureux
Shawn Holder</v>
      </c>
      <c r="BG688" s="2" t="str">
        <f t="shared" si="155"/>
        <v>Mona Hedin</v>
      </c>
      <c r="BH688" s="2" t="str">
        <f t="shared" si="155"/>
        <v>Saritha Basani</v>
      </c>
      <c r="BI688" s="2" t="str">
        <f t="shared" si="161"/>
        <v>Kenny Lee</v>
      </c>
      <c r="BJ688" s="1">
        <f t="shared" si="162"/>
        <v>3</v>
      </c>
      <c r="BO688" s="21" t="str">
        <f t="shared" si="163"/>
        <v>completed</v>
      </c>
      <c r="BP688" s="21">
        <f t="shared" si="164"/>
        <v>0</v>
      </c>
      <c r="BQ688" s="21">
        <f t="shared" si="165"/>
        <v>0</v>
      </c>
      <c r="BR688" s="21">
        <f t="shared" si="166"/>
        <v>0</v>
      </c>
      <c r="BS688" s="21">
        <f t="shared" si="167"/>
        <v>0</v>
      </c>
      <c r="BU688" s="57"/>
    </row>
    <row r="689" spans="1:73" ht="216.75" x14ac:dyDescent="0.25">
      <c r="A689" s="1">
        <v>647</v>
      </c>
      <c r="B689" s="1" t="s">
        <v>1884</v>
      </c>
      <c r="C689" s="6" t="s">
        <v>1803</v>
      </c>
      <c r="D689" s="2" t="str">
        <f t="shared" si="156"/>
        <v>CPUC - SPD (Safety Policy Division)_016</v>
      </c>
      <c r="E689" s="1" t="s">
        <v>639</v>
      </c>
      <c r="F689" s="2" t="str">
        <f t="shared" si="157"/>
        <v>CPUC - SPD (Safety Policy Division)_016_Q4(s)</v>
      </c>
      <c r="G689" s="16" t="s">
        <v>2369</v>
      </c>
      <c r="H689" s="16" t="s">
        <v>2373</v>
      </c>
      <c r="I689" s="1" t="s">
        <v>1940</v>
      </c>
      <c r="J689" s="3">
        <v>45442</v>
      </c>
      <c r="K689" s="3">
        <v>45470</v>
      </c>
      <c r="L689" s="3">
        <v>45470</v>
      </c>
      <c r="M689" s="20" t="s">
        <v>2374</v>
      </c>
      <c r="N689" s="1">
        <v>1</v>
      </c>
      <c r="O689" s="1" t="s">
        <v>86</v>
      </c>
      <c r="P689" s="2">
        <v>11.4</v>
      </c>
      <c r="Q689" s="2" t="s">
        <v>483</v>
      </c>
      <c r="R689" s="2" t="s">
        <v>2097</v>
      </c>
      <c r="S689" s="100" t="s">
        <v>2098</v>
      </c>
      <c r="U689" s="2" t="str">
        <f t="shared" si="153"/>
        <v>CPUC - SPD (Safety Policy Division)</v>
      </c>
      <c r="V689" s="2" t="str">
        <f t="shared" si="153"/>
        <v>016</v>
      </c>
      <c r="W689" s="2" t="str">
        <f t="shared" si="158"/>
        <v>4(s)</v>
      </c>
      <c r="X689" s="1">
        <v>3</v>
      </c>
      <c r="Y689" s="1" t="s">
        <v>1159</v>
      </c>
      <c r="Z689" s="1" t="s">
        <v>1382</v>
      </c>
      <c r="AA689" s="2" t="s">
        <v>2375</v>
      </c>
      <c r="AB689" s="2" t="s">
        <v>2376</v>
      </c>
      <c r="AC689" s="2" t="s">
        <v>321</v>
      </c>
      <c r="AD689" s="2" t="s">
        <v>143</v>
      </c>
      <c r="AE689" s="1" t="s">
        <v>92</v>
      </c>
      <c r="AF689" s="1" t="s">
        <v>92</v>
      </c>
      <c r="AG689" s="1" t="s">
        <v>92</v>
      </c>
      <c r="AH689" s="1" t="s">
        <v>92</v>
      </c>
      <c r="AI689" s="1" t="s">
        <v>92</v>
      </c>
      <c r="AJ689" s="1" t="s">
        <v>92</v>
      </c>
      <c r="AK689" s="1" t="s">
        <v>92</v>
      </c>
      <c r="AL689" s="1" t="s">
        <v>86</v>
      </c>
      <c r="AM689" s="3">
        <f t="shared" si="159"/>
        <v>45470</v>
      </c>
      <c r="BD689" s="1" t="str">
        <f t="shared" si="160"/>
        <v>4(s)</v>
      </c>
      <c r="BE689" s="2" t="str">
        <f t="shared" si="154"/>
        <v>JB Birch</v>
      </c>
      <c r="BF689" s="2" t="str">
        <f t="shared" si="154"/>
        <v xml:space="preserve">Eric Lamoureux </v>
      </c>
      <c r="BG689" s="2" t="str">
        <f t="shared" si="155"/>
        <v>Mona Hedin</v>
      </c>
      <c r="BH689" s="2" t="str">
        <f t="shared" si="155"/>
        <v>Saritha Basani</v>
      </c>
      <c r="BI689" s="2" t="str">
        <f t="shared" si="161"/>
        <v>Kenny Lee</v>
      </c>
      <c r="BJ689" s="1">
        <f t="shared" si="162"/>
        <v>3</v>
      </c>
      <c r="BO689" s="21" t="str">
        <f t="shared" si="163"/>
        <v>completed</v>
      </c>
      <c r="BP689" s="21">
        <f t="shared" si="164"/>
        <v>0</v>
      </c>
      <c r="BQ689" s="21">
        <f t="shared" si="165"/>
        <v>0</v>
      </c>
      <c r="BR689" s="21">
        <f t="shared" si="166"/>
        <v>0</v>
      </c>
      <c r="BS689" s="21">
        <f t="shared" si="167"/>
        <v>0</v>
      </c>
      <c r="BT689" s="12" t="s">
        <v>629</v>
      </c>
      <c r="BU689" s="57"/>
    </row>
    <row r="690" spans="1:73" ht="140.25" x14ac:dyDescent="0.25">
      <c r="A690" s="1">
        <v>647</v>
      </c>
      <c r="B690" s="1" t="s">
        <v>1884</v>
      </c>
      <c r="C690" s="6" t="s">
        <v>1803</v>
      </c>
      <c r="D690" s="2" t="str">
        <f t="shared" si="156"/>
        <v>CPUC - SPD (Safety Policy Division)_016</v>
      </c>
      <c r="E690" s="1" t="s">
        <v>2377</v>
      </c>
      <c r="F690" s="2" t="str">
        <f t="shared" si="157"/>
        <v>CPUC - SPD (Safety Policy Division)_016_Q4(s2)</v>
      </c>
      <c r="G690" s="16" t="s">
        <v>2369</v>
      </c>
      <c r="H690" s="16" t="s">
        <v>2378</v>
      </c>
      <c r="I690" s="1" t="s">
        <v>1940</v>
      </c>
      <c r="J690" s="3">
        <v>45442</v>
      </c>
      <c r="K690" s="3">
        <v>45483</v>
      </c>
      <c r="L690" s="3">
        <v>45483</v>
      </c>
      <c r="M690" s="20" t="s">
        <v>2357</v>
      </c>
      <c r="N690" s="1">
        <v>1</v>
      </c>
      <c r="O690" s="1" t="s">
        <v>86</v>
      </c>
      <c r="P690" s="2">
        <v>11.4</v>
      </c>
      <c r="Q690" s="2" t="s">
        <v>483</v>
      </c>
      <c r="R690" s="2" t="s">
        <v>2097</v>
      </c>
      <c r="S690" s="100" t="s">
        <v>2098</v>
      </c>
      <c r="U690" s="2" t="str">
        <f t="shared" si="153"/>
        <v>CPUC - SPD (Safety Policy Division)</v>
      </c>
      <c r="V690" s="2" t="str">
        <f t="shared" si="153"/>
        <v>016</v>
      </c>
      <c r="W690" s="2" t="str">
        <f t="shared" si="158"/>
        <v>4(s2)</v>
      </c>
      <c r="X690" s="1">
        <v>3</v>
      </c>
      <c r="Y690" s="1" t="s">
        <v>1159</v>
      </c>
      <c r="Z690" s="1" t="s">
        <v>1382</v>
      </c>
      <c r="AA690" s="2" t="s">
        <v>2379</v>
      </c>
      <c r="AB690" s="2" t="s">
        <v>2376</v>
      </c>
      <c r="AC690" s="2" t="s">
        <v>321</v>
      </c>
      <c r="AD690" s="2" t="s">
        <v>143</v>
      </c>
      <c r="AE690" s="1" t="s">
        <v>92</v>
      </c>
      <c r="AF690" s="1" t="s">
        <v>92</v>
      </c>
      <c r="AG690" s="1" t="s">
        <v>92</v>
      </c>
      <c r="AH690" s="1" t="s">
        <v>92</v>
      </c>
      <c r="AI690" s="1" t="s">
        <v>92</v>
      </c>
      <c r="AJ690" s="1" t="s">
        <v>92</v>
      </c>
      <c r="AK690" s="1" t="s">
        <v>92</v>
      </c>
      <c r="AL690" s="1" t="s">
        <v>86</v>
      </c>
      <c r="AM690" s="3">
        <f t="shared" si="159"/>
        <v>45483</v>
      </c>
      <c r="BD690" s="1" t="str">
        <f t="shared" si="160"/>
        <v>4(s2)</v>
      </c>
      <c r="BE690" s="2" t="str">
        <f t="shared" si="154"/>
        <v>Eszter Tompos</v>
      </c>
      <c r="BF690" s="2" t="str">
        <f t="shared" si="154"/>
        <v xml:space="preserve">Eric Lamoureux </v>
      </c>
      <c r="BG690" s="2" t="str">
        <f t="shared" si="155"/>
        <v>Mona Hedin</v>
      </c>
      <c r="BH690" s="2" t="str">
        <f t="shared" si="155"/>
        <v>Saritha Basani</v>
      </c>
      <c r="BI690" s="2" t="str">
        <f t="shared" si="161"/>
        <v>Kenny Lee</v>
      </c>
      <c r="BJ690" s="1">
        <f t="shared" si="162"/>
        <v>3</v>
      </c>
      <c r="BO690" s="21" t="str">
        <f t="shared" si="163"/>
        <v>completed</v>
      </c>
      <c r="BP690" s="21">
        <f t="shared" si="164"/>
        <v>0</v>
      </c>
      <c r="BQ690" s="21">
        <f t="shared" si="165"/>
        <v>0</v>
      </c>
      <c r="BR690" s="21">
        <f t="shared" si="166"/>
        <v>0</v>
      </c>
      <c r="BS690" s="21">
        <f t="shared" si="167"/>
        <v>0</v>
      </c>
      <c r="BT690" s="12" t="s">
        <v>629</v>
      </c>
      <c r="BU690" s="57"/>
    </row>
    <row r="691" spans="1:73" ht="76.5" x14ac:dyDescent="0.25">
      <c r="A691" s="1">
        <v>648</v>
      </c>
      <c r="B691" s="1" t="s">
        <v>1884</v>
      </c>
      <c r="C691" s="6" t="s">
        <v>1803</v>
      </c>
      <c r="D691" s="2" t="str">
        <f t="shared" si="156"/>
        <v>CPUC - SPD (Safety Policy Division)_016</v>
      </c>
      <c r="E691" s="1">
        <v>5</v>
      </c>
      <c r="F691" s="2" t="str">
        <f t="shared" si="157"/>
        <v>CPUC - SPD (Safety Policy Division)_016_Q5</v>
      </c>
      <c r="G691" s="16" t="s">
        <v>2380</v>
      </c>
      <c r="H691" s="12" t="s">
        <v>2370</v>
      </c>
      <c r="I691" s="1" t="s">
        <v>1940</v>
      </c>
      <c r="J691" s="3">
        <v>45442</v>
      </c>
      <c r="K691" s="3">
        <v>45447</v>
      </c>
      <c r="L691" s="3">
        <v>45447</v>
      </c>
      <c r="M691" s="20" t="s">
        <v>2357</v>
      </c>
      <c r="N691" s="1">
        <v>0</v>
      </c>
      <c r="O691" s="1" t="s">
        <v>86</v>
      </c>
      <c r="P691" s="2">
        <v>9</v>
      </c>
      <c r="Q691" s="2" t="s">
        <v>2381</v>
      </c>
      <c r="R691" s="2" t="s">
        <v>1529</v>
      </c>
      <c r="S691" s="84" t="s">
        <v>1530</v>
      </c>
      <c r="U691" s="2" t="str">
        <f t="shared" si="153"/>
        <v>CPUC - SPD (Safety Policy Division)</v>
      </c>
      <c r="V691" s="2" t="str">
        <f t="shared" si="153"/>
        <v>016</v>
      </c>
      <c r="W691" s="2">
        <f t="shared" si="158"/>
        <v>5</v>
      </c>
      <c r="X691" s="1">
        <v>5</v>
      </c>
      <c r="Y691" s="1" t="s">
        <v>1159</v>
      </c>
      <c r="Z691" s="1" t="s">
        <v>1531</v>
      </c>
      <c r="AA691" s="2" t="s">
        <v>2382</v>
      </c>
      <c r="AB691" s="2" t="s">
        <v>320</v>
      </c>
      <c r="AC691" s="2" t="s">
        <v>321</v>
      </c>
      <c r="AD691" s="2" t="s">
        <v>143</v>
      </c>
      <c r="AE691" s="2" t="s">
        <v>92</v>
      </c>
      <c r="AF691" s="1" t="s">
        <v>92</v>
      </c>
      <c r="AG691" s="1" t="s">
        <v>92</v>
      </c>
      <c r="AH691" s="1" t="s">
        <v>92</v>
      </c>
      <c r="AI691" s="1" t="s">
        <v>92</v>
      </c>
      <c r="AJ691" s="1" t="s">
        <v>92</v>
      </c>
      <c r="AK691" s="1" t="s">
        <v>92</v>
      </c>
      <c r="AL691" s="1" t="s">
        <v>86</v>
      </c>
      <c r="AM691" s="3">
        <f t="shared" si="159"/>
        <v>45447</v>
      </c>
      <c r="BD691" s="1">
        <f t="shared" si="160"/>
        <v>5</v>
      </c>
      <c r="BE691" s="2" t="str">
        <f t="shared" si="154"/>
        <v>PSPS Team; GIS</v>
      </c>
      <c r="BF691" s="2" t="str">
        <f t="shared" si="154"/>
        <v>Shawn Holder</v>
      </c>
      <c r="BG691" s="2" t="str">
        <f t="shared" si="155"/>
        <v>Mona Hedin</v>
      </c>
      <c r="BH691" s="2" t="str">
        <f t="shared" si="155"/>
        <v>Wilson Wong</v>
      </c>
      <c r="BI691" s="2" t="str">
        <f t="shared" si="161"/>
        <v>Kenny Lee</v>
      </c>
      <c r="BJ691" s="1">
        <f t="shared" si="162"/>
        <v>5</v>
      </c>
      <c r="BO691" s="21" t="str">
        <f t="shared" si="163"/>
        <v>completed</v>
      </c>
      <c r="BP691" s="21">
        <f t="shared" si="164"/>
        <v>0</v>
      </c>
      <c r="BQ691" s="21">
        <f t="shared" si="165"/>
        <v>0</v>
      </c>
      <c r="BR691" s="21">
        <f t="shared" si="166"/>
        <v>0</v>
      </c>
      <c r="BS691" s="21">
        <f t="shared" si="167"/>
        <v>0</v>
      </c>
      <c r="BU691" s="57"/>
    </row>
    <row r="692" spans="1:73" ht="242.25" x14ac:dyDescent="0.25">
      <c r="A692" s="1">
        <v>648</v>
      </c>
      <c r="B692" s="1" t="s">
        <v>1884</v>
      </c>
      <c r="C692" s="6" t="s">
        <v>1803</v>
      </c>
      <c r="D692" s="2" t="str">
        <f t="shared" si="156"/>
        <v>CPUC - SPD (Safety Policy Division)_016</v>
      </c>
      <c r="E692" s="1" t="s">
        <v>642</v>
      </c>
      <c r="F692" s="2" t="str">
        <f t="shared" si="157"/>
        <v>CPUC - SPD (Safety Policy Division)_016_Q5(s)</v>
      </c>
      <c r="G692" s="16" t="s">
        <v>2380</v>
      </c>
      <c r="H692" s="16" t="s">
        <v>2383</v>
      </c>
      <c r="I692" s="1" t="s">
        <v>1940</v>
      </c>
      <c r="J692" s="3">
        <v>45442</v>
      </c>
      <c r="K692" s="3">
        <v>45471</v>
      </c>
      <c r="L692" s="3">
        <v>45471</v>
      </c>
      <c r="M692" s="20" t="s">
        <v>2374</v>
      </c>
      <c r="N692" s="1">
        <v>1</v>
      </c>
      <c r="O692" s="1" t="s">
        <v>86</v>
      </c>
      <c r="P692" s="2">
        <v>9</v>
      </c>
      <c r="Q692" s="2" t="s">
        <v>2381</v>
      </c>
      <c r="R692" s="47" t="s">
        <v>1529</v>
      </c>
      <c r="S692" s="86" t="s">
        <v>1530</v>
      </c>
      <c r="U692" s="2" t="str">
        <f t="shared" si="153"/>
        <v>CPUC - SPD (Safety Policy Division)</v>
      </c>
      <c r="V692" s="2" t="str">
        <f t="shared" si="153"/>
        <v>016</v>
      </c>
      <c r="W692" s="2" t="str">
        <f t="shared" si="158"/>
        <v>5(s)</v>
      </c>
      <c r="X692" s="1">
        <v>5</v>
      </c>
      <c r="Y692" s="1" t="s">
        <v>1159</v>
      </c>
      <c r="Z692" s="1" t="s">
        <v>1531</v>
      </c>
      <c r="AA692" s="2" t="s">
        <v>2384</v>
      </c>
      <c r="AB692" s="2" t="s">
        <v>320</v>
      </c>
      <c r="AC692" s="2" t="s">
        <v>321</v>
      </c>
      <c r="AD692" s="2" t="s">
        <v>143</v>
      </c>
      <c r="AE692" s="1" t="s">
        <v>92</v>
      </c>
      <c r="AF692" s="1" t="s">
        <v>92</v>
      </c>
      <c r="AG692" s="1" t="s">
        <v>92</v>
      </c>
      <c r="AH692" s="1" t="s">
        <v>92</v>
      </c>
      <c r="AI692" s="1" t="s">
        <v>92</v>
      </c>
      <c r="AJ692" s="1" t="s">
        <v>92</v>
      </c>
      <c r="AK692" s="1" t="s">
        <v>92</v>
      </c>
      <c r="AL692" s="1" t="s">
        <v>86</v>
      </c>
      <c r="AM692" s="3">
        <f t="shared" si="159"/>
        <v>45471</v>
      </c>
      <c r="BD692" s="1" t="str">
        <f t="shared" si="160"/>
        <v>5(s)</v>
      </c>
      <c r="BE692" s="2" t="str">
        <f t="shared" si="154"/>
        <v>PSPS Team; John Birch</v>
      </c>
      <c r="BF692" s="2" t="str">
        <f t="shared" si="154"/>
        <v>Shawn Holder</v>
      </c>
      <c r="BG692" s="2" t="str">
        <f t="shared" si="155"/>
        <v>Mona Hedin</v>
      </c>
      <c r="BH692" s="2" t="str">
        <f t="shared" si="155"/>
        <v>Wilson Wong</v>
      </c>
      <c r="BI692" s="2" t="str">
        <f t="shared" si="161"/>
        <v>Kenny Lee</v>
      </c>
      <c r="BJ692" s="1">
        <f t="shared" si="162"/>
        <v>5</v>
      </c>
      <c r="BO692" s="21" t="str">
        <f t="shared" si="163"/>
        <v>completed</v>
      </c>
      <c r="BP692" s="21">
        <f t="shared" si="164"/>
        <v>0</v>
      </c>
      <c r="BQ692" s="21">
        <f t="shared" si="165"/>
        <v>0</v>
      </c>
      <c r="BR692" s="21">
        <f t="shared" si="166"/>
        <v>0</v>
      </c>
      <c r="BS692" s="21">
        <f t="shared" si="167"/>
        <v>0</v>
      </c>
      <c r="BT692" s="12" t="s">
        <v>629</v>
      </c>
      <c r="BU692" s="57"/>
    </row>
    <row r="693" spans="1:73" ht="409.5" x14ac:dyDescent="0.25">
      <c r="A693" s="1">
        <v>482</v>
      </c>
      <c r="B693" s="1" t="s">
        <v>80</v>
      </c>
      <c r="C693" s="6" t="s">
        <v>1338</v>
      </c>
      <c r="D693" s="2" t="str">
        <f t="shared" si="156"/>
        <v>CalPA_Set WMP-32</v>
      </c>
      <c r="E693" s="1">
        <v>4</v>
      </c>
      <c r="F693" s="2" t="str">
        <f t="shared" si="157"/>
        <v>CalPA_Set WMP-32_Q4</v>
      </c>
      <c r="G693" s="10" t="s">
        <v>1352</v>
      </c>
      <c r="H693" s="10" t="s">
        <v>1353</v>
      </c>
      <c r="I693" s="1" t="s">
        <v>84</v>
      </c>
      <c r="J693" s="3">
        <v>45230</v>
      </c>
      <c r="K693" s="3">
        <v>45244</v>
      </c>
      <c r="L693" s="3">
        <v>45244</v>
      </c>
      <c r="M693" s="20" t="s">
        <v>1341</v>
      </c>
      <c r="N693" s="1">
        <v>0</v>
      </c>
      <c r="O693" s="1" t="s">
        <v>86</v>
      </c>
      <c r="P693" s="2">
        <v>8.1999999999999993</v>
      </c>
      <c r="Q693" s="47" t="s">
        <v>266</v>
      </c>
      <c r="R693" s="47" t="s">
        <v>86</v>
      </c>
      <c r="S693" s="95" t="s">
        <v>86</v>
      </c>
      <c r="U693" s="2" t="str">
        <f t="shared" si="153"/>
        <v>CalPA</v>
      </c>
      <c r="V693" s="2" t="str">
        <f t="shared" si="153"/>
        <v>Set WMP-32</v>
      </c>
      <c r="W693" s="2">
        <f t="shared" si="158"/>
        <v>4</v>
      </c>
      <c r="X693" s="1">
        <v>4</v>
      </c>
      <c r="Y693" s="1" t="s">
        <v>88</v>
      </c>
      <c r="Z693" s="2" t="s">
        <v>1354</v>
      </c>
      <c r="AA693" s="2" t="s">
        <v>349</v>
      </c>
      <c r="AB693" s="2" t="s">
        <v>1355</v>
      </c>
      <c r="AC693" s="2" t="s">
        <v>258</v>
      </c>
      <c r="AD693" s="2" t="s">
        <v>124</v>
      </c>
      <c r="AE693" s="1" t="s">
        <v>92</v>
      </c>
      <c r="AF693" s="1" t="s">
        <v>92</v>
      </c>
      <c r="AG693" s="1" t="s">
        <v>92</v>
      </c>
      <c r="AH693" s="1" t="s">
        <v>92</v>
      </c>
      <c r="AI693" s="1" t="s">
        <v>92</v>
      </c>
      <c r="AJ693" s="1" t="s">
        <v>92</v>
      </c>
      <c r="AK693" s="1" t="s">
        <v>92</v>
      </c>
      <c r="AL693" s="1" t="s">
        <v>86</v>
      </c>
      <c r="AM693" s="3">
        <f t="shared" si="159"/>
        <v>45244</v>
      </c>
      <c r="AO693" s="1"/>
      <c r="AP693" s="1"/>
      <c r="BD693" s="1">
        <f t="shared" si="160"/>
        <v>4</v>
      </c>
      <c r="BE693" s="2" t="str">
        <f t="shared" si="154"/>
        <v>VM Data Requests
April Schneider</v>
      </c>
      <c r="BF693" s="2" t="str">
        <f t="shared" si="154"/>
        <v>Sarah Carlson
Andy Abranches
Joe Echols
Kamran Rasheed</v>
      </c>
      <c r="BG693" s="2" t="str">
        <f t="shared" si="155"/>
        <v>Kim Sackett</v>
      </c>
      <c r="BH693" s="2" t="str">
        <f t="shared" si="155"/>
        <v>Cherimae Vail</v>
      </c>
      <c r="BI693" s="2" t="str">
        <f t="shared" si="161"/>
        <v>Jessica Basilio</v>
      </c>
      <c r="BJ693" s="1">
        <f t="shared" si="162"/>
        <v>4</v>
      </c>
      <c r="BO693" s="21" t="str">
        <f t="shared" si="163"/>
        <v>completed</v>
      </c>
      <c r="BP693" s="21">
        <f t="shared" si="164"/>
        <v>0</v>
      </c>
      <c r="BQ693" s="21">
        <f t="shared" si="165"/>
        <v>0</v>
      </c>
      <c r="BR693" s="21">
        <f t="shared" si="166"/>
        <v>0</v>
      </c>
      <c r="BS693" s="21">
        <f t="shared" si="167"/>
        <v>0</v>
      </c>
      <c r="BU693" s="57"/>
    </row>
    <row r="694" spans="1:73" ht="409.5" x14ac:dyDescent="0.25">
      <c r="A694" s="1">
        <v>650</v>
      </c>
      <c r="B694" s="1" t="s">
        <v>1884</v>
      </c>
      <c r="C694" s="6" t="s">
        <v>1803</v>
      </c>
      <c r="D694" s="2" t="str">
        <f t="shared" si="156"/>
        <v>CPUC - SPD (Safety Policy Division)_016</v>
      </c>
      <c r="E694" s="1">
        <v>7</v>
      </c>
      <c r="F694" s="2" t="str">
        <f t="shared" si="157"/>
        <v>CPUC - SPD (Safety Policy Division)_016_Q7</v>
      </c>
      <c r="G694" s="16" t="s">
        <v>2391</v>
      </c>
      <c r="H694" s="16" t="s">
        <v>2392</v>
      </c>
      <c r="I694" s="1" t="s">
        <v>1940</v>
      </c>
      <c r="J694" s="3">
        <v>45442</v>
      </c>
      <c r="K694" s="3">
        <v>45463</v>
      </c>
      <c r="L694" s="3">
        <v>45463</v>
      </c>
      <c r="M694" s="20" t="s">
        <v>2357</v>
      </c>
      <c r="N694" s="1">
        <v>2</v>
      </c>
      <c r="O694" s="1" t="s">
        <v>86</v>
      </c>
      <c r="P694" s="2">
        <v>11.4</v>
      </c>
      <c r="Q694" s="2" t="s">
        <v>483</v>
      </c>
      <c r="R694" s="47" t="s">
        <v>1486</v>
      </c>
      <c r="S694" s="104" t="s">
        <v>1487</v>
      </c>
      <c r="U694" s="2" t="str">
        <f t="shared" si="153"/>
        <v>CPUC - SPD (Safety Policy Division)</v>
      </c>
      <c r="V694" s="2" t="str">
        <f t="shared" si="153"/>
        <v>016</v>
      </c>
      <c r="W694" s="2">
        <f t="shared" si="158"/>
        <v>7</v>
      </c>
      <c r="X694" s="1">
        <v>7</v>
      </c>
      <c r="Y694" s="1" t="s">
        <v>1159</v>
      </c>
      <c r="Z694" s="1" t="s">
        <v>520</v>
      </c>
      <c r="AA694" s="2" t="s">
        <v>2393</v>
      </c>
      <c r="AB694" s="2" t="s">
        <v>2394</v>
      </c>
      <c r="AC694" s="2" t="s">
        <v>91</v>
      </c>
      <c r="AD694" s="2" t="s">
        <v>2395</v>
      </c>
      <c r="AE694" s="12" t="s">
        <v>92</v>
      </c>
      <c r="AF694" s="1" t="s">
        <v>92</v>
      </c>
      <c r="AG694" s="1" t="s">
        <v>92</v>
      </c>
      <c r="AH694" s="1" t="s">
        <v>92</v>
      </c>
      <c r="AI694" s="1" t="s">
        <v>92</v>
      </c>
      <c r="AJ694" s="1" t="s">
        <v>92</v>
      </c>
      <c r="AK694" s="1" t="s">
        <v>92</v>
      </c>
      <c r="AL694" s="1" t="s">
        <v>86</v>
      </c>
      <c r="AM694" s="3">
        <f t="shared" si="159"/>
        <v>45463</v>
      </c>
      <c r="AO694" s="16" t="s">
        <v>2396</v>
      </c>
      <c r="AP694" s="16" t="s">
        <v>2396</v>
      </c>
      <c r="BD694" s="1">
        <f t="shared" si="160"/>
        <v>7</v>
      </c>
      <c r="BE694" s="2" t="str">
        <f t="shared" si="154"/>
        <v>Benson Wong/James Tuccillo</v>
      </c>
      <c r="BF694" s="2" t="str">
        <f t="shared" si="154"/>
        <v>Paul McGregor/Eric Lamoureux (JB Birch on behalf)/Justin Stadler</v>
      </c>
      <c r="BG694" s="2" t="str">
        <f t="shared" si="155"/>
        <v>Mona Hedin</v>
      </c>
      <c r="BH694" s="2" t="str">
        <f t="shared" si="155"/>
        <v>Nelson Lau</v>
      </c>
      <c r="BI694" s="2" t="str">
        <f t="shared" si="161"/>
        <v>Aaron Shapiro</v>
      </c>
      <c r="BJ694" s="1">
        <f t="shared" si="162"/>
        <v>7</v>
      </c>
      <c r="BO694" s="21" t="str">
        <f t="shared" si="163"/>
        <v>completed</v>
      </c>
      <c r="BP694" s="21">
        <f t="shared" si="164"/>
        <v>0</v>
      </c>
      <c r="BQ694" s="21">
        <f t="shared" si="165"/>
        <v>0</v>
      </c>
      <c r="BR694" s="21">
        <f t="shared" si="166"/>
        <v>0</v>
      </c>
      <c r="BS694" s="21">
        <f t="shared" si="167"/>
        <v>0</v>
      </c>
      <c r="BU694" s="57"/>
    </row>
    <row r="695" spans="1:73" ht="409.5" x14ac:dyDescent="0.25">
      <c r="A695" s="1">
        <v>651</v>
      </c>
      <c r="B695" s="1" t="s">
        <v>1884</v>
      </c>
      <c r="C695" s="6" t="s">
        <v>1803</v>
      </c>
      <c r="D695" s="2" t="str">
        <f t="shared" si="156"/>
        <v>CPUC - SPD (Safety Policy Division)_016</v>
      </c>
      <c r="E695" s="1">
        <v>8</v>
      </c>
      <c r="F695" s="2" t="str">
        <f t="shared" si="157"/>
        <v>CPUC - SPD (Safety Policy Division)_016_Q8</v>
      </c>
      <c r="G695" s="16" t="s">
        <v>2397</v>
      </c>
      <c r="H695" s="16" t="s">
        <v>2398</v>
      </c>
      <c r="I695" s="1" t="s">
        <v>1940</v>
      </c>
      <c r="J695" s="3">
        <v>45442</v>
      </c>
      <c r="K695" s="3">
        <v>45455</v>
      </c>
      <c r="L695" s="3">
        <v>45455</v>
      </c>
      <c r="M695" s="20" t="s">
        <v>2357</v>
      </c>
      <c r="N695" s="1">
        <v>1</v>
      </c>
      <c r="O695" s="1" t="s">
        <v>86</v>
      </c>
      <c r="P695" s="2">
        <v>6</v>
      </c>
      <c r="Q695" s="2" t="s">
        <v>1584</v>
      </c>
      <c r="R695" s="2" t="s">
        <v>1595</v>
      </c>
      <c r="S695" s="2" t="s">
        <v>2362</v>
      </c>
      <c r="U695" s="2" t="str">
        <f t="shared" si="153"/>
        <v>CPUC - SPD (Safety Policy Division)</v>
      </c>
      <c r="V695" s="2" t="str">
        <f t="shared" si="153"/>
        <v>016</v>
      </c>
      <c r="W695" s="2">
        <f t="shared" si="158"/>
        <v>8</v>
      </c>
      <c r="X695" s="1">
        <v>13</v>
      </c>
      <c r="Y695" s="1" t="s">
        <v>1159</v>
      </c>
      <c r="Z695" s="1" t="s">
        <v>336</v>
      </c>
      <c r="AA695" s="2" t="s">
        <v>2399</v>
      </c>
      <c r="AB695" s="2" t="s">
        <v>1493</v>
      </c>
      <c r="AC695" s="2" t="s">
        <v>91</v>
      </c>
      <c r="AD695" s="2" t="s">
        <v>124</v>
      </c>
      <c r="AE695" s="12" t="s">
        <v>92</v>
      </c>
      <c r="AF695" s="1" t="s">
        <v>92</v>
      </c>
      <c r="AG695" s="1" t="s">
        <v>92</v>
      </c>
      <c r="AH695" s="1" t="s">
        <v>92</v>
      </c>
      <c r="AI695" s="1" t="s">
        <v>92</v>
      </c>
      <c r="AJ695" s="1" t="s">
        <v>92</v>
      </c>
      <c r="AK695" s="1" t="s">
        <v>92</v>
      </c>
      <c r="AL695" s="1" t="s">
        <v>86</v>
      </c>
      <c r="AM695" s="3">
        <f t="shared" si="159"/>
        <v>45455</v>
      </c>
      <c r="AO695" s="16" t="s">
        <v>2400</v>
      </c>
      <c r="BD695" s="1">
        <f t="shared" si="160"/>
        <v>8</v>
      </c>
      <c r="BE695" s="2" t="str">
        <f t="shared" si="154"/>
        <v>Manuj Sharma</v>
      </c>
      <c r="BF695" s="2" t="str">
        <f t="shared" si="154"/>
        <v xml:space="preserve">Jon Eric Thalman </v>
      </c>
      <c r="BG695" s="2" t="str">
        <f t="shared" si="155"/>
        <v>Mona Hedin</v>
      </c>
      <c r="BH695" s="2" t="str">
        <f t="shared" si="155"/>
        <v>Mandy Knockaert</v>
      </c>
      <c r="BI695" s="2" t="str">
        <f t="shared" si="161"/>
        <v>Aaron Shapiro</v>
      </c>
      <c r="BJ695" s="1">
        <f t="shared" si="162"/>
        <v>13</v>
      </c>
      <c r="BO695" s="21" t="str">
        <f t="shared" si="163"/>
        <v>completed</v>
      </c>
      <c r="BP695" s="21">
        <f t="shared" si="164"/>
        <v>0</v>
      </c>
      <c r="BQ695" s="21">
        <f t="shared" si="165"/>
        <v>0</v>
      </c>
      <c r="BR695" s="21">
        <f t="shared" si="166"/>
        <v>0</v>
      </c>
      <c r="BS695" s="21">
        <f t="shared" si="167"/>
        <v>0</v>
      </c>
      <c r="BU695" s="57"/>
    </row>
    <row r="696" spans="1:73" ht="409.5" x14ac:dyDescent="0.25">
      <c r="A696" s="1">
        <v>652</v>
      </c>
      <c r="B696" s="1" t="s">
        <v>1884</v>
      </c>
      <c r="C696" s="6" t="s">
        <v>1803</v>
      </c>
      <c r="D696" s="2" t="str">
        <f t="shared" si="156"/>
        <v>CPUC - SPD (Safety Policy Division)_016</v>
      </c>
      <c r="E696" s="1">
        <v>9</v>
      </c>
      <c r="F696" s="2" t="str">
        <f t="shared" si="157"/>
        <v>CPUC - SPD (Safety Policy Division)_016_Q9</v>
      </c>
      <c r="G696" s="16" t="s">
        <v>2401</v>
      </c>
      <c r="H696" s="16" t="s">
        <v>2402</v>
      </c>
      <c r="I696" s="1" t="s">
        <v>1940</v>
      </c>
      <c r="J696" s="3">
        <v>45442</v>
      </c>
      <c r="K696" s="3">
        <v>45447</v>
      </c>
      <c r="L696" s="3">
        <v>45447</v>
      </c>
      <c r="M696" s="20" t="s">
        <v>2357</v>
      </c>
      <c r="N696" s="1">
        <v>5</v>
      </c>
      <c r="O696" s="1" t="s">
        <v>86</v>
      </c>
      <c r="P696" s="2">
        <v>8</v>
      </c>
      <c r="Q696" s="2" t="s">
        <v>2403</v>
      </c>
      <c r="R696" s="2" t="s">
        <v>2202</v>
      </c>
      <c r="S696" s="2" t="s">
        <v>86</v>
      </c>
      <c r="U696" s="2" t="str">
        <f t="shared" si="153"/>
        <v>CPUC - SPD (Safety Policy Division)</v>
      </c>
      <c r="V696" s="2" t="str">
        <f t="shared" si="153"/>
        <v>016</v>
      </c>
      <c r="W696" s="2">
        <f t="shared" si="158"/>
        <v>9</v>
      </c>
      <c r="X696" s="1">
        <v>8</v>
      </c>
      <c r="Y696" s="1" t="s">
        <v>1159</v>
      </c>
      <c r="Z696" s="1" t="s">
        <v>538</v>
      </c>
      <c r="AA696" s="2" t="s">
        <v>2404</v>
      </c>
      <c r="AB696" s="2" t="s">
        <v>2405</v>
      </c>
      <c r="AC696" s="2" t="s">
        <v>91</v>
      </c>
      <c r="AD696" s="2" t="s">
        <v>2137</v>
      </c>
      <c r="AE696" s="1" t="s">
        <v>92</v>
      </c>
      <c r="AF696" s="1" t="s">
        <v>92</v>
      </c>
      <c r="AG696" s="1" t="s">
        <v>92</v>
      </c>
      <c r="AH696" s="1" t="s">
        <v>92</v>
      </c>
      <c r="AI696" s="1" t="s">
        <v>92</v>
      </c>
      <c r="AJ696" s="1" t="s">
        <v>92</v>
      </c>
      <c r="AK696" s="1" t="s">
        <v>92</v>
      </c>
      <c r="AL696" s="1" t="s">
        <v>86</v>
      </c>
      <c r="AM696" s="3">
        <f t="shared" si="159"/>
        <v>45447</v>
      </c>
      <c r="BD696" s="1">
        <f t="shared" si="160"/>
        <v>9</v>
      </c>
      <c r="BE696" s="2" t="str">
        <f t="shared" si="154"/>
        <v>Teresa Tusch
SIDR
Josh Houston
Jared Leong
Sean Vanier (Part B)</v>
      </c>
      <c r="BF696" s="2" t="str">
        <f t="shared" si="154"/>
        <v>Josh Keene
Stacie Doyle (Part B)
Joshua Fredriksson</v>
      </c>
      <c r="BG696" s="2" t="str">
        <f t="shared" si="155"/>
        <v>Mona Hedin</v>
      </c>
      <c r="BH696" s="2" t="str">
        <f t="shared" si="155"/>
        <v>Hitesh Bhatt</v>
      </c>
      <c r="BI696" s="2" t="str">
        <f t="shared" si="161"/>
        <v>Aaron Shapiro</v>
      </c>
      <c r="BJ696" s="1">
        <f t="shared" si="162"/>
        <v>8</v>
      </c>
      <c r="BO696" s="21" t="str">
        <f t="shared" si="163"/>
        <v>completed</v>
      </c>
      <c r="BP696" s="21">
        <f t="shared" si="164"/>
        <v>0</v>
      </c>
      <c r="BQ696" s="21">
        <f t="shared" si="165"/>
        <v>0</v>
      </c>
      <c r="BR696" s="21">
        <f t="shared" si="166"/>
        <v>0</v>
      </c>
      <c r="BS696" s="21">
        <f t="shared" si="167"/>
        <v>0</v>
      </c>
      <c r="BU696" s="57"/>
    </row>
    <row r="697" spans="1:73" ht="409.5" x14ac:dyDescent="0.25">
      <c r="A697" s="1">
        <v>653</v>
      </c>
      <c r="B697" s="1" t="s">
        <v>1884</v>
      </c>
      <c r="C697" s="6" t="s">
        <v>1803</v>
      </c>
      <c r="D697" s="2" t="str">
        <f t="shared" si="156"/>
        <v>CPUC - SPD (Safety Policy Division)_016</v>
      </c>
      <c r="E697" s="1">
        <v>10</v>
      </c>
      <c r="F697" s="2" t="str">
        <f t="shared" si="157"/>
        <v>CPUC - SPD (Safety Policy Division)_016_Q10</v>
      </c>
      <c r="G697" s="16" t="s">
        <v>2406</v>
      </c>
      <c r="H697" s="16" t="s">
        <v>2407</v>
      </c>
      <c r="I697" s="1" t="s">
        <v>1940</v>
      </c>
      <c r="J697" s="3">
        <v>45442</v>
      </c>
      <c r="K697" s="3">
        <v>45453</v>
      </c>
      <c r="L697" s="3">
        <v>45453</v>
      </c>
      <c r="M697" s="20" t="s">
        <v>2357</v>
      </c>
      <c r="N697" s="1">
        <v>1</v>
      </c>
      <c r="O697" s="1" t="s">
        <v>86</v>
      </c>
      <c r="P697" s="2">
        <v>8</v>
      </c>
      <c r="Q697" s="47" t="s">
        <v>2408</v>
      </c>
      <c r="R697" s="47" t="s">
        <v>2409</v>
      </c>
      <c r="S697" s="2" t="s">
        <v>86</v>
      </c>
      <c r="U697" s="2" t="str">
        <f t="shared" si="153"/>
        <v>CPUC - SPD (Safety Policy Division)</v>
      </c>
      <c r="V697" s="2" t="str">
        <f t="shared" si="153"/>
        <v>016</v>
      </c>
      <c r="W697" s="2">
        <f t="shared" si="158"/>
        <v>10</v>
      </c>
      <c r="X697" s="1">
        <v>7</v>
      </c>
      <c r="Y697" s="1" t="s">
        <v>1159</v>
      </c>
      <c r="Z697" s="1" t="s">
        <v>520</v>
      </c>
      <c r="AA697" s="2" t="s">
        <v>2410</v>
      </c>
      <c r="AB697" s="2" t="s">
        <v>2411</v>
      </c>
      <c r="AC697" s="2" t="s">
        <v>91</v>
      </c>
      <c r="AD697" s="2" t="s">
        <v>791</v>
      </c>
      <c r="AE697" s="1" t="s">
        <v>92</v>
      </c>
      <c r="AF697" s="1" t="s">
        <v>92</v>
      </c>
      <c r="AG697" s="1" t="s">
        <v>92</v>
      </c>
      <c r="AH697" s="1" t="s">
        <v>92</v>
      </c>
      <c r="AI697" s="1" t="s">
        <v>92</v>
      </c>
      <c r="AJ697" s="1" t="s">
        <v>92</v>
      </c>
      <c r="AK697" s="1" t="s">
        <v>92</v>
      </c>
      <c r="AL697" s="1" t="s">
        <v>86</v>
      </c>
      <c r="AM697" s="3">
        <f t="shared" si="159"/>
        <v>45453</v>
      </c>
      <c r="AO697" s="16" t="s">
        <v>2368</v>
      </c>
      <c r="AP697" s="16" t="s">
        <v>2368</v>
      </c>
      <c r="BD697" s="1">
        <f t="shared" si="160"/>
        <v>10</v>
      </c>
      <c r="BE697" s="2" t="str">
        <f t="shared" si="154"/>
        <v>John Jones, Mina Amir, Jared Leong
Systems Inspections/Emergency/Restoration/CIRT</v>
      </c>
      <c r="BF697" s="2" t="str">
        <f t="shared" si="154"/>
        <v>Byron Winget
Jim Gill
Craig Kurtz</v>
      </c>
      <c r="BG697" s="2" t="str">
        <f t="shared" si="155"/>
        <v>Mona Hedin</v>
      </c>
      <c r="BH697" s="2" t="str">
        <f t="shared" si="155"/>
        <v>Nelson Lau</v>
      </c>
      <c r="BI697" s="2" t="str">
        <f t="shared" si="161"/>
        <v>Aaron Shapiro</v>
      </c>
      <c r="BJ697" s="1">
        <f t="shared" si="162"/>
        <v>7</v>
      </c>
      <c r="BO697" s="21" t="str">
        <f t="shared" si="163"/>
        <v>completed</v>
      </c>
      <c r="BP697" s="21">
        <f t="shared" si="164"/>
        <v>0</v>
      </c>
      <c r="BQ697" s="21">
        <f t="shared" si="165"/>
        <v>0</v>
      </c>
      <c r="BR697" s="21">
        <f t="shared" si="166"/>
        <v>0</v>
      </c>
      <c r="BS697" s="21">
        <f t="shared" si="167"/>
        <v>0</v>
      </c>
      <c r="BU697" s="57"/>
    </row>
    <row r="698" spans="1:73" ht="409.5" x14ac:dyDescent="0.25">
      <c r="A698" s="1">
        <v>653</v>
      </c>
      <c r="B698" s="1" t="s">
        <v>1884</v>
      </c>
      <c r="C698" s="6" t="s">
        <v>1803</v>
      </c>
      <c r="D698" s="2" t="str">
        <f t="shared" si="156"/>
        <v>CPUC - SPD (Safety Policy Division)_016</v>
      </c>
      <c r="E698" s="1" t="s">
        <v>1199</v>
      </c>
      <c r="F698" s="2" t="str">
        <f t="shared" si="157"/>
        <v>CPUC - SPD (Safety Policy Division)_016_Q10(s)</v>
      </c>
      <c r="G698" s="16" t="s">
        <v>2412</v>
      </c>
      <c r="H698" s="16" t="s">
        <v>2413</v>
      </c>
      <c r="I698" s="1" t="s">
        <v>1940</v>
      </c>
      <c r="J698" s="3">
        <v>45442</v>
      </c>
      <c r="K698" s="3">
        <v>45456</v>
      </c>
      <c r="L698" s="3">
        <v>45456</v>
      </c>
      <c r="M698" s="20" t="s">
        <v>2357</v>
      </c>
      <c r="N698" s="1">
        <v>0</v>
      </c>
      <c r="O698" s="1" t="s">
        <v>86</v>
      </c>
      <c r="P698" s="2">
        <v>8</v>
      </c>
      <c r="Q698" s="47" t="s">
        <v>2408</v>
      </c>
      <c r="R698" s="47" t="s">
        <v>2409</v>
      </c>
      <c r="S698" s="47" t="s">
        <v>86</v>
      </c>
      <c r="U698" s="2" t="str">
        <f t="shared" si="153"/>
        <v>CPUC - SPD (Safety Policy Division)</v>
      </c>
      <c r="V698" s="2" t="str">
        <f t="shared" si="153"/>
        <v>016</v>
      </c>
      <c r="W698" s="2" t="str">
        <f t="shared" si="158"/>
        <v>10(s)</v>
      </c>
      <c r="X698" s="1">
        <v>7</v>
      </c>
      <c r="Y698" s="1" t="s">
        <v>1159</v>
      </c>
      <c r="Z698" s="1" t="s">
        <v>520</v>
      </c>
      <c r="AA698" s="2" t="s">
        <v>2414</v>
      </c>
      <c r="AB698" s="2" t="s">
        <v>2411</v>
      </c>
      <c r="AC698" s="2" t="s">
        <v>91</v>
      </c>
      <c r="AD698" s="2" t="s">
        <v>791</v>
      </c>
      <c r="AE698" s="1" t="s">
        <v>92</v>
      </c>
      <c r="AF698" s="1" t="s">
        <v>92</v>
      </c>
      <c r="AG698" s="1" t="s">
        <v>92</v>
      </c>
      <c r="AH698" s="1" t="s">
        <v>92</v>
      </c>
      <c r="AI698" s="1" t="s">
        <v>92</v>
      </c>
      <c r="AJ698" s="1" t="s">
        <v>92</v>
      </c>
      <c r="AK698" s="1" t="s">
        <v>92</v>
      </c>
      <c r="AL698" s="1" t="s">
        <v>86</v>
      </c>
      <c r="AM698" s="3">
        <f t="shared" si="159"/>
        <v>45456</v>
      </c>
      <c r="BD698" s="1" t="str">
        <f t="shared" si="160"/>
        <v>10(s)</v>
      </c>
      <c r="BE698" s="2" t="str">
        <f t="shared" si="154"/>
        <v>Emily Ketcherside, John Jones, Mina Amir, Jared Leong
Systems Inspections/Emergency/Restoration/CIRT
Lakshmi Kumar</v>
      </c>
      <c r="BF698" s="2" t="str">
        <f t="shared" si="154"/>
        <v>Byron Winget
Jim Gill
Craig Kurtz</v>
      </c>
      <c r="BG698" s="2" t="str">
        <f t="shared" si="155"/>
        <v>Mona Hedin</v>
      </c>
      <c r="BH698" s="2" t="str">
        <f t="shared" si="155"/>
        <v>Nelson Lau</v>
      </c>
      <c r="BI698" s="2" t="str">
        <f t="shared" si="161"/>
        <v>Aaron Shapiro</v>
      </c>
      <c r="BJ698" s="1">
        <f t="shared" si="162"/>
        <v>7</v>
      </c>
      <c r="BO698" s="21" t="str">
        <f t="shared" si="163"/>
        <v>completed</v>
      </c>
      <c r="BP698" s="21">
        <f t="shared" si="164"/>
        <v>0</v>
      </c>
      <c r="BQ698" s="21">
        <f t="shared" si="165"/>
        <v>0</v>
      </c>
      <c r="BR698" s="21">
        <f t="shared" si="166"/>
        <v>0</v>
      </c>
      <c r="BS698" s="21">
        <f t="shared" si="167"/>
        <v>0</v>
      </c>
      <c r="BT698" s="12" t="s">
        <v>2208</v>
      </c>
      <c r="BU698" s="57"/>
    </row>
    <row r="699" spans="1:73" ht="409.5" x14ac:dyDescent="0.25">
      <c r="A699" s="1">
        <v>654</v>
      </c>
      <c r="B699" s="1" t="s">
        <v>1884</v>
      </c>
      <c r="C699" s="6" t="s">
        <v>1803</v>
      </c>
      <c r="D699" s="2" t="str">
        <f t="shared" si="156"/>
        <v>CPUC - SPD (Safety Policy Division)_016</v>
      </c>
      <c r="E699" s="1">
        <v>11</v>
      </c>
      <c r="F699" s="2" t="str">
        <f t="shared" si="157"/>
        <v>CPUC - SPD (Safety Policy Division)_016_Q11</v>
      </c>
      <c r="G699" s="16" t="s">
        <v>2415</v>
      </c>
      <c r="H699" s="16" t="s">
        <v>2416</v>
      </c>
      <c r="I699" s="1" t="s">
        <v>1940</v>
      </c>
      <c r="J699" s="3">
        <v>45442</v>
      </c>
      <c r="K699" s="3">
        <v>45447</v>
      </c>
      <c r="L699" s="3">
        <v>45447</v>
      </c>
      <c r="M699" s="20" t="s">
        <v>2357</v>
      </c>
      <c r="N699" s="1">
        <v>0</v>
      </c>
      <c r="O699" s="1" t="s">
        <v>86</v>
      </c>
      <c r="P699" s="2">
        <v>8</v>
      </c>
      <c r="Q699" s="47" t="s">
        <v>2408</v>
      </c>
      <c r="R699" s="47" t="s">
        <v>2409</v>
      </c>
      <c r="S699" s="2" t="s">
        <v>86</v>
      </c>
      <c r="U699" s="2" t="str">
        <f t="shared" si="153"/>
        <v>CPUC - SPD (Safety Policy Division)</v>
      </c>
      <c r="V699" s="2" t="str">
        <f t="shared" si="153"/>
        <v>016</v>
      </c>
      <c r="W699" s="2">
        <f t="shared" si="158"/>
        <v>11</v>
      </c>
      <c r="X699" s="1">
        <v>10</v>
      </c>
      <c r="Y699" s="1" t="s">
        <v>1159</v>
      </c>
      <c r="Z699" s="1" t="s">
        <v>520</v>
      </c>
      <c r="AA699" s="2" t="s">
        <v>2417</v>
      </c>
      <c r="AB699" s="2" t="s">
        <v>2418</v>
      </c>
      <c r="AC699" s="2" t="s">
        <v>91</v>
      </c>
      <c r="AD699" s="2" t="s">
        <v>791</v>
      </c>
      <c r="AE699" s="1" t="s">
        <v>92</v>
      </c>
      <c r="AF699" s="1" t="s">
        <v>92</v>
      </c>
      <c r="AG699" s="1" t="s">
        <v>92</v>
      </c>
      <c r="AH699" s="1" t="s">
        <v>92</v>
      </c>
      <c r="AI699" s="1" t="s">
        <v>92</v>
      </c>
      <c r="AJ699" s="1" t="s">
        <v>92</v>
      </c>
      <c r="AK699" s="1" t="s">
        <v>92</v>
      </c>
      <c r="AL699" s="1" t="s">
        <v>86</v>
      </c>
      <c r="AM699" s="3">
        <f t="shared" si="159"/>
        <v>45447</v>
      </c>
      <c r="BD699" s="1">
        <f t="shared" si="160"/>
        <v>11</v>
      </c>
      <c r="BE699" s="2" t="str">
        <f t="shared" si="154"/>
        <v>John Jones
Mina Amir
Jared Leong
Systems Inspections/Emergency/Restoration/CIRT</v>
      </c>
      <c r="BF699" s="2" t="str">
        <f t="shared" si="154"/>
        <v>Byron Winget
Jim Gill
Kristine Kent</v>
      </c>
      <c r="BG699" s="2" t="str">
        <f t="shared" si="155"/>
        <v>Mona Hedin</v>
      </c>
      <c r="BH699" s="2" t="str">
        <f t="shared" si="155"/>
        <v>Nelson Lau</v>
      </c>
      <c r="BI699" s="2" t="str">
        <f t="shared" si="161"/>
        <v>Aaron Shapiro</v>
      </c>
      <c r="BJ699" s="1">
        <f t="shared" si="162"/>
        <v>10</v>
      </c>
      <c r="BO699" s="21" t="str">
        <f t="shared" si="163"/>
        <v>completed</v>
      </c>
      <c r="BP699" s="21">
        <f t="shared" si="164"/>
        <v>0</v>
      </c>
      <c r="BQ699" s="21">
        <f t="shared" si="165"/>
        <v>0</v>
      </c>
      <c r="BR699" s="21">
        <f t="shared" si="166"/>
        <v>0</v>
      </c>
      <c r="BS699" s="21">
        <f t="shared" si="167"/>
        <v>0</v>
      </c>
      <c r="BU699" s="57"/>
    </row>
    <row r="700" spans="1:73" ht="331.5" x14ac:dyDescent="0.25">
      <c r="A700" s="1">
        <v>655</v>
      </c>
      <c r="B700" s="1" t="s">
        <v>1884</v>
      </c>
      <c r="C700" s="6" t="s">
        <v>1803</v>
      </c>
      <c r="D700" s="2" t="str">
        <f t="shared" si="156"/>
        <v>CPUC - SPD (Safety Policy Division)_016</v>
      </c>
      <c r="E700" s="1">
        <v>12</v>
      </c>
      <c r="F700" s="2" t="str">
        <f t="shared" si="157"/>
        <v>CPUC - SPD (Safety Policy Division)_016_Q12</v>
      </c>
      <c r="G700" s="16" t="s">
        <v>2419</v>
      </c>
      <c r="H700" s="16" t="s">
        <v>2420</v>
      </c>
      <c r="I700" s="1" t="s">
        <v>1940</v>
      </c>
      <c r="J700" s="3">
        <v>45442</v>
      </c>
      <c r="K700" s="3">
        <v>45453</v>
      </c>
      <c r="L700" s="3">
        <v>45453</v>
      </c>
      <c r="M700" s="20" t="s">
        <v>2357</v>
      </c>
      <c r="N700" s="1">
        <v>0</v>
      </c>
      <c r="O700" s="1" t="s">
        <v>86</v>
      </c>
      <c r="P700" s="2">
        <v>8</v>
      </c>
      <c r="Q700" s="47" t="s">
        <v>2408</v>
      </c>
      <c r="R700" s="47" t="s">
        <v>2409</v>
      </c>
      <c r="S700" s="2" t="s">
        <v>86</v>
      </c>
      <c r="U700" s="2" t="str">
        <f t="shared" si="153"/>
        <v>CPUC - SPD (Safety Policy Division)</v>
      </c>
      <c r="V700" s="2" t="str">
        <f t="shared" si="153"/>
        <v>016</v>
      </c>
      <c r="W700" s="2">
        <f t="shared" si="158"/>
        <v>12</v>
      </c>
      <c r="X700" s="1">
        <v>1</v>
      </c>
      <c r="Y700" s="1" t="s">
        <v>1159</v>
      </c>
      <c r="Z700" s="1" t="s">
        <v>520</v>
      </c>
      <c r="AA700" s="2" t="s">
        <v>2410</v>
      </c>
      <c r="AB700" s="2" t="s">
        <v>2421</v>
      </c>
      <c r="AC700" s="2" t="s">
        <v>91</v>
      </c>
      <c r="AD700" s="2" t="s">
        <v>791</v>
      </c>
      <c r="AE700" s="1" t="s">
        <v>92</v>
      </c>
      <c r="AF700" s="1" t="s">
        <v>92</v>
      </c>
      <c r="AG700" s="1" t="s">
        <v>92</v>
      </c>
      <c r="AH700" s="1" t="s">
        <v>92</v>
      </c>
      <c r="AI700" s="1" t="s">
        <v>92</v>
      </c>
      <c r="AJ700" s="1" t="s">
        <v>92</v>
      </c>
      <c r="AK700" s="1" t="s">
        <v>92</v>
      </c>
      <c r="AL700" s="1" t="s">
        <v>86</v>
      </c>
      <c r="AM700" s="3">
        <f t="shared" si="159"/>
        <v>45453</v>
      </c>
      <c r="BD700" s="1">
        <f t="shared" si="160"/>
        <v>12</v>
      </c>
      <c r="BE700" s="2" t="str">
        <f t="shared" si="154"/>
        <v>John Jones, Mina Amir, Jared Leong
Systems Inspections/Emergency/Restoration/CIRT</v>
      </c>
      <c r="BF700" s="2" t="str">
        <f t="shared" si="154"/>
        <v>Byron Winget
Jim Gill</v>
      </c>
      <c r="BG700" s="2" t="str">
        <f t="shared" si="155"/>
        <v>Mona Hedin</v>
      </c>
      <c r="BH700" s="2" t="str">
        <f t="shared" si="155"/>
        <v>Nelson Lau</v>
      </c>
      <c r="BI700" s="2" t="str">
        <f t="shared" si="161"/>
        <v>Aaron Shapiro</v>
      </c>
      <c r="BJ700" s="1">
        <f t="shared" si="162"/>
        <v>1</v>
      </c>
      <c r="BO700" s="21" t="str">
        <f t="shared" si="163"/>
        <v>completed</v>
      </c>
      <c r="BP700" s="21">
        <f t="shared" si="164"/>
        <v>0</v>
      </c>
      <c r="BQ700" s="21">
        <f t="shared" si="165"/>
        <v>0</v>
      </c>
      <c r="BR700" s="21">
        <f t="shared" si="166"/>
        <v>0</v>
      </c>
      <c r="BS700" s="21">
        <f t="shared" si="167"/>
        <v>0</v>
      </c>
      <c r="BU700" s="57"/>
    </row>
    <row r="701" spans="1:73" ht="409.5" x14ac:dyDescent="0.25">
      <c r="A701" s="1">
        <v>656</v>
      </c>
      <c r="B701" s="1" t="s">
        <v>1884</v>
      </c>
      <c r="C701" s="6" t="s">
        <v>1803</v>
      </c>
      <c r="D701" s="2" t="str">
        <f t="shared" si="156"/>
        <v>CPUC - SPD (Safety Policy Division)_016</v>
      </c>
      <c r="E701" s="1">
        <v>13</v>
      </c>
      <c r="F701" s="2" t="str">
        <f t="shared" si="157"/>
        <v>CPUC - SPD (Safety Policy Division)_016_Q13</v>
      </c>
      <c r="G701" s="16" t="s">
        <v>2422</v>
      </c>
      <c r="H701" s="16" t="s">
        <v>2423</v>
      </c>
      <c r="I701" s="1" t="s">
        <v>1940</v>
      </c>
      <c r="J701" s="3">
        <v>45442</v>
      </c>
      <c r="K701" s="3">
        <v>45447</v>
      </c>
      <c r="L701" s="3">
        <v>45447</v>
      </c>
      <c r="M701" s="20" t="s">
        <v>2357</v>
      </c>
      <c r="N701" s="1">
        <v>0</v>
      </c>
      <c r="O701" s="1" t="s">
        <v>86</v>
      </c>
      <c r="P701" s="11" t="s">
        <v>482</v>
      </c>
      <c r="Q701" s="2" t="s">
        <v>483</v>
      </c>
      <c r="R701" s="2" t="s">
        <v>808</v>
      </c>
      <c r="S701" s="1" t="s">
        <v>86</v>
      </c>
      <c r="U701" s="2" t="str">
        <f t="shared" si="153"/>
        <v>CPUC - SPD (Safety Policy Division)</v>
      </c>
      <c r="V701" s="2" t="str">
        <f t="shared" si="153"/>
        <v>016</v>
      </c>
      <c r="W701" s="2">
        <f t="shared" si="158"/>
        <v>13</v>
      </c>
      <c r="X701" s="1">
        <v>4</v>
      </c>
      <c r="Y701" s="1" t="s">
        <v>1159</v>
      </c>
      <c r="Z701" s="1" t="s">
        <v>520</v>
      </c>
      <c r="AA701" s="2" t="s">
        <v>301</v>
      </c>
      <c r="AB701" s="2" t="s">
        <v>124</v>
      </c>
      <c r="AC701" s="2" t="s">
        <v>91</v>
      </c>
      <c r="AD701" s="2" t="s">
        <v>124</v>
      </c>
      <c r="AE701" s="1" t="s">
        <v>92</v>
      </c>
      <c r="AF701" s="1" t="s">
        <v>92</v>
      </c>
      <c r="AG701" s="1" t="s">
        <v>92</v>
      </c>
      <c r="AH701" s="1" t="s">
        <v>92</v>
      </c>
      <c r="AI701" s="1" t="s">
        <v>92</v>
      </c>
      <c r="AJ701" s="1" t="s">
        <v>92</v>
      </c>
      <c r="AK701" s="1" t="s">
        <v>92</v>
      </c>
      <c r="AL701" s="1" t="s">
        <v>86</v>
      </c>
      <c r="AM701" s="3">
        <f t="shared" si="159"/>
        <v>45447</v>
      </c>
      <c r="BD701" s="1">
        <f t="shared" si="160"/>
        <v>13</v>
      </c>
      <c r="BE701" s="2" t="str">
        <f t="shared" si="154"/>
        <v>Nick Babb</v>
      </c>
      <c r="BF701" s="2" t="str">
        <f t="shared" si="154"/>
        <v>Andy Abranches</v>
      </c>
      <c r="BG701" s="2" t="str">
        <f t="shared" si="155"/>
        <v>Mona Hedin</v>
      </c>
      <c r="BH701" s="2" t="str">
        <f t="shared" si="155"/>
        <v>Nelson Lau</v>
      </c>
      <c r="BI701" s="2" t="str">
        <f t="shared" si="161"/>
        <v>Aaron Shapiro</v>
      </c>
      <c r="BJ701" s="1">
        <f t="shared" si="162"/>
        <v>4</v>
      </c>
      <c r="BO701" s="21" t="str">
        <f t="shared" si="163"/>
        <v>completed</v>
      </c>
      <c r="BP701" s="21">
        <f t="shared" si="164"/>
        <v>0</v>
      </c>
      <c r="BQ701" s="21">
        <f t="shared" si="165"/>
        <v>0</v>
      </c>
      <c r="BR701" s="21">
        <f t="shared" si="166"/>
        <v>0</v>
      </c>
      <c r="BS701" s="21">
        <f t="shared" si="167"/>
        <v>0</v>
      </c>
      <c r="BU701" s="57"/>
    </row>
    <row r="702" spans="1:73" ht="204" x14ac:dyDescent="0.25">
      <c r="A702" s="1">
        <v>657</v>
      </c>
      <c r="B702" s="1" t="s">
        <v>1884</v>
      </c>
      <c r="C702" s="6" t="s">
        <v>1803</v>
      </c>
      <c r="D702" s="2" t="str">
        <f t="shared" si="156"/>
        <v>CPUC - SPD (Safety Policy Division)_016</v>
      </c>
      <c r="E702" s="1">
        <v>14</v>
      </c>
      <c r="F702" s="2" t="str">
        <f t="shared" si="157"/>
        <v>CPUC - SPD (Safety Policy Division)_016_Q14</v>
      </c>
      <c r="G702" s="16" t="s">
        <v>2424</v>
      </c>
      <c r="H702" s="16" t="s">
        <v>2425</v>
      </c>
      <c r="I702" s="1" t="s">
        <v>1940</v>
      </c>
      <c r="J702" s="3">
        <v>45442</v>
      </c>
      <c r="K702" s="3">
        <v>45447</v>
      </c>
      <c r="L702" s="3">
        <v>45447</v>
      </c>
      <c r="M702" s="20" t="s">
        <v>2357</v>
      </c>
      <c r="N702" s="1">
        <v>6</v>
      </c>
      <c r="O702" s="1" t="s">
        <v>86</v>
      </c>
      <c r="P702" s="11" t="s">
        <v>482</v>
      </c>
      <c r="Q702" s="2" t="s">
        <v>483</v>
      </c>
      <c r="R702" s="2" t="s">
        <v>808</v>
      </c>
      <c r="S702" s="1" t="s">
        <v>86</v>
      </c>
      <c r="U702" s="2" t="str">
        <f t="shared" ref="U702:V765" si="168">B702</f>
        <v>CPUC - SPD (Safety Policy Division)</v>
      </c>
      <c r="V702" s="2" t="str">
        <f t="shared" si="168"/>
        <v>016</v>
      </c>
      <c r="W702" s="2">
        <f t="shared" si="158"/>
        <v>14</v>
      </c>
      <c r="X702" s="1">
        <v>0</v>
      </c>
      <c r="Y702" s="1" t="s">
        <v>1159</v>
      </c>
      <c r="Z702" s="1" t="s">
        <v>520</v>
      </c>
      <c r="AA702" s="2" t="s">
        <v>2021</v>
      </c>
      <c r="AB702" s="2" t="s">
        <v>124</v>
      </c>
      <c r="AC702" s="2" t="s">
        <v>91</v>
      </c>
      <c r="AD702" s="2" t="s">
        <v>124</v>
      </c>
      <c r="AE702" s="1" t="s">
        <v>92</v>
      </c>
      <c r="AF702" s="1" t="s">
        <v>92</v>
      </c>
      <c r="AG702" s="1" t="s">
        <v>92</v>
      </c>
      <c r="AH702" s="1" t="s">
        <v>92</v>
      </c>
      <c r="AI702" s="1" t="s">
        <v>92</v>
      </c>
      <c r="AJ702" s="1" t="s">
        <v>92</v>
      </c>
      <c r="AK702" s="1" t="s">
        <v>92</v>
      </c>
      <c r="AL702" s="1" t="s">
        <v>86</v>
      </c>
      <c r="AM702" s="3">
        <f t="shared" si="159"/>
        <v>45447</v>
      </c>
      <c r="BD702" s="1">
        <f t="shared" si="160"/>
        <v>14</v>
      </c>
      <c r="BE702" s="2" t="str">
        <f t="shared" ref="BE702:BF765" si="169">AA702</f>
        <v>Paige Light</v>
      </c>
      <c r="BF702" s="2" t="str">
        <f t="shared" si="169"/>
        <v>Andy Abranches</v>
      </c>
      <c r="BG702" s="2" t="str">
        <f t="shared" ref="BG702:BH765" si="170">Y702</f>
        <v>Mona Hedin</v>
      </c>
      <c r="BH702" s="2" t="str">
        <f t="shared" si="170"/>
        <v>Nelson Lau</v>
      </c>
      <c r="BI702" s="2" t="str">
        <f t="shared" si="161"/>
        <v>Aaron Shapiro</v>
      </c>
      <c r="BJ702" s="1">
        <f t="shared" si="162"/>
        <v>0</v>
      </c>
      <c r="BO702" s="21" t="str">
        <f t="shared" si="163"/>
        <v>completed</v>
      </c>
      <c r="BP702" s="21">
        <f t="shared" si="164"/>
        <v>0</v>
      </c>
      <c r="BQ702" s="21">
        <f t="shared" si="165"/>
        <v>0</v>
      </c>
      <c r="BR702" s="21">
        <f t="shared" si="166"/>
        <v>0</v>
      </c>
      <c r="BS702" s="21">
        <f t="shared" si="167"/>
        <v>0</v>
      </c>
      <c r="BU702" s="57"/>
    </row>
    <row r="703" spans="1:73" ht="306" x14ac:dyDescent="0.25">
      <c r="A703" s="1">
        <v>657</v>
      </c>
      <c r="B703" s="1" t="s">
        <v>1884</v>
      </c>
      <c r="C703" s="6" t="s">
        <v>1803</v>
      </c>
      <c r="D703" s="2" t="str">
        <f t="shared" si="156"/>
        <v>CPUC - SPD (Safety Policy Division)_016</v>
      </c>
      <c r="E703" s="1" t="s">
        <v>2426</v>
      </c>
      <c r="F703" s="2" t="str">
        <f t="shared" si="157"/>
        <v>CPUC - SPD (Safety Policy Division)_016_Q14(s)</v>
      </c>
      <c r="G703" s="16" t="s">
        <v>2424</v>
      </c>
      <c r="H703" s="16" t="s">
        <v>2427</v>
      </c>
      <c r="I703" s="1" t="s">
        <v>1940</v>
      </c>
      <c r="J703" s="3">
        <v>45442</v>
      </c>
      <c r="K703" s="3">
        <v>45450</v>
      </c>
      <c r="L703" s="3">
        <v>45450</v>
      </c>
      <c r="M703" s="20" t="s">
        <v>2357</v>
      </c>
      <c r="N703" s="1">
        <v>1</v>
      </c>
      <c r="O703" s="1" t="s">
        <v>86</v>
      </c>
      <c r="P703" s="11" t="s">
        <v>482</v>
      </c>
      <c r="Q703" s="2" t="s">
        <v>483</v>
      </c>
      <c r="R703" s="2" t="s">
        <v>808</v>
      </c>
      <c r="S703" s="1" t="s">
        <v>86</v>
      </c>
      <c r="U703" s="2" t="str">
        <f t="shared" si="168"/>
        <v>CPUC - SPD (Safety Policy Division)</v>
      </c>
      <c r="V703" s="2" t="str">
        <f t="shared" si="168"/>
        <v>016</v>
      </c>
      <c r="W703" s="2" t="str">
        <f t="shared" si="158"/>
        <v>14(s)</v>
      </c>
      <c r="X703" s="1">
        <v>0</v>
      </c>
      <c r="Y703" s="1" t="s">
        <v>1159</v>
      </c>
      <c r="Z703" s="1" t="s">
        <v>520</v>
      </c>
      <c r="AA703" s="2" t="s">
        <v>2021</v>
      </c>
      <c r="AB703" s="2" t="s">
        <v>124</v>
      </c>
      <c r="AC703" s="2" t="s">
        <v>91</v>
      </c>
      <c r="AD703" s="2" t="s">
        <v>124</v>
      </c>
      <c r="AE703" s="1" t="s">
        <v>92</v>
      </c>
      <c r="AF703" s="1" t="s">
        <v>92</v>
      </c>
      <c r="AG703" s="1" t="s">
        <v>92</v>
      </c>
      <c r="AH703" s="1" t="s">
        <v>92</v>
      </c>
      <c r="AI703" s="1" t="s">
        <v>92</v>
      </c>
      <c r="AJ703" s="1" t="s">
        <v>92</v>
      </c>
      <c r="AK703" s="1" t="s">
        <v>92</v>
      </c>
      <c r="AL703" s="1" t="s">
        <v>86</v>
      </c>
      <c r="AM703" s="3">
        <f t="shared" si="159"/>
        <v>45450</v>
      </c>
      <c r="BD703" s="1" t="str">
        <f t="shared" si="160"/>
        <v>14(s)</v>
      </c>
      <c r="BE703" s="2" t="str">
        <f t="shared" si="169"/>
        <v>Paige Light</v>
      </c>
      <c r="BF703" s="2" t="str">
        <f t="shared" si="169"/>
        <v>Andy Abranches</v>
      </c>
      <c r="BG703" s="2" t="str">
        <f t="shared" si="170"/>
        <v>Mona Hedin</v>
      </c>
      <c r="BH703" s="2" t="str">
        <f t="shared" si="170"/>
        <v>Nelson Lau</v>
      </c>
      <c r="BI703" s="2" t="str">
        <f t="shared" si="161"/>
        <v>Aaron Shapiro</v>
      </c>
      <c r="BJ703" s="1">
        <f t="shared" si="162"/>
        <v>0</v>
      </c>
      <c r="BO703" s="21" t="str">
        <f t="shared" si="163"/>
        <v>completed</v>
      </c>
      <c r="BP703" s="21">
        <f t="shared" si="164"/>
        <v>0</v>
      </c>
      <c r="BQ703" s="21">
        <f t="shared" si="165"/>
        <v>0</v>
      </c>
      <c r="BR703" s="21">
        <f t="shared" si="166"/>
        <v>0</v>
      </c>
      <c r="BS703" s="21">
        <f t="shared" si="167"/>
        <v>0</v>
      </c>
      <c r="BT703" s="12" t="s">
        <v>629</v>
      </c>
      <c r="BU703" s="57"/>
    </row>
    <row r="704" spans="1:73" ht="409.5" x14ac:dyDescent="0.25">
      <c r="A704" s="1">
        <v>658</v>
      </c>
      <c r="B704" s="1" t="s">
        <v>1884</v>
      </c>
      <c r="C704" s="6" t="s">
        <v>1803</v>
      </c>
      <c r="D704" s="2" t="str">
        <f t="shared" si="156"/>
        <v>CPUC - SPD (Safety Policy Division)_016</v>
      </c>
      <c r="E704" s="1">
        <v>15</v>
      </c>
      <c r="F704" s="2" t="str">
        <f t="shared" si="157"/>
        <v>CPUC - SPD (Safety Policy Division)_016_Q15</v>
      </c>
      <c r="G704" s="16" t="s">
        <v>2428</v>
      </c>
      <c r="H704" s="16" t="s">
        <v>2429</v>
      </c>
      <c r="I704" s="1" t="s">
        <v>1940</v>
      </c>
      <c r="J704" s="3">
        <v>45442</v>
      </c>
      <c r="K704" s="3">
        <v>45462</v>
      </c>
      <c r="L704" s="3">
        <v>45461</v>
      </c>
      <c r="M704" s="20" t="s">
        <v>2357</v>
      </c>
      <c r="N704" s="1">
        <v>1</v>
      </c>
      <c r="O704" s="1" t="s">
        <v>86</v>
      </c>
      <c r="P704" s="2">
        <v>8</v>
      </c>
      <c r="Q704" s="2" t="s">
        <v>2403</v>
      </c>
      <c r="R704" s="2" t="s">
        <v>2430</v>
      </c>
      <c r="S704" s="2" t="s">
        <v>86</v>
      </c>
      <c r="U704" s="2" t="str">
        <f t="shared" si="168"/>
        <v>CPUC - SPD (Safety Policy Division)</v>
      </c>
      <c r="V704" s="2" t="str">
        <f t="shared" si="168"/>
        <v>016</v>
      </c>
      <c r="W704" s="2">
        <f t="shared" si="158"/>
        <v>15</v>
      </c>
      <c r="X704" s="1">
        <v>23</v>
      </c>
      <c r="Y704" s="1" t="s">
        <v>1159</v>
      </c>
      <c r="Z704" s="1" t="s">
        <v>520</v>
      </c>
      <c r="AA704" s="2" t="s">
        <v>2431</v>
      </c>
      <c r="AB704" s="2" t="s">
        <v>236</v>
      </c>
      <c r="AC704" s="2" t="s">
        <v>91</v>
      </c>
      <c r="AD704" s="2" t="s">
        <v>791</v>
      </c>
      <c r="AE704" s="1" t="s">
        <v>92</v>
      </c>
      <c r="AF704" s="1" t="s">
        <v>92</v>
      </c>
      <c r="AG704" s="1" t="s">
        <v>92</v>
      </c>
      <c r="AH704" s="1" t="s">
        <v>92</v>
      </c>
      <c r="AI704" s="1" t="s">
        <v>92</v>
      </c>
      <c r="AJ704" s="1" t="s">
        <v>92</v>
      </c>
      <c r="AK704" s="1" t="s">
        <v>92</v>
      </c>
      <c r="AL704" s="1" t="s">
        <v>86</v>
      </c>
      <c r="AM704" s="3">
        <f t="shared" si="159"/>
        <v>45462</v>
      </c>
      <c r="AO704" s="16" t="s">
        <v>2432</v>
      </c>
      <c r="BD704" s="1">
        <f t="shared" si="160"/>
        <v>15</v>
      </c>
      <c r="BE704" s="2" t="str">
        <f t="shared" si="169"/>
        <v>Tiffany Pazdan/Jamie Salazar/Arvind Simhardi</v>
      </c>
      <c r="BF704" s="2" t="str">
        <f t="shared" si="169"/>
        <v>Jim Gill</v>
      </c>
      <c r="BG704" s="2" t="str">
        <f t="shared" si="170"/>
        <v>Mona Hedin</v>
      </c>
      <c r="BH704" s="2" t="str">
        <f t="shared" si="170"/>
        <v>Nelson Lau</v>
      </c>
      <c r="BI704" s="2" t="str">
        <f t="shared" si="161"/>
        <v>Aaron Shapiro</v>
      </c>
      <c r="BJ704" s="1">
        <f t="shared" si="162"/>
        <v>23</v>
      </c>
      <c r="BO704" s="21" t="str">
        <f t="shared" si="163"/>
        <v>completed</v>
      </c>
      <c r="BP704" s="21">
        <f t="shared" si="164"/>
        <v>0</v>
      </c>
      <c r="BQ704" s="21">
        <f t="shared" si="165"/>
        <v>0</v>
      </c>
      <c r="BR704" s="21">
        <f t="shared" si="166"/>
        <v>0</v>
      </c>
      <c r="BS704" s="21">
        <f t="shared" si="167"/>
        <v>0</v>
      </c>
      <c r="BU704" s="57"/>
    </row>
    <row r="705" spans="1:73" ht="45" x14ac:dyDescent="0.25">
      <c r="A705" s="1">
        <v>659</v>
      </c>
      <c r="B705" s="1" t="s">
        <v>1884</v>
      </c>
      <c r="C705" s="6" t="s">
        <v>1803</v>
      </c>
      <c r="D705" s="2" t="str">
        <f t="shared" si="156"/>
        <v>CPUC - SPD (Safety Policy Division)_016</v>
      </c>
      <c r="E705" s="1">
        <v>16</v>
      </c>
      <c r="F705" s="2" t="str">
        <f t="shared" si="157"/>
        <v>CPUC - SPD (Safety Policy Division)_016_Q16</v>
      </c>
      <c r="G705" s="16" t="s">
        <v>2433</v>
      </c>
      <c r="H705" s="12" t="s">
        <v>2434</v>
      </c>
      <c r="I705" s="1" t="s">
        <v>1940</v>
      </c>
      <c r="J705" s="3">
        <v>45442</v>
      </c>
      <c r="K705" s="3">
        <v>45453</v>
      </c>
      <c r="L705" s="3">
        <v>45453</v>
      </c>
      <c r="M705" s="20" t="s">
        <v>2357</v>
      </c>
      <c r="N705" s="1">
        <v>1</v>
      </c>
      <c r="O705" s="1" t="s">
        <v>86</v>
      </c>
      <c r="P705" s="11">
        <v>11.4</v>
      </c>
      <c r="Q705" s="11" t="s">
        <v>483</v>
      </c>
      <c r="R705" s="47" t="s">
        <v>1675</v>
      </c>
      <c r="S705" s="47" t="s">
        <v>1676</v>
      </c>
      <c r="U705" s="2" t="str">
        <f t="shared" si="168"/>
        <v>CPUC - SPD (Safety Policy Division)</v>
      </c>
      <c r="V705" s="2" t="str">
        <f t="shared" si="168"/>
        <v>016</v>
      </c>
      <c r="W705" s="2">
        <f t="shared" si="158"/>
        <v>16</v>
      </c>
      <c r="X705" s="1">
        <v>0</v>
      </c>
      <c r="Y705" s="1" t="s">
        <v>1159</v>
      </c>
      <c r="Z705" s="1" t="s">
        <v>520</v>
      </c>
      <c r="AA705" s="2" t="s">
        <v>2435</v>
      </c>
      <c r="AB705" s="2" t="s">
        <v>236</v>
      </c>
      <c r="AC705" s="2" t="s">
        <v>91</v>
      </c>
      <c r="AD705" s="2" t="s">
        <v>791</v>
      </c>
      <c r="AE705" s="1" t="s">
        <v>92</v>
      </c>
      <c r="AF705" s="1" t="s">
        <v>92</v>
      </c>
      <c r="AG705" s="1" t="s">
        <v>92</v>
      </c>
      <c r="AH705" s="1" t="s">
        <v>92</v>
      </c>
      <c r="AI705" s="1" t="s">
        <v>92</v>
      </c>
      <c r="AJ705" s="1" t="s">
        <v>92</v>
      </c>
      <c r="AK705" s="1" t="s">
        <v>92</v>
      </c>
      <c r="AL705" s="1" t="s">
        <v>86</v>
      </c>
      <c r="AM705" s="3">
        <f t="shared" si="159"/>
        <v>45453</v>
      </c>
      <c r="AO705" s="16" t="s">
        <v>2368</v>
      </c>
      <c r="AP705" s="16" t="s">
        <v>2368</v>
      </c>
      <c r="BD705" s="1">
        <f t="shared" si="160"/>
        <v>16</v>
      </c>
      <c r="BE705" s="2" t="str">
        <f t="shared" si="169"/>
        <v>Arvind Simhardi</v>
      </c>
      <c r="BF705" s="2" t="str">
        <f t="shared" si="169"/>
        <v>Jim Gill</v>
      </c>
      <c r="BG705" s="2" t="str">
        <f t="shared" si="170"/>
        <v>Mona Hedin</v>
      </c>
      <c r="BH705" s="2" t="str">
        <f t="shared" si="170"/>
        <v>Nelson Lau</v>
      </c>
      <c r="BI705" s="2" t="str">
        <f t="shared" si="161"/>
        <v>Aaron Shapiro</v>
      </c>
      <c r="BJ705" s="1">
        <f t="shared" si="162"/>
        <v>0</v>
      </c>
      <c r="BO705" s="21" t="str">
        <f t="shared" si="163"/>
        <v>completed</v>
      </c>
      <c r="BP705" s="21">
        <f t="shared" si="164"/>
        <v>0</v>
      </c>
      <c r="BQ705" s="21">
        <f t="shared" si="165"/>
        <v>0</v>
      </c>
      <c r="BR705" s="21">
        <f t="shared" si="166"/>
        <v>0</v>
      </c>
      <c r="BS705" s="21">
        <f t="shared" si="167"/>
        <v>0</v>
      </c>
      <c r="BU705" s="57"/>
    </row>
    <row r="706" spans="1:73" ht="216.75" x14ac:dyDescent="0.25">
      <c r="A706" s="1">
        <v>660</v>
      </c>
      <c r="B706" s="1" t="s">
        <v>1884</v>
      </c>
      <c r="C706" s="6" t="s">
        <v>1803</v>
      </c>
      <c r="D706" s="2" t="str">
        <f t="shared" si="156"/>
        <v>CPUC - SPD (Safety Policy Division)_016</v>
      </c>
      <c r="E706" s="1">
        <v>17</v>
      </c>
      <c r="F706" s="2" t="str">
        <f t="shared" si="157"/>
        <v>CPUC - SPD (Safety Policy Division)_016_Q17</v>
      </c>
      <c r="G706" s="16" t="s">
        <v>2436</v>
      </c>
      <c r="H706" s="16" t="s">
        <v>2437</v>
      </c>
      <c r="I706" s="1" t="s">
        <v>1940</v>
      </c>
      <c r="J706" s="3">
        <v>45442</v>
      </c>
      <c r="K706" s="3">
        <v>45453</v>
      </c>
      <c r="L706" s="3">
        <v>45453</v>
      </c>
      <c r="M706" s="20" t="s">
        <v>2357</v>
      </c>
      <c r="N706" s="1">
        <v>0</v>
      </c>
      <c r="O706" s="1" t="s">
        <v>86</v>
      </c>
      <c r="P706" s="11">
        <v>11.4</v>
      </c>
      <c r="Q706" s="11" t="s">
        <v>483</v>
      </c>
      <c r="R706" s="47" t="s">
        <v>1675</v>
      </c>
      <c r="S706" s="47" t="s">
        <v>1676</v>
      </c>
      <c r="U706" s="2" t="str">
        <f t="shared" si="168"/>
        <v>CPUC - SPD (Safety Policy Division)</v>
      </c>
      <c r="V706" s="2" t="str">
        <f t="shared" si="168"/>
        <v>016</v>
      </c>
      <c r="W706" s="2">
        <f t="shared" si="158"/>
        <v>17</v>
      </c>
      <c r="X706" s="1">
        <v>7</v>
      </c>
      <c r="Y706" s="1" t="s">
        <v>1159</v>
      </c>
      <c r="Z706" s="1" t="s">
        <v>520</v>
      </c>
      <c r="AA706" s="2" t="s">
        <v>2438</v>
      </c>
      <c r="AB706" s="2" t="s">
        <v>236</v>
      </c>
      <c r="AC706" s="2" t="s">
        <v>91</v>
      </c>
      <c r="AD706" s="2" t="s">
        <v>791</v>
      </c>
      <c r="AE706" s="1" t="s">
        <v>92</v>
      </c>
      <c r="AF706" s="1" t="s">
        <v>92</v>
      </c>
      <c r="AG706" s="1" t="s">
        <v>92</v>
      </c>
      <c r="AH706" s="1" t="s">
        <v>92</v>
      </c>
      <c r="AI706" s="1" t="s">
        <v>92</v>
      </c>
      <c r="AJ706" s="1" t="s">
        <v>92</v>
      </c>
      <c r="AK706" s="1" t="s">
        <v>92</v>
      </c>
      <c r="AL706" s="1" t="s">
        <v>86</v>
      </c>
      <c r="AM706" s="3">
        <f t="shared" si="159"/>
        <v>45453</v>
      </c>
      <c r="AO706" s="16" t="s">
        <v>2368</v>
      </c>
      <c r="AP706" s="16" t="s">
        <v>2368</v>
      </c>
      <c r="BD706" s="1">
        <f t="shared" si="160"/>
        <v>17</v>
      </c>
      <c r="BE706" s="2" t="str">
        <f t="shared" si="169"/>
        <v>Aasha Sachdev
Joanna Sturges; CIRT; SI
Keli Thurston</v>
      </c>
      <c r="BF706" s="2" t="str">
        <f t="shared" si="169"/>
        <v>Jim Gill</v>
      </c>
      <c r="BG706" s="2" t="str">
        <f t="shared" si="170"/>
        <v>Mona Hedin</v>
      </c>
      <c r="BH706" s="2" t="str">
        <f t="shared" si="170"/>
        <v>Nelson Lau</v>
      </c>
      <c r="BI706" s="2" t="str">
        <f t="shared" si="161"/>
        <v>Aaron Shapiro</v>
      </c>
      <c r="BJ706" s="1">
        <f t="shared" si="162"/>
        <v>7</v>
      </c>
      <c r="BO706" s="21" t="str">
        <f t="shared" si="163"/>
        <v>completed</v>
      </c>
      <c r="BP706" s="21">
        <f t="shared" si="164"/>
        <v>0</v>
      </c>
      <c r="BQ706" s="21">
        <f t="shared" si="165"/>
        <v>0</v>
      </c>
      <c r="BR706" s="21">
        <f t="shared" si="166"/>
        <v>0</v>
      </c>
      <c r="BS706" s="21">
        <f t="shared" si="167"/>
        <v>0</v>
      </c>
      <c r="BU706" s="57"/>
    </row>
    <row r="707" spans="1:73" ht="76.5" x14ac:dyDescent="0.25">
      <c r="A707" s="1">
        <v>661</v>
      </c>
      <c r="B707" s="1" t="s">
        <v>1884</v>
      </c>
      <c r="C707" s="6" t="s">
        <v>1844</v>
      </c>
      <c r="D707" s="2" t="str">
        <f t="shared" si="156"/>
        <v>CPUC - SPD (Safety Policy Division)_017</v>
      </c>
      <c r="E707" s="1">
        <v>1</v>
      </c>
      <c r="F707" s="2" t="str">
        <f t="shared" si="157"/>
        <v>CPUC - SPD (Safety Policy Division)_017_Q1</v>
      </c>
      <c r="G707" s="16" t="s">
        <v>2798</v>
      </c>
      <c r="H707" s="16" t="s">
        <v>2799</v>
      </c>
      <c r="I707" s="1" t="s">
        <v>1940</v>
      </c>
      <c r="J707" s="3">
        <v>45453</v>
      </c>
      <c r="K707" s="3">
        <v>45456</v>
      </c>
      <c r="L707" s="3">
        <v>45456</v>
      </c>
      <c r="M707" s="20" t="s">
        <v>2800</v>
      </c>
      <c r="N707" s="1">
        <v>0</v>
      </c>
      <c r="O707" s="1" t="s">
        <v>86</v>
      </c>
      <c r="P707" s="2">
        <v>11.4</v>
      </c>
      <c r="Q707" s="2" t="s">
        <v>483</v>
      </c>
      <c r="R707" s="72" t="s">
        <v>2097</v>
      </c>
      <c r="S707" s="14" t="s">
        <v>2098</v>
      </c>
      <c r="U707" s="2" t="str">
        <f t="shared" si="168"/>
        <v>CPUC - SPD (Safety Policy Division)</v>
      </c>
      <c r="V707" s="2" t="str">
        <f t="shared" si="168"/>
        <v>017</v>
      </c>
      <c r="W707" s="2">
        <f t="shared" si="158"/>
        <v>1</v>
      </c>
      <c r="X707" s="1">
        <v>0</v>
      </c>
      <c r="Y707" s="1" t="s">
        <v>1159</v>
      </c>
      <c r="Z707" s="1" t="s">
        <v>1382</v>
      </c>
      <c r="AA707" s="2" t="s">
        <v>2801</v>
      </c>
      <c r="AB707" s="2" t="s">
        <v>539</v>
      </c>
      <c r="AC707" s="2" t="s">
        <v>321</v>
      </c>
      <c r="AD707" s="2" t="s">
        <v>143</v>
      </c>
      <c r="AE707" s="1" t="s">
        <v>92</v>
      </c>
      <c r="AF707" s="1" t="s">
        <v>92</v>
      </c>
      <c r="AG707" s="1" t="s">
        <v>92</v>
      </c>
      <c r="AH707" s="1" t="s">
        <v>92</v>
      </c>
      <c r="AI707" s="1" t="s">
        <v>92</v>
      </c>
      <c r="AJ707" s="1" t="s">
        <v>92</v>
      </c>
      <c r="AK707" s="1" t="s">
        <v>92</v>
      </c>
      <c r="AL707" s="1" t="s">
        <v>86</v>
      </c>
      <c r="AM707" s="3">
        <f t="shared" si="159"/>
        <v>45456</v>
      </c>
      <c r="AP707" s="9" t="s">
        <v>2802</v>
      </c>
      <c r="BD707" s="1">
        <f t="shared" si="160"/>
        <v>1</v>
      </c>
      <c r="BE707" s="2" t="str">
        <f t="shared" si="169"/>
        <v>Katherine Hee/John Birch</v>
      </c>
      <c r="BF707" s="2" t="str">
        <f t="shared" si="169"/>
        <v>Eric Lamoureux</v>
      </c>
      <c r="BG707" s="2" t="str">
        <f t="shared" si="170"/>
        <v>Mona Hedin</v>
      </c>
      <c r="BH707" s="2" t="str">
        <f t="shared" si="170"/>
        <v>Saritha Basani</v>
      </c>
      <c r="BI707" s="2" t="str">
        <f t="shared" si="161"/>
        <v>Kenny Lee</v>
      </c>
      <c r="BJ707" s="1">
        <f t="shared" si="162"/>
        <v>0</v>
      </c>
      <c r="BO707" s="21" t="str">
        <f t="shared" si="163"/>
        <v>completed</v>
      </c>
      <c r="BP707" s="21">
        <f t="shared" si="164"/>
        <v>0</v>
      </c>
      <c r="BQ707" s="21">
        <f t="shared" si="165"/>
        <v>0</v>
      </c>
      <c r="BR707" s="21">
        <f t="shared" si="166"/>
        <v>0</v>
      </c>
      <c r="BS707" s="21">
        <f t="shared" si="167"/>
        <v>0</v>
      </c>
      <c r="BU707" s="57"/>
    </row>
    <row r="708" spans="1:73" ht="51" x14ac:dyDescent="0.25">
      <c r="A708" s="1">
        <v>662</v>
      </c>
      <c r="B708" s="1" t="s">
        <v>1884</v>
      </c>
      <c r="C708" s="6" t="s">
        <v>1844</v>
      </c>
      <c r="D708" s="2" t="str">
        <f t="shared" ref="D708:D771" si="171">_xlfn.CONCAT(B708,"_",C708)</f>
        <v>CPUC - SPD (Safety Policy Division)_017</v>
      </c>
      <c r="E708" s="1">
        <v>2</v>
      </c>
      <c r="F708" s="2" t="str">
        <f t="shared" ref="F708:F771" si="172">_xlfn.CONCAT(D708,"_Q",E708)</f>
        <v>CPUC - SPD (Safety Policy Division)_017_Q2</v>
      </c>
      <c r="G708" s="16" t="s">
        <v>2803</v>
      </c>
      <c r="H708" s="12" t="s">
        <v>2804</v>
      </c>
      <c r="I708" s="1" t="s">
        <v>1940</v>
      </c>
      <c r="J708" s="3">
        <v>45453</v>
      </c>
      <c r="K708" s="3">
        <v>45456</v>
      </c>
      <c r="L708" s="3">
        <v>45456</v>
      </c>
      <c r="M708" s="20" t="s">
        <v>2800</v>
      </c>
      <c r="N708" s="1">
        <v>0</v>
      </c>
      <c r="O708" s="1" t="s">
        <v>86</v>
      </c>
      <c r="P708" s="2">
        <v>11.4</v>
      </c>
      <c r="Q708" s="2" t="s">
        <v>483</v>
      </c>
      <c r="R708" s="72" t="s">
        <v>2097</v>
      </c>
      <c r="S708" s="14" t="s">
        <v>2098</v>
      </c>
      <c r="U708" s="2" t="str">
        <f t="shared" si="168"/>
        <v>CPUC - SPD (Safety Policy Division)</v>
      </c>
      <c r="V708" s="2" t="str">
        <f t="shared" si="168"/>
        <v>017</v>
      </c>
      <c r="W708" s="2">
        <f t="shared" ref="W708:W771" si="173">E708</f>
        <v>2</v>
      </c>
      <c r="X708" s="1">
        <v>0</v>
      </c>
      <c r="Y708" s="1" t="s">
        <v>1159</v>
      </c>
      <c r="Z708" s="1" t="s">
        <v>1382</v>
      </c>
      <c r="AA708" s="2" t="s">
        <v>2801</v>
      </c>
      <c r="AB708" s="2" t="s">
        <v>539</v>
      </c>
      <c r="AC708" s="2" t="s">
        <v>321</v>
      </c>
      <c r="AD708" s="2" t="s">
        <v>143</v>
      </c>
      <c r="AE708" s="1" t="s">
        <v>92</v>
      </c>
      <c r="AF708" s="1" t="s">
        <v>92</v>
      </c>
      <c r="AG708" s="1" t="s">
        <v>92</v>
      </c>
      <c r="AH708" s="1" t="s">
        <v>92</v>
      </c>
      <c r="AI708" s="1" t="s">
        <v>92</v>
      </c>
      <c r="AJ708" s="1" t="s">
        <v>92</v>
      </c>
      <c r="AK708" s="1" t="s">
        <v>92</v>
      </c>
      <c r="AL708" s="1" t="s">
        <v>86</v>
      </c>
      <c r="AM708" s="3">
        <f t="shared" ref="AM708:AM771" si="174">K708</f>
        <v>45456</v>
      </c>
      <c r="BD708" s="1">
        <f t="shared" ref="BD708:BD771" si="175">E708</f>
        <v>2</v>
      </c>
      <c r="BE708" s="2" t="str">
        <f t="shared" si="169"/>
        <v>Katherine Hee/John Birch</v>
      </c>
      <c r="BF708" s="2" t="str">
        <f t="shared" si="169"/>
        <v>Eric Lamoureux</v>
      </c>
      <c r="BG708" s="2" t="str">
        <f t="shared" si="170"/>
        <v>Mona Hedin</v>
      </c>
      <c r="BH708" s="2" t="str">
        <f t="shared" si="170"/>
        <v>Saritha Basani</v>
      </c>
      <c r="BI708" s="2" t="str">
        <f t="shared" ref="BI708:BI771" si="176">AC708</f>
        <v>Kenny Lee</v>
      </c>
      <c r="BJ708" s="1">
        <f t="shared" ref="BJ708:BJ771" si="177">X708</f>
        <v>0</v>
      </c>
      <c r="BO708" s="21" t="str">
        <f t="shared" ref="BO708:BO771" si="178">IF(L708="","pending","completed")</f>
        <v>completed</v>
      </c>
      <c r="BP708" s="21">
        <f t="shared" ref="BP708:BP771" si="179">COUNTIFS($BO708,"pending",$K708,"&lt;=5/30/2023")</f>
        <v>0</v>
      </c>
      <c r="BQ708" s="21">
        <f t="shared" ref="BQ708:BQ771" si="180">COUNTIFS($BO708,"pending",$K708,"=5/31/2023")</f>
        <v>0</v>
      </c>
      <c r="BR708" s="21">
        <f t="shared" ref="BR708:BR771" si="181">COUNTIFS($BO708,"pending",$K708,"=6/1/2023")</f>
        <v>0</v>
      </c>
      <c r="BS708" s="21">
        <f t="shared" ref="BS708:BS771" si="182">COUNTIFS($BO708,"pending",$K708,"&gt;=6/2/2023")</f>
        <v>0</v>
      </c>
      <c r="BU708" s="57"/>
    </row>
    <row r="709" spans="1:73" ht="114.75" x14ac:dyDescent="0.25">
      <c r="A709" s="1">
        <v>663</v>
      </c>
      <c r="B709" s="1" t="s">
        <v>1884</v>
      </c>
      <c r="C709" s="6" t="s">
        <v>1844</v>
      </c>
      <c r="D709" s="2" t="str">
        <f t="shared" si="171"/>
        <v>CPUC - SPD (Safety Policy Division)_017</v>
      </c>
      <c r="E709" s="1">
        <v>3</v>
      </c>
      <c r="F709" s="2" t="str">
        <f t="shared" si="172"/>
        <v>CPUC - SPD (Safety Policy Division)_017_Q3</v>
      </c>
      <c r="G709" s="16" t="s">
        <v>2805</v>
      </c>
      <c r="H709" s="16" t="s">
        <v>2806</v>
      </c>
      <c r="I709" s="1" t="s">
        <v>1940</v>
      </c>
      <c r="J709" s="3">
        <v>45453</v>
      </c>
      <c r="K709" s="3">
        <v>45456</v>
      </c>
      <c r="L709" s="3">
        <v>45456</v>
      </c>
      <c r="M709" s="20" t="s">
        <v>2800</v>
      </c>
      <c r="N709" s="1">
        <v>0</v>
      </c>
      <c r="O709" s="1" t="s">
        <v>86</v>
      </c>
      <c r="P709" s="2">
        <v>11.4</v>
      </c>
      <c r="Q709" s="2" t="s">
        <v>483</v>
      </c>
      <c r="R709" s="72" t="s">
        <v>2097</v>
      </c>
      <c r="S709" s="14" t="s">
        <v>2098</v>
      </c>
      <c r="U709" s="2" t="str">
        <f t="shared" si="168"/>
        <v>CPUC - SPD (Safety Policy Division)</v>
      </c>
      <c r="V709" s="2" t="str">
        <f t="shared" si="168"/>
        <v>017</v>
      </c>
      <c r="W709" s="2">
        <f t="shared" si="173"/>
        <v>3</v>
      </c>
      <c r="X709" s="1">
        <v>0</v>
      </c>
      <c r="Y709" s="1" t="s">
        <v>1159</v>
      </c>
      <c r="Z709" s="1" t="s">
        <v>1382</v>
      </c>
      <c r="AA709" s="2" t="s">
        <v>2801</v>
      </c>
      <c r="AB709" s="2" t="s">
        <v>539</v>
      </c>
      <c r="AC709" s="2" t="s">
        <v>321</v>
      </c>
      <c r="AD709" s="2" t="s">
        <v>143</v>
      </c>
      <c r="AE709" s="1" t="s">
        <v>92</v>
      </c>
      <c r="AF709" s="1" t="s">
        <v>92</v>
      </c>
      <c r="AG709" s="1" t="s">
        <v>92</v>
      </c>
      <c r="AH709" s="1" t="s">
        <v>92</v>
      </c>
      <c r="AI709" s="1" t="s">
        <v>92</v>
      </c>
      <c r="AJ709" s="1" t="s">
        <v>92</v>
      </c>
      <c r="AK709" s="1" t="s">
        <v>92</v>
      </c>
      <c r="AL709" s="1" t="s">
        <v>86</v>
      </c>
      <c r="AM709" s="3">
        <f t="shared" si="174"/>
        <v>45456</v>
      </c>
      <c r="BD709" s="1">
        <f t="shared" si="175"/>
        <v>3</v>
      </c>
      <c r="BE709" s="2" t="str">
        <f t="shared" si="169"/>
        <v>Katherine Hee/John Birch</v>
      </c>
      <c r="BF709" s="2" t="str">
        <f t="shared" si="169"/>
        <v>Eric Lamoureux</v>
      </c>
      <c r="BG709" s="2" t="str">
        <f t="shared" si="170"/>
        <v>Mona Hedin</v>
      </c>
      <c r="BH709" s="2" t="str">
        <f t="shared" si="170"/>
        <v>Saritha Basani</v>
      </c>
      <c r="BI709" s="2" t="str">
        <f t="shared" si="176"/>
        <v>Kenny Lee</v>
      </c>
      <c r="BJ709" s="1">
        <f t="shared" si="177"/>
        <v>0</v>
      </c>
      <c r="BO709" s="21" t="str">
        <f t="shared" si="178"/>
        <v>completed</v>
      </c>
      <c r="BP709" s="21">
        <f t="shared" si="179"/>
        <v>0</v>
      </c>
      <c r="BQ709" s="21">
        <f t="shared" si="180"/>
        <v>0</v>
      </c>
      <c r="BR709" s="21">
        <f t="shared" si="181"/>
        <v>0</v>
      </c>
      <c r="BS709" s="21">
        <f t="shared" si="182"/>
        <v>0</v>
      </c>
      <c r="BU709" s="57"/>
    </row>
    <row r="710" spans="1:73" ht="51" x14ac:dyDescent="0.25">
      <c r="A710" s="1">
        <v>664</v>
      </c>
      <c r="B710" s="1" t="s">
        <v>1884</v>
      </c>
      <c r="C710" s="6" t="s">
        <v>1844</v>
      </c>
      <c r="D710" s="2" t="str">
        <f t="shared" si="171"/>
        <v>CPUC - SPD (Safety Policy Division)_017</v>
      </c>
      <c r="E710" s="1">
        <v>4</v>
      </c>
      <c r="F710" s="2" t="str">
        <f t="shared" si="172"/>
        <v>CPUC - SPD (Safety Policy Division)_017_Q4</v>
      </c>
      <c r="G710" s="16" t="s">
        <v>2807</v>
      </c>
      <c r="H710" s="12" t="s">
        <v>2808</v>
      </c>
      <c r="I710" s="1" t="s">
        <v>1940</v>
      </c>
      <c r="J710" s="3">
        <v>45453</v>
      </c>
      <c r="K710" s="3">
        <v>45456</v>
      </c>
      <c r="L710" s="3">
        <v>45456</v>
      </c>
      <c r="M710" s="20" t="s">
        <v>2800</v>
      </c>
      <c r="N710" s="1">
        <v>0</v>
      </c>
      <c r="O710" s="1" t="s">
        <v>86</v>
      </c>
      <c r="P710" s="2">
        <v>11.4</v>
      </c>
      <c r="Q710" s="2" t="s">
        <v>483</v>
      </c>
      <c r="R710" s="72" t="s">
        <v>2097</v>
      </c>
      <c r="S710" s="14" t="s">
        <v>2098</v>
      </c>
      <c r="U710" s="2" t="str">
        <f t="shared" si="168"/>
        <v>CPUC - SPD (Safety Policy Division)</v>
      </c>
      <c r="V710" s="2" t="str">
        <f t="shared" si="168"/>
        <v>017</v>
      </c>
      <c r="W710" s="2">
        <f t="shared" si="173"/>
        <v>4</v>
      </c>
      <c r="X710" s="1">
        <v>0</v>
      </c>
      <c r="Y710" s="1" t="s">
        <v>1159</v>
      </c>
      <c r="Z710" s="1" t="s">
        <v>1382</v>
      </c>
      <c r="AA710" s="2" t="s">
        <v>2809</v>
      </c>
      <c r="AB710" s="2" t="s">
        <v>539</v>
      </c>
      <c r="AC710" s="2" t="s">
        <v>321</v>
      </c>
      <c r="AD710" s="2" t="s">
        <v>143</v>
      </c>
      <c r="AE710" s="1" t="s">
        <v>92</v>
      </c>
      <c r="AF710" s="1" t="s">
        <v>92</v>
      </c>
      <c r="AG710" s="1" t="s">
        <v>92</v>
      </c>
      <c r="AH710" s="1" t="s">
        <v>92</v>
      </c>
      <c r="AI710" s="1" t="s">
        <v>92</v>
      </c>
      <c r="AJ710" s="1" t="s">
        <v>92</v>
      </c>
      <c r="AK710" s="1" t="s">
        <v>92</v>
      </c>
      <c r="AL710" s="1" t="s">
        <v>86</v>
      </c>
      <c r="AM710" s="3">
        <f t="shared" si="174"/>
        <v>45456</v>
      </c>
      <c r="BD710" s="1">
        <f t="shared" si="175"/>
        <v>4</v>
      </c>
      <c r="BE710" s="2" t="str">
        <f t="shared" si="169"/>
        <v>Katherine Hee/John Birch/Benson Wong</v>
      </c>
      <c r="BF710" s="2" t="str">
        <f t="shared" si="169"/>
        <v>Eric Lamoureux</v>
      </c>
      <c r="BG710" s="2" t="str">
        <f t="shared" si="170"/>
        <v>Mona Hedin</v>
      </c>
      <c r="BH710" s="2" t="str">
        <f t="shared" si="170"/>
        <v>Saritha Basani</v>
      </c>
      <c r="BI710" s="2" t="str">
        <f t="shared" si="176"/>
        <v>Kenny Lee</v>
      </c>
      <c r="BJ710" s="1">
        <f t="shared" si="177"/>
        <v>0</v>
      </c>
      <c r="BO710" s="21" t="str">
        <f t="shared" si="178"/>
        <v>completed</v>
      </c>
      <c r="BP710" s="21">
        <f t="shared" si="179"/>
        <v>0</v>
      </c>
      <c r="BQ710" s="21">
        <f t="shared" si="180"/>
        <v>0</v>
      </c>
      <c r="BR710" s="21">
        <f t="shared" si="181"/>
        <v>0</v>
      </c>
      <c r="BS710" s="21">
        <f t="shared" si="182"/>
        <v>0</v>
      </c>
      <c r="BU710" s="57"/>
    </row>
    <row r="711" spans="1:73" ht="51" x14ac:dyDescent="0.25">
      <c r="A711" s="1">
        <v>665</v>
      </c>
      <c r="B711" s="1" t="s">
        <v>1884</v>
      </c>
      <c r="C711" s="6" t="s">
        <v>1844</v>
      </c>
      <c r="D711" s="2" t="str">
        <f t="shared" si="171"/>
        <v>CPUC - SPD (Safety Policy Division)_017</v>
      </c>
      <c r="E711" s="1">
        <v>5</v>
      </c>
      <c r="F711" s="2" t="str">
        <f t="shared" si="172"/>
        <v>CPUC - SPD (Safety Policy Division)_017_Q5</v>
      </c>
      <c r="G711" s="16" t="s">
        <v>2810</v>
      </c>
      <c r="H711" s="12" t="s">
        <v>2811</v>
      </c>
      <c r="I711" s="1" t="s">
        <v>1940</v>
      </c>
      <c r="J711" s="3">
        <v>45453</v>
      </c>
      <c r="K711" s="3">
        <v>45456</v>
      </c>
      <c r="L711" s="3">
        <v>45456</v>
      </c>
      <c r="M711" s="20" t="s">
        <v>2800</v>
      </c>
      <c r="N711" s="1">
        <v>0</v>
      </c>
      <c r="O711" s="1" t="s">
        <v>86</v>
      </c>
      <c r="P711" s="2">
        <v>11.4</v>
      </c>
      <c r="Q711" s="2" t="s">
        <v>483</v>
      </c>
      <c r="R711" s="72" t="s">
        <v>2097</v>
      </c>
      <c r="S711" s="14" t="s">
        <v>2098</v>
      </c>
      <c r="U711" s="2" t="str">
        <f t="shared" si="168"/>
        <v>CPUC - SPD (Safety Policy Division)</v>
      </c>
      <c r="V711" s="2" t="str">
        <f t="shared" si="168"/>
        <v>017</v>
      </c>
      <c r="W711" s="2">
        <f t="shared" si="173"/>
        <v>5</v>
      </c>
      <c r="X711" s="1">
        <v>0</v>
      </c>
      <c r="Y711" s="1" t="s">
        <v>1159</v>
      </c>
      <c r="Z711" s="1" t="s">
        <v>1382</v>
      </c>
      <c r="AA711" s="2" t="s">
        <v>2809</v>
      </c>
      <c r="AB711" s="2" t="s">
        <v>539</v>
      </c>
      <c r="AC711" s="2" t="s">
        <v>321</v>
      </c>
      <c r="AD711" s="2" t="s">
        <v>143</v>
      </c>
      <c r="AE711" s="1" t="s">
        <v>92</v>
      </c>
      <c r="AF711" s="1" t="s">
        <v>92</v>
      </c>
      <c r="AG711" s="1" t="s">
        <v>92</v>
      </c>
      <c r="AH711" s="1" t="s">
        <v>92</v>
      </c>
      <c r="AI711" s="1" t="s">
        <v>92</v>
      </c>
      <c r="AJ711" s="1" t="s">
        <v>92</v>
      </c>
      <c r="AK711" s="1" t="s">
        <v>92</v>
      </c>
      <c r="AL711" s="1" t="s">
        <v>86</v>
      </c>
      <c r="AM711" s="3">
        <f t="shared" si="174"/>
        <v>45456</v>
      </c>
      <c r="BD711" s="1">
        <f t="shared" si="175"/>
        <v>5</v>
      </c>
      <c r="BE711" s="2" t="str">
        <f t="shared" si="169"/>
        <v>Katherine Hee/John Birch/Benson Wong</v>
      </c>
      <c r="BF711" s="2" t="str">
        <f t="shared" si="169"/>
        <v>Eric Lamoureux</v>
      </c>
      <c r="BG711" s="2" t="str">
        <f t="shared" si="170"/>
        <v>Mona Hedin</v>
      </c>
      <c r="BH711" s="2" t="str">
        <f t="shared" si="170"/>
        <v>Saritha Basani</v>
      </c>
      <c r="BI711" s="2" t="str">
        <f t="shared" si="176"/>
        <v>Kenny Lee</v>
      </c>
      <c r="BJ711" s="1">
        <f t="shared" si="177"/>
        <v>0</v>
      </c>
      <c r="BO711" s="21" t="str">
        <f t="shared" si="178"/>
        <v>completed</v>
      </c>
      <c r="BP711" s="21">
        <f t="shared" si="179"/>
        <v>0</v>
      </c>
      <c r="BQ711" s="21">
        <f t="shared" si="180"/>
        <v>0</v>
      </c>
      <c r="BR711" s="21">
        <f t="shared" si="181"/>
        <v>0</v>
      </c>
      <c r="BS711" s="21">
        <f t="shared" si="182"/>
        <v>0</v>
      </c>
      <c r="BU711" s="57"/>
    </row>
    <row r="712" spans="1:73" ht="63.75" x14ac:dyDescent="0.25">
      <c r="A712" s="1">
        <v>666</v>
      </c>
      <c r="B712" s="1" t="s">
        <v>1884</v>
      </c>
      <c r="C712" s="6" t="s">
        <v>1844</v>
      </c>
      <c r="D712" s="2" t="str">
        <f t="shared" si="171"/>
        <v>CPUC - SPD (Safety Policy Division)_017</v>
      </c>
      <c r="E712" s="1">
        <v>6</v>
      </c>
      <c r="F712" s="2" t="str">
        <f t="shared" si="172"/>
        <v>CPUC - SPD (Safety Policy Division)_017_Q6</v>
      </c>
      <c r="G712" s="16" t="s">
        <v>2812</v>
      </c>
      <c r="H712" s="12" t="s">
        <v>2813</v>
      </c>
      <c r="I712" s="1" t="s">
        <v>1940</v>
      </c>
      <c r="J712" s="3">
        <v>45453</v>
      </c>
      <c r="K712" s="3">
        <v>45456</v>
      </c>
      <c r="L712" s="3">
        <v>45456</v>
      </c>
      <c r="M712" s="20" t="s">
        <v>2800</v>
      </c>
      <c r="N712" s="1">
        <v>0</v>
      </c>
      <c r="O712" s="1" t="s">
        <v>86</v>
      </c>
      <c r="P712" s="2">
        <v>11.4</v>
      </c>
      <c r="Q712" s="2" t="s">
        <v>483</v>
      </c>
      <c r="R712" s="72" t="s">
        <v>2097</v>
      </c>
      <c r="S712" s="14" t="s">
        <v>2098</v>
      </c>
      <c r="U712" s="2" t="str">
        <f t="shared" si="168"/>
        <v>CPUC - SPD (Safety Policy Division)</v>
      </c>
      <c r="V712" s="2" t="str">
        <f t="shared" si="168"/>
        <v>017</v>
      </c>
      <c r="W712" s="2">
        <f t="shared" si="173"/>
        <v>6</v>
      </c>
      <c r="X712" s="1">
        <v>0</v>
      </c>
      <c r="Y712" s="1" t="s">
        <v>1159</v>
      </c>
      <c r="Z712" s="1" t="s">
        <v>1382</v>
      </c>
      <c r="AA712" s="2" t="s">
        <v>2801</v>
      </c>
      <c r="AB712" s="2" t="s">
        <v>539</v>
      </c>
      <c r="AC712" s="2" t="s">
        <v>321</v>
      </c>
      <c r="AD712" s="2" t="s">
        <v>143</v>
      </c>
      <c r="AE712" s="1" t="s">
        <v>92</v>
      </c>
      <c r="AF712" s="1" t="s">
        <v>92</v>
      </c>
      <c r="AG712" s="1" t="s">
        <v>92</v>
      </c>
      <c r="AH712" s="1" t="s">
        <v>92</v>
      </c>
      <c r="AI712" s="1" t="s">
        <v>92</v>
      </c>
      <c r="AJ712" s="1" t="s">
        <v>92</v>
      </c>
      <c r="AK712" s="1" t="s">
        <v>92</v>
      </c>
      <c r="AL712" s="1" t="s">
        <v>86</v>
      </c>
      <c r="AM712" s="3">
        <f t="shared" si="174"/>
        <v>45456</v>
      </c>
      <c r="BD712" s="1">
        <f t="shared" si="175"/>
        <v>6</v>
      </c>
      <c r="BE712" s="2" t="str">
        <f t="shared" si="169"/>
        <v>Katherine Hee/John Birch</v>
      </c>
      <c r="BF712" s="2" t="str">
        <f t="shared" si="169"/>
        <v>Eric Lamoureux</v>
      </c>
      <c r="BG712" s="2" t="str">
        <f t="shared" si="170"/>
        <v>Mona Hedin</v>
      </c>
      <c r="BH712" s="2" t="str">
        <f t="shared" si="170"/>
        <v>Saritha Basani</v>
      </c>
      <c r="BI712" s="2" t="str">
        <f t="shared" si="176"/>
        <v>Kenny Lee</v>
      </c>
      <c r="BJ712" s="1">
        <f t="shared" si="177"/>
        <v>0</v>
      </c>
      <c r="BO712" s="21" t="str">
        <f t="shared" si="178"/>
        <v>completed</v>
      </c>
      <c r="BP712" s="21">
        <f t="shared" si="179"/>
        <v>0</v>
      </c>
      <c r="BQ712" s="21">
        <f t="shared" si="180"/>
        <v>0</v>
      </c>
      <c r="BR712" s="21">
        <f t="shared" si="181"/>
        <v>0</v>
      </c>
      <c r="BS712" s="21">
        <f t="shared" si="182"/>
        <v>0</v>
      </c>
      <c r="BU712" s="57"/>
    </row>
    <row r="713" spans="1:73" ht="102" x14ac:dyDescent="0.25">
      <c r="A713" s="1">
        <v>667</v>
      </c>
      <c r="B713" s="1" t="s">
        <v>1802</v>
      </c>
      <c r="C713" s="6" t="s">
        <v>2814</v>
      </c>
      <c r="D713" s="2" t="str">
        <f t="shared" si="171"/>
        <v>OEIS_022</v>
      </c>
      <c r="E713" s="1">
        <v>1</v>
      </c>
      <c r="F713" s="2" t="str">
        <f t="shared" si="172"/>
        <v>OEIS_022_Q1</v>
      </c>
      <c r="G713" s="16" t="s">
        <v>2815</v>
      </c>
      <c r="H713" s="16" t="s">
        <v>2816</v>
      </c>
      <c r="I713" s="1" t="s">
        <v>1806</v>
      </c>
      <c r="J713" s="3">
        <v>45454</v>
      </c>
      <c r="K713" s="3">
        <v>45457</v>
      </c>
      <c r="L713" s="3">
        <v>45457</v>
      </c>
      <c r="M713" s="20" t="s">
        <v>2817</v>
      </c>
      <c r="N713" s="1">
        <v>0</v>
      </c>
      <c r="O713" s="1" t="s">
        <v>86</v>
      </c>
      <c r="P713" s="2">
        <v>11.4</v>
      </c>
      <c r="Q713" s="59" t="s">
        <v>483</v>
      </c>
      <c r="R713" s="47" t="s">
        <v>1740</v>
      </c>
      <c r="S713" s="47" t="s">
        <v>1439</v>
      </c>
      <c r="U713" s="2" t="str">
        <f t="shared" si="168"/>
        <v>OEIS</v>
      </c>
      <c r="V713" s="2" t="str">
        <f t="shared" si="168"/>
        <v>022</v>
      </c>
      <c r="W713" s="2">
        <f t="shared" si="173"/>
        <v>1</v>
      </c>
      <c r="X713" s="1">
        <v>2</v>
      </c>
      <c r="Y713" s="1" t="s">
        <v>1159</v>
      </c>
      <c r="Z713" s="1" t="s">
        <v>1354</v>
      </c>
      <c r="AA713" s="2" t="s">
        <v>1741</v>
      </c>
      <c r="AB713" s="2" t="s">
        <v>257</v>
      </c>
      <c r="AC713" s="2" t="s">
        <v>1426</v>
      </c>
      <c r="AD713" s="2" t="s">
        <v>1839</v>
      </c>
      <c r="AE713" s="1" t="s">
        <v>92</v>
      </c>
      <c r="AF713" s="1" t="s">
        <v>92</v>
      </c>
      <c r="AG713" s="1" t="s">
        <v>92</v>
      </c>
      <c r="AH713" s="1" t="s">
        <v>92</v>
      </c>
      <c r="AI713" s="1" t="s">
        <v>92</v>
      </c>
      <c r="AJ713" s="1" t="s">
        <v>92</v>
      </c>
      <c r="AK713" s="1" t="s">
        <v>92</v>
      </c>
      <c r="AL713" s="1" t="s">
        <v>86</v>
      </c>
      <c r="AM713" s="3">
        <f t="shared" si="174"/>
        <v>45457</v>
      </c>
      <c r="BD713" s="1">
        <f t="shared" si="175"/>
        <v>1</v>
      </c>
      <c r="BE713" s="2" t="str">
        <f t="shared" si="169"/>
        <v>VMDR</v>
      </c>
      <c r="BF713" s="2" t="str">
        <f t="shared" si="169"/>
        <v>Sarah Carlson</v>
      </c>
      <c r="BG713" s="2" t="str">
        <f t="shared" si="170"/>
        <v>Mona Hedin</v>
      </c>
      <c r="BH713" s="2" t="str">
        <f t="shared" si="170"/>
        <v>Cherimae Vail</v>
      </c>
      <c r="BI713" s="2" t="str">
        <f t="shared" si="176"/>
        <v>Lauren Ruby</v>
      </c>
      <c r="BJ713" s="1">
        <f t="shared" si="177"/>
        <v>2</v>
      </c>
      <c r="BO713" s="21" t="str">
        <f t="shared" si="178"/>
        <v>completed</v>
      </c>
      <c r="BP713" s="21">
        <f t="shared" si="179"/>
        <v>0</v>
      </c>
      <c r="BQ713" s="21">
        <f t="shared" si="180"/>
        <v>0</v>
      </c>
      <c r="BR713" s="21">
        <f t="shared" si="181"/>
        <v>0</v>
      </c>
      <c r="BS713" s="21">
        <f t="shared" si="182"/>
        <v>0</v>
      </c>
      <c r="BU713" s="57"/>
    </row>
    <row r="714" spans="1:73" ht="63.75" x14ac:dyDescent="0.25">
      <c r="A714" s="1">
        <v>668</v>
      </c>
      <c r="B714" s="1" t="s">
        <v>80</v>
      </c>
      <c r="C714" s="6" t="s">
        <v>2818</v>
      </c>
      <c r="D714" s="2" t="str">
        <f t="shared" si="171"/>
        <v>CalPA_Set WMP-49</v>
      </c>
      <c r="E714" s="1">
        <v>1</v>
      </c>
      <c r="F714" s="2" t="str">
        <f t="shared" si="172"/>
        <v>CalPA_Set WMP-49_Q1</v>
      </c>
      <c r="G714" s="16" t="s">
        <v>2819</v>
      </c>
      <c r="H714" s="12" t="s">
        <v>2820</v>
      </c>
      <c r="I714" s="1" t="s">
        <v>2095</v>
      </c>
      <c r="J714" s="3">
        <v>45456</v>
      </c>
      <c r="K714" s="3">
        <v>45470</v>
      </c>
      <c r="L714" s="3">
        <v>45457</v>
      </c>
      <c r="M714" s="20" t="s">
        <v>2821</v>
      </c>
      <c r="N714" s="1">
        <v>0</v>
      </c>
      <c r="O714" s="1" t="s">
        <v>86</v>
      </c>
      <c r="P714" s="47">
        <v>11.4</v>
      </c>
      <c r="Q714" s="47" t="s">
        <v>483</v>
      </c>
      <c r="R714" s="47" t="s">
        <v>2097</v>
      </c>
      <c r="S714" s="47" t="s">
        <v>2098</v>
      </c>
      <c r="U714" s="2" t="str">
        <f t="shared" si="168"/>
        <v>CalPA</v>
      </c>
      <c r="V714" s="2" t="str">
        <f t="shared" si="168"/>
        <v>Set WMP-49</v>
      </c>
      <c r="W714" s="2">
        <f t="shared" si="173"/>
        <v>1</v>
      </c>
      <c r="X714" s="1">
        <v>0</v>
      </c>
      <c r="Y714" s="1" t="s">
        <v>1159</v>
      </c>
      <c r="Z714" s="1" t="s">
        <v>1382</v>
      </c>
      <c r="AA714" s="2" t="s">
        <v>2822</v>
      </c>
      <c r="AB714" s="2" t="s">
        <v>539</v>
      </c>
      <c r="AC714" s="2" t="s">
        <v>321</v>
      </c>
      <c r="AD714" s="2" t="s">
        <v>143</v>
      </c>
      <c r="AE714" s="1" t="s">
        <v>92</v>
      </c>
      <c r="AF714" s="1" t="s">
        <v>92</v>
      </c>
      <c r="AG714" s="1" t="s">
        <v>92</v>
      </c>
      <c r="AH714" s="1" t="s">
        <v>92</v>
      </c>
      <c r="AI714" s="1" t="s">
        <v>92</v>
      </c>
      <c r="AJ714" s="1" t="s">
        <v>92</v>
      </c>
      <c r="AK714" s="1" t="s">
        <v>92</v>
      </c>
      <c r="AL714" s="1" t="s">
        <v>86</v>
      </c>
      <c r="AM714" s="3">
        <f t="shared" si="174"/>
        <v>45470</v>
      </c>
      <c r="BD714" s="1">
        <f t="shared" si="175"/>
        <v>1</v>
      </c>
      <c r="BE714" s="2" t="str">
        <f t="shared" si="169"/>
        <v>James Tuccillo/Erik Madsen</v>
      </c>
      <c r="BF714" s="2" t="str">
        <f t="shared" si="169"/>
        <v>Eric Lamoureux</v>
      </c>
      <c r="BG714" s="2" t="str">
        <f t="shared" si="170"/>
        <v>Mona Hedin</v>
      </c>
      <c r="BH714" s="2" t="str">
        <f t="shared" si="170"/>
        <v>Saritha Basani</v>
      </c>
      <c r="BI714" s="2" t="str">
        <f t="shared" si="176"/>
        <v>Kenny Lee</v>
      </c>
      <c r="BJ714" s="1">
        <f t="shared" si="177"/>
        <v>0</v>
      </c>
      <c r="BO714" s="21" t="str">
        <f t="shared" si="178"/>
        <v>completed</v>
      </c>
      <c r="BP714" s="21">
        <f t="shared" si="179"/>
        <v>0</v>
      </c>
      <c r="BQ714" s="21">
        <f t="shared" si="180"/>
        <v>0</v>
      </c>
      <c r="BR714" s="21">
        <f t="shared" si="181"/>
        <v>0</v>
      </c>
      <c r="BS714" s="21">
        <f t="shared" si="182"/>
        <v>0</v>
      </c>
      <c r="BU714" s="57"/>
    </row>
    <row r="715" spans="1:73" ht="216.75" x14ac:dyDescent="0.25">
      <c r="A715" s="1">
        <v>669</v>
      </c>
      <c r="B715" s="1" t="s">
        <v>1802</v>
      </c>
      <c r="C715" s="6" t="s">
        <v>2823</v>
      </c>
      <c r="D715" s="2" t="str">
        <f t="shared" si="171"/>
        <v>OEIS_023</v>
      </c>
      <c r="E715" s="1">
        <v>1</v>
      </c>
      <c r="F715" s="2" t="str">
        <f t="shared" si="172"/>
        <v>OEIS_023_Q1</v>
      </c>
      <c r="G715" s="16" t="s">
        <v>2824</v>
      </c>
      <c r="H715" s="12" t="s">
        <v>2825</v>
      </c>
      <c r="I715" s="1" t="s">
        <v>2826</v>
      </c>
      <c r="J715" s="3">
        <v>45463</v>
      </c>
      <c r="K715" s="3">
        <v>45483</v>
      </c>
      <c r="L715" s="3">
        <v>45483</v>
      </c>
      <c r="M715" s="20" t="s">
        <v>2827</v>
      </c>
      <c r="N715" s="1">
        <v>0</v>
      </c>
      <c r="O715" s="1" t="s">
        <v>86</v>
      </c>
      <c r="P715" s="2">
        <v>8</v>
      </c>
      <c r="Q715" s="45" t="s">
        <v>2403</v>
      </c>
      <c r="R715" s="45" t="s">
        <v>2403</v>
      </c>
      <c r="S715" s="2" t="s">
        <v>86</v>
      </c>
      <c r="U715" s="2" t="str">
        <f t="shared" si="168"/>
        <v>OEIS</v>
      </c>
      <c r="V715" s="2" t="str">
        <f t="shared" si="168"/>
        <v>023</v>
      </c>
      <c r="W715" s="2">
        <f t="shared" si="173"/>
        <v>1</v>
      </c>
      <c r="X715" s="1">
        <v>2</v>
      </c>
      <c r="Y715" s="1" t="s">
        <v>1159</v>
      </c>
      <c r="Z715" s="1" t="s">
        <v>520</v>
      </c>
      <c r="AA715" s="2" t="s">
        <v>2828</v>
      </c>
      <c r="AB715" s="2" t="s">
        <v>2829</v>
      </c>
      <c r="AC715" s="2" t="s">
        <v>2830</v>
      </c>
      <c r="AD715" s="2" t="s">
        <v>166</v>
      </c>
      <c r="AE715" s="1" t="s">
        <v>92</v>
      </c>
      <c r="AF715" s="1" t="s">
        <v>92</v>
      </c>
      <c r="AG715" s="1" t="s">
        <v>92</v>
      </c>
      <c r="AH715" s="1" t="s">
        <v>92</v>
      </c>
      <c r="AI715" s="1" t="s">
        <v>92</v>
      </c>
      <c r="AJ715" s="1" t="s">
        <v>92</v>
      </c>
      <c r="AK715" s="1" t="s">
        <v>92</v>
      </c>
      <c r="AL715" s="1" t="s">
        <v>86</v>
      </c>
      <c r="AM715" s="3">
        <f t="shared" si="174"/>
        <v>45483</v>
      </c>
      <c r="AO715" s="16" t="s">
        <v>2831</v>
      </c>
      <c r="BD715" s="1">
        <f t="shared" si="175"/>
        <v>1</v>
      </c>
      <c r="BE715" s="2" t="str">
        <f t="shared" si="169"/>
        <v>Jared Leong/Mina Amir/Michael Lee/Josh Riffle</v>
      </c>
      <c r="BF715" s="2" t="str">
        <f t="shared" si="169"/>
        <v>Jim Gill/John Klavdianos</v>
      </c>
      <c r="BG715" s="2" t="str">
        <f t="shared" si="170"/>
        <v>Mona Hedin</v>
      </c>
      <c r="BH715" s="2" t="str">
        <f t="shared" si="170"/>
        <v>Nelson Lau</v>
      </c>
      <c r="BI715" s="2" t="str">
        <f t="shared" si="176"/>
        <v>Aaron Shapiro/Nick Karkazis</v>
      </c>
      <c r="BJ715" s="1">
        <f t="shared" si="177"/>
        <v>2</v>
      </c>
      <c r="BO715" s="21" t="str">
        <f t="shared" si="178"/>
        <v>completed</v>
      </c>
      <c r="BP715" s="21">
        <f t="shared" si="179"/>
        <v>0</v>
      </c>
      <c r="BQ715" s="21">
        <f t="shared" si="180"/>
        <v>0</v>
      </c>
      <c r="BR715" s="21">
        <f t="shared" si="181"/>
        <v>0</v>
      </c>
      <c r="BS715" s="21">
        <f t="shared" si="182"/>
        <v>0</v>
      </c>
      <c r="BU715" s="57"/>
    </row>
    <row r="716" spans="1:73" ht="409.5" x14ac:dyDescent="0.25">
      <c r="A716" s="1">
        <v>670</v>
      </c>
      <c r="B716" s="1" t="s">
        <v>1802</v>
      </c>
      <c r="C716" s="6" t="s">
        <v>2823</v>
      </c>
      <c r="D716" s="2" t="str">
        <f t="shared" si="171"/>
        <v>OEIS_023</v>
      </c>
      <c r="E716" s="1">
        <v>2</v>
      </c>
      <c r="F716" s="2" t="str">
        <f t="shared" si="172"/>
        <v>OEIS_023_Q2</v>
      </c>
      <c r="G716" s="16" t="s">
        <v>2832</v>
      </c>
      <c r="H716" s="16" t="s">
        <v>2833</v>
      </c>
      <c r="I716" s="1" t="s">
        <v>2826</v>
      </c>
      <c r="J716" s="3">
        <v>45463</v>
      </c>
      <c r="K716" s="3">
        <v>45474</v>
      </c>
      <c r="L716" s="3">
        <v>45474</v>
      </c>
      <c r="M716" s="20" t="s">
        <v>2834</v>
      </c>
      <c r="N716" s="1">
        <v>0</v>
      </c>
      <c r="O716" s="1" t="s">
        <v>86</v>
      </c>
      <c r="P716" s="2">
        <v>8</v>
      </c>
      <c r="Q716" s="45" t="s">
        <v>2403</v>
      </c>
      <c r="R716" s="45" t="s">
        <v>2403</v>
      </c>
      <c r="S716" s="2" t="s">
        <v>86</v>
      </c>
      <c r="U716" s="2" t="str">
        <f t="shared" si="168"/>
        <v>OEIS</v>
      </c>
      <c r="V716" s="2" t="str">
        <f t="shared" si="168"/>
        <v>023</v>
      </c>
      <c r="W716" s="2">
        <f t="shared" si="173"/>
        <v>2</v>
      </c>
      <c r="X716" s="1">
        <v>2</v>
      </c>
      <c r="Y716" s="1" t="s">
        <v>1159</v>
      </c>
      <c r="Z716" s="1" t="s">
        <v>520</v>
      </c>
      <c r="AA716" s="2" t="s">
        <v>2835</v>
      </c>
      <c r="AB716" s="2" t="s">
        <v>165</v>
      </c>
      <c r="AC716" s="2" t="s">
        <v>91</v>
      </c>
      <c r="AD716" s="2" t="s">
        <v>791</v>
      </c>
      <c r="AE716" s="1" t="s">
        <v>92</v>
      </c>
      <c r="AF716" s="1" t="s">
        <v>92</v>
      </c>
      <c r="AG716" s="1" t="s">
        <v>92</v>
      </c>
      <c r="AH716" s="1" t="s">
        <v>92</v>
      </c>
      <c r="AI716" s="1" t="s">
        <v>92</v>
      </c>
      <c r="AJ716" s="1" t="s">
        <v>92</v>
      </c>
      <c r="AK716" s="1" t="s">
        <v>92</v>
      </c>
      <c r="AL716" s="1" t="s">
        <v>86</v>
      </c>
      <c r="AM716" s="3">
        <f t="shared" si="174"/>
        <v>45474</v>
      </c>
      <c r="AO716" s="16" t="s">
        <v>2836</v>
      </c>
      <c r="BD716" s="1">
        <f t="shared" si="175"/>
        <v>2</v>
      </c>
      <c r="BE716" s="2" t="str">
        <f t="shared" si="169"/>
        <v>Natalie Dawley/Matt Horowitz</v>
      </c>
      <c r="BF716" s="2" t="str">
        <f t="shared" si="169"/>
        <v>Maria Ly</v>
      </c>
      <c r="BG716" s="2" t="str">
        <f t="shared" si="170"/>
        <v>Mona Hedin</v>
      </c>
      <c r="BH716" s="2" t="str">
        <f t="shared" si="170"/>
        <v>Nelson Lau</v>
      </c>
      <c r="BI716" s="2" t="str">
        <f t="shared" si="176"/>
        <v>Aaron Shapiro</v>
      </c>
      <c r="BJ716" s="1">
        <f t="shared" si="177"/>
        <v>2</v>
      </c>
      <c r="BO716" s="21" t="str">
        <f t="shared" si="178"/>
        <v>completed</v>
      </c>
      <c r="BP716" s="21">
        <f t="shared" si="179"/>
        <v>0</v>
      </c>
      <c r="BQ716" s="21">
        <f t="shared" si="180"/>
        <v>0</v>
      </c>
      <c r="BR716" s="21">
        <f t="shared" si="181"/>
        <v>0</v>
      </c>
      <c r="BS716" s="21">
        <f t="shared" si="182"/>
        <v>0</v>
      </c>
      <c r="BU716" s="57"/>
    </row>
    <row r="717" spans="1:73" ht="153" x14ac:dyDescent="0.25">
      <c r="A717" s="1">
        <v>671</v>
      </c>
      <c r="B717" s="1" t="s">
        <v>80</v>
      </c>
      <c r="C717" s="6" t="s">
        <v>2837</v>
      </c>
      <c r="D717" s="2" t="str">
        <f t="shared" si="171"/>
        <v>CalPA_Set WMP-50</v>
      </c>
      <c r="E717" s="1">
        <v>1</v>
      </c>
      <c r="F717" s="2" t="str">
        <f t="shared" si="172"/>
        <v>CalPA_Set WMP-50_Q1</v>
      </c>
      <c r="G717" s="16" t="s">
        <v>2838</v>
      </c>
      <c r="H717" s="16" t="s">
        <v>2839</v>
      </c>
      <c r="I717" s="1" t="s">
        <v>2840</v>
      </c>
      <c r="J717" s="3">
        <v>45467</v>
      </c>
      <c r="K717" s="3">
        <v>45482</v>
      </c>
      <c r="L717" s="3">
        <v>45482</v>
      </c>
      <c r="M717" s="20" t="s">
        <v>2841</v>
      </c>
      <c r="N717" s="1">
        <v>0</v>
      </c>
      <c r="O717" s="1" t="s">
        <v>86</v>
      </c>
      <c r="P717" s="2" t="s">
        <v>535</v>
      </c>
      <c r="Q717" s="47" t="s">
        <v>536</v>
      </c>
      <c r="R717" s="47" t="s">
        <v>665</v>
      </c>
      <c r="S717" s="52" t="s">
        <v>86</v>
      </c>
      <c r="U717" s="2" t="str">
        <f t="shared" si="168"/>
        <v>CalPA</v>
      </c>
      <c r="V717" s="2" t="str">
        <f t="shared" si="168"/>
        <v>Set WMP-50</v>
      </c>
      <c r="W717" s="2">
        <f t="shared" si="173"/>
        <v>1</v>
      </c>
      <c r="X717" s="1">
        <v>0</v>
      </c>
      <c r="Y717" s="1" t="s">
        <v>1159</v>
      </c>
      <c r="Z717" s="1" t="s">
        <v>1382</v>
      </c>
      <c r="AA717" s="2" t="s">
        <v>2842</v>
      </c>
      <c r="AB717" s="2" t="s">
        <v>539</v>
      </c>
      <c r="AC717" s="2" t="s">
        <v>321</v>
      </c>
      <c r="AD717" s="2" t="s">
        <v>2100</v>
      </c>
      <c r="AE717" s="1" t="s">
        <v>92</v>
      </c>
      <c r="AF717" s="1" t="s">
        <v>92</v>
      </c>
      <c r="AG717" s="1" t="s">
        <v>92</v>
      </c>
      <c r="AH717" s="1" t="s">
        <v>92</v>
      </c>
      <c r="AI717" s="1" t="s">
        <v>92</v>
      </c>
      <c r="AJ717" s="1" t="s">
        <v>92</v>
      </c>
      <c r="AK717" s="1" t="s">
        <v>92</v>
      </c>
      <c r="AL717" s="1" t="s">
        <v>86</v>
      </c>
      <c r="AM717" s="3">
        <f t="shared" si="174"/>
        <v>45482</v>
      </c>
      <c r="BD717" s="1">
        <f t="shared" si="175"/>
        <v>1</v>
      </c>
      <c r="BE717" s="2" t="str">
        <f t="shared" si="169"/>
        <v>Katherine Hee/Tim Bedford</v>
      </c>
      <c r="BF717" s="2" t="str">
        <f t="shared" si="169"/>
        <v>Eric Lamoureux</v>
      </c>
      <c r="BG717" s="2" t="str">
        <f t="shared" si="170"/>
        <v>Mona Hedin</v>
      </c>
      <c r="BH717" s="2" t="str">
        <f t="shared" si="170"/>
        <v>Saritha Basani</v>
      </c>
      <c r="BI717" s="2" t="str">
        <f t="shared" si="176"/>
        <v>Kenny Lee</v>
      </c>
      <c r="BJ717" s="1">
        <f t="shared" si="177"/>
        <v>0</v>
      </c>
      <c r="BO717" s="21" t="str">
        <f t="shared" si="178"/>
        <v>completed</v>
      </c>
      <c r="BP717" s="21">
        <f t="shared" si="179"/>
        <v>0</v>
      </c>
      <c r="BQ717" s="21">
        <f t="shared" si="180"/>
        <v>0</v>
      </c>
      <c r="BR717" s="21">
        <f t="shared" si="181"/>
        <v>0</v>
      </c>
      <c r="BS717" s="21">
        <f t="shared" si="182"/>
        <v>0</v>
      </c>
      <c r="BU717" s="57"/>
    </row>
    <row r="718" spans="1:73" ht="127.5" x14ac:dyDescent="0.25">
      <c r="A718" s="1">
        <v>672</v>
      </c>
      <c r="B718" s="1" t="s">
        <v>80</v>
      </c>
      <c r="C718" s="6" t="s">
        <v>2837</v>
      </c>
      <c r="D718" s="2" t="str">
        <f t="shared" si="171"/>
        <v>CalPA_Set WMP-50</v>
      </c>
      <c r="E718" s="1">
        <v>2</v>
      </c>
      <c r="F718" s="2" t="str">
        <f t="shared" si="172"/>
        <v>CalPA_Set WMP-50_Q2</v>
      </c>
      <c r="G718" s="16" t="s">
        <v>2843</v>
      </c>
      <c r="H718" s="16" t="s">
        <v>2844</v>
      </c>
      <c r="I718" s="1" t="s">
        <v>2840</v>
      </c>
      <c r="J718" s="3">
        <v>45467</v>
      </c>
      <c r="K718" s="3">
        <v>45482</v>
      </c>
      <c r="L718" s="3">
        <v>45482</v>
      </c>
      <c r="M718" s="20" t="s">
        <v>2841</v>
      </c>
      <c r="N718" s="1">
        <v>0</v>
      </c>
      <c r="O718" s="1" t="s">
        <v>86</v>
      </c>
      <c r="P718" s="2">
        <v>11.4</v>
      </c>
      <c r="Q718" s="2" t="s">
        <v>483</v>
      </c>
      <c r="R718" s="2" t="s">
        <v>2097</v>
      </c>
      <c r="S718" s="2" t="s">
        <v>2098</v>
      </c>
      <c r="U718" s="2" t="str">
        <f t="shared" si="168"/>
        <v>CalPA</v>
      </c>
      <c r="V718" s="2" t="str">
        <f t="shared" si="168"/>
        <v>Set WMP-50</v>
      </c>
      <c r="W718" s="2">
        <f t="shared" si="173"/>
        <v>2</v>
      </c>
      <c r="X718" s="1">
        <v>0</v>
      </c>
      <c r="Y718" s="1" t="s">
        <v>1159</v>
      </c>
      <c r="Z718" s="1" t="s">
        <v>1382</v>
      </c>
      <c r="AA718" s="2" t="s">
        <v>2845</v>
      </c>
      <c r="AB718" s="2" t="s">
        <v>2846</v>
      </c>
      <c r="AC718" s="2" t="s">
        <v>321</v>
      </c>
      <c r="AD718" s="2" t="s">
        <v>143</v>
      </c>
      <c r="AE718" s="1" t="s">
        <v>92</v>
      </c>
      <c r="AF718" s="1" t="s">
        <v>92</v>
      </c>
      <c r="AG718" s="1" t="s">
        <v>92</v>
      </c>
      <c r="AH718" s="1" t="s">
        <v>92</v>
      </c>
      <c r="AI718" s="1" t="s">
        <v>92</v>
      </c>
      <c r="AJ718" s="1" t="s">
        <v>92</v>
      </c>
      <c r="AK718" s="1" t="s">
        <v>92</v>
      </c>
      <c r="AL718" s="1" t="s">
        <v>86</v>
      </c>
      <c r="AM718" s="3">
        <f t="shared" si="174"/>
        <v>45482</v>
      </c>
      <c r="BD718" s="1">
        <f t="shared" si="175"/>
        <v>2</v>
      </c>
      <c r="BE718" s="2" t="str">
        <f t="shared" si="169"/>
        <v>Tim Bedford</v>
      </c>
      <c r="BF718" s="2" t="str">
        <f t="shared" si="169"/>
        <v>Brienden Realph</v>
      </c>
      <c r="BG718" s="2" t="str">
        <f t="shared" si="170"/>
        <v>Mona Hedin</v>
      </c>
      <c r="BH718" s="2" t="str">
        <f t="shared" si="170"/>
        <v>Saritha Basani</v>
      </c>
      <c r="BI718" s="2" t="str">
        <f t="shared" si="176"/>
        <v>Kenny Lee</v>
      </c>
      <c r="BJ718" s="1">
        <f t="shared" si="177"/>
        <v>0</v>
      </c>
      <c r="BO718" s="21" t="str">
        <f t="shared" si="178"/>
        <v>completed</v>
      </c>
      <c r="BP718" s="21">
        <f t="shared" si="179"/>
        <v>0</v>
      </c>
      <c r="BQ718" s="21">
        <f t="shared" si="180"/>
        <v>0</v>
      </c>
      <c r="BR718" s="21">
        <f t="shared" si="181"/>
        <v>0</v>
      </c>
      <c r="BS718" s="21">
        <f t="shared" si="182"/>
        <v>0</v>
      </c>
      <c r="BU718" s="57"/>
    </row>
    <row r="719" spans="1:73" ht="165.75" x14ac:dyDescent="0.25">
      <c r="A719" s="1">
        <v>673</v>
      </c>
      <c r="B719" s="1" t="s">
        <v>80</v>
      </c>
      <c r="C719" s="6" t="s">
        <v>2837</v>
      </c>
      <c r="D719" s="2" t="str">
        <f t="shared" si="171"/>
        <v>CalPA_Set WMP-50</v>
      </c>
      <c r="E719" s="1">
        <v>3</v>
      </c>
      <c r="F719" s="2" t="str">
        <f t="shared" si="172"/>
        <v>CalPA_Set WMP-50_Q3</v>
      </c>
      <c r="G719" s="16" t="s">
        <v>2847</v>
      </c>
      <c r="H719" s="16" t="s">
        <v>2848</v>
      </c>
      <c r="I719" s="1" t="s">
        <v>2840</v>
      </c>
      <c r="J719" s="3">
        <v>45467</v>
      </c>
      <c r="K719" s="3">
        <v>45499</v>
      </c>
      <c r="L719" s="3">
        <v>45485</v>
      </c>
      <c r="M719" s="20" t="s">
        <v>2841</v>
      </c>
      <c r="N719" s="1">
        <v>2</v>
      </c>
      <c r="O719" s="1" t="s">
        <v>86</v>
      </c>
      <c r="P719" s="2">
        <v>11.4</v>
      </c>
      <c r="Q719" s="2" t="s">
        <v>483</v>
      </c>
      <c r="R719" s="2" t="s">
        <v>2097</v>
      </c>
      <c r="S719" s="2" t="s">
        <v>2098</v>
      </c>
      <c r="U719" s="2" t="str">
        <f t="shared" si="168"/>
        <v>CalPA</v>
      </c>
      <c r="V719" s="2" t="str">
        <f t="shared" si="168"/>
        <v>Set WMP-50</v>
      </c>
      <c r="W719" s="2">
        <f t="shared" si="173"/>
        <v>3</v>
      </c>
      <c r="X719" s="1">
        <v>6</v>
      </c>
      <c r="Y719" s="1" t="s">
        <v>1159</v>
      </c>
      <c r="Z719" s="1" t="s">
        <v>1382</v>
      </c>
      <c r="AA719" s="2" t="s">
        <v>2849</v>
      </c>
      <c r="AB719" s="2" t="s">
        <v>2850</v>
      </c>
      <c r="AC719" s="2" t="s">
        <v>2851</v>
      </c>
      <c r="AD719" s="2" t="s">
        <v>143</v>
      </c>
      <c r="AE719" s="1" t="s">
        <v>92</v>
      </c>
      <c r="AF719" s="1" t="s">
        <v>92</v>
      </c>
      <c r="AG719" s="1" t="s">
        <v>92</v>
      </c>
      <c r="AH719" s="1" t="s">
        <v>92</v>
      </c>
      <c r="AI719" s="1" t="s">
        <v>92</v>
      </c>
      <c r="AJ719" s="1" t="s">
        <v>92</v>
      </c>
      <c r="AK719" s="1" t="s">
        <v>92</v>
      </c>
      <c r="AL719" s="1" t="s">
        <v>86</v>
      </c>
      <c r="AM719" s="3">
        <f t="shared" si="174"/>
        <v>45499</v>
      </c>
      <c r="AO719" s="16" t="s">
        <v>2852</v>
      </c>
      <c r="BD719" s="1">
        <f t="shared" si="175"/>
        <v>3</v>
      </c>
      <c r="BE719" s="2" t="str">
        <f t="shared" si="169"/>
        <v>Patrick Smalley</v>
      </c>
      <c r="BF719" s="2" t="str">
        <f t="shared" si="169"/>
        <v>Christopher Bober/Tracy Maratukulam</v>
      </c>
      <c r="BG719" s="2" t="str">
        <f t="shared" si="170"/>
        <v>Mona Hedin</v>
      </c>
      <c r="BH719" s="2" t="str">
        <f t="shared" si="170"/>
        <v>Saritha Basani</v>
      </c>
      <c r="BI719" s="2" t="str">
        <f t="shared" si="176"/>
        <v>Vivian Kim</v>
      </c>
      <c r="BJ719" s="1">
        <f t="shared" si="177"/>
        <v>6</v>
      </c>
      <c r="BO719" s="21" t="str">
        <f t="shared" si="178"/>
        <v>completed</v>
      </c>
      <c r="BP719" s="21">
        <f t="shared" si="179"/>
        <v>0</v>
      </c>
      <c r="BQ719" s="21">
        <f t="shared" si="180"/>
        <v>0</v>
      </c>
      <c r="BR719" s="21">
        <f t="shared" si="181"/>
        <v>0</v>
      </c>
      <c r="BS719" s="21">
        <f t="shared" si="182"/>
        <v>0</v>
      </c>
      <c r="BU719" s="57"/>
    </row>
    <row r="720" spans="1:73" ht="140.25" x14ac:dyDescent="0.25">
      <c r="A720" s="1">
        <v>673</v>
      </c>
      <c r="B720" s="1" t="s">
        <v>80</v>
      </c>
      <c r="C720" s="6" t="s">
        <v>2837</v>
      </c>
      <c r="D720" s="2" t="str">
        <f t="shared" si="171"/>
        <v>CalPA_Set WMP-50</v>
      </c>
      <c r="E720" s="1" t="s">
        <v>980</v>
      </c>
      <c r="F720" s="2" t="str">
        <f t="shared" si="172"/>
        <v>CalPA_Set WMP-50_Q3(s)</v>
      </c>
      <c r="G720" s="16" t="s">
        <v>2847</v>
      </c>
      <c r="H720" s="16" t="s">
        <v>2853</v>
      </c>
      <c r="I720" s="1" t="s">
        <v>2840</v>
      </c>
      <c r="J720" s="3">
        <v>45467</v>
      </c>
      <c r="K720" s="3">
        <v>45499</v>
      </c>
      <c r="L720" s="3">
        <v>45499</v>
      </c>
      <c r="M720" s="20" t="s">
        <v>2841</v>
      </c>
      <c r="N720" s="1">
        <v>1</v>
      </c>
      <c r="O720" s="1" t="s">
        <v>86</v>
      </c>
      <c r="P720" s="2">
        <v>11.4</v>
      </c>
      <c r="Q720" s="2" t="s">
        <v>483</v>
      </c>
      <c r="R720" s="2" t="s">
        <v>2097</v>
      </c>
      <c r="S720" s="2" t="s">
        <v>2098</v>
      </c>
      <c r="U720" s="2" t="str">
        <f t="shared" si="168"/>
        <v>CalPA</v>
      </c>
      <c r="V720" s="2" t="str">
        <f t="shared" si="168"/>
        <v>Set WMP-50</v>
      </c>
      <c r="W720" s="2" t="str">
        <f t="shared" si="173"/>
        <v>3(s)</v>
      </c>
      <c r="X720" s="1">
        <v>6</v>
      </c>
      <c r="Y720" s="1" t="s">
        <v>1159</v>
      </c>
      <c r="Z720" s="1" t="s">
        <v>1382</v>
      </c>
      <c r="AA720" s="2" t="s">
        <v>2849</v>
      </c>
      <c r="AB720" s="2" t="s">
        <v>2850</v>
      </c>
      <c r="AC720" s="2" t="s">
        <v>2851</v>
      </c>
      <c r="AD720" s="2" t="s">
        <v>143</v>
      </c>
      <c r="AE720" s="1" t="s">
        <v>92</v>
      </c>
      <c r="AF720" s="1" t="s">
        <v>92</v>
      </c>
      <c r="AG720" s="1" t="s">
        <v>92</v>
      </c>
      <c r="AH720" s="1" t="s">
        <v>92</v>
      </c>
      <c r="AI720" s="1" t="s">
        <v>92</v>
      </c>
      <c r="AJ720" s="1" t="s">
        <v>92</v>
      </c>
      <c r="AK720" s="1" t="s">
        <v>92</v>
      </c>
      <c r="AL720" s="1" t="s">
        <v>86</v>
      </c>
      <c r="AM720" s="3">
        <f t="shared" si="174"/>
        <v>45499</v>
      </c>
      <c r="AO720" s="16"/>
      <c r="BD720" s="1" t="str">
        <f t="shared" si="175"/>
        <v>3(s)</v>
      </c>
      <c r="BE720" s="2" t="str">
        <f t="shared" si="169"/>
        <v>Patrick Smalley</v>
      </c>
      <c r="BF720" s="2" t="str">
        <f t="shared" si="169"/>
        <v>Christopher Bober/Tracy Maratukulam</v>
      </c>
      <c r="BG720" s="2" t="str">
        <f t="shared" si="170"/>
        <v>Mona Hedin</v>
      </c>
      <c r="BH720" s="2" t="str">
        <f t="shared" si="170"/>
        <v>Saritha Basani</v>
      </c>
      <c r="BI720" s="2" t="str">
        <f t="shared" si="176"/>
        <v>Vivian Kim</v>
      </c>
      <c r="BJ720" s="1">
        <f t="shared" si="177"/>
        <v>6</v>
      </c>
      <c r="BO720" s="21" t="str">
        <f t="shared" si="178"/>
        <v>completed</v>
      </c>
      <c r="BP720" s="21">
        <f t="shared" si="179"/>
        <v>0</v>
      </c>
      <c r="BQ720" s="21">
        <f t="shared" si="180"/>
        <v>0</v>
      </c>
      <c r="BR720" s="21">
        <f t="shared" si="181"/>
        <v>0</v>
      </c>
      <c r="BS720" s="21">
        <f t="shared" si="182"/>
        <v>0</v>
      </c>
      <c r="BT720" s="12" t="s">
        <v>629</v>
      </c>
      <c r="BU720" s="57"/>
    </row>
    <row r="721" spans="1:73" ht="76.5" x14ac:dyDescent="0.25">
      <c r="A721" s="1">
        <v>674</v>
      </c>
      <c r="B721" s="1" t="s">
        <v>80</v>
      </c>
      <c r="C721" s="6" t="s">
        <v>2837</v>
      </c>
      <c r="D721" s="2" t="str">
        <f t="shared" si="171"/>
        <v>CalPA_Set WMP-50</v>
      </c>
      <c r="E721" s="1">
        <v>4</v>
      </c>
      <c r="F721" s="2" t="str">
        <f t="shared" si="172"/>
        <v>CalPA_Set WMP-50_Q4</v>
      </c>
      <c r="G721" s="16" t="s">
        <v>2854</v>
      </c>
      <c r="H721" s="16" t="s">
        <v>2855</v>
      </c>
      <c r="I721" s="1" t="s">
        <v>2840</v>
      </c>
      <c r="J721" s="3">
        <v>45467</v>
      </c>
      <c r="K721" s="3">
        <v>45482</v>
      </c>
      <c r="L721" s="3">
        <v>45482</v>
      </c>
      <c r="M721" s="20" t="s">
        <v>2841</v>
      </c>
      <c r="N721" s="1">
        <v>1</v>
      </c>
      <c r="O721" s="1" t="s">
        <v>86</v>
      </c>
      <c r="P721" s="2">
        <v>11.4</v>
      </c>
      <c r="Q721" s="2" t="s">
        <v>483</v>
      </c>
      <c r="R721" s="2" t="s">
        <v>2097</v>
      </c>
      <c r="S721" s="2" t="s">
        <v>2098</v>
      </c>
      <c r="U721" s="2" t="str">
        <f t="shared" si="168"/>
        <v>CalPA</v>
      </c>
      <c r="V721" s="2" t="str">
        <f t="shared" si="168"/>
        <v>Set WMP-50</v>
      </c>
      <c r="W721" s="2">
        <f t="shared" si="173"/>
        <v>4</v>
      </c>
      <c r="X721" s="1">
        <v>3</v>
      </c>
      <c r="Y721" s="1" t="s">
        <v>1159</v>
      </c>
      <c r="Z721" s="1" t="s">
        <v>1382</v>
      </c>
      <c r="AA721" s="2" t="s">
        <v>2856</v>
      </c>
      <c r="AB721" s="2" t="s">
        <v>539</v>
      </c>
      <c r="AC721" s="2" t="s">
        <v>321</v>
      </c>
      <c r="AD721" s="2" t="s">
        <v>143</v>
      </c>
      <c r="AE721" s="1" t="s">
        <v>92</v>
      </c>
      <c r="AF721" s="1" t="s">
        <v>92</v>
      </c>
      <c r="AG721" s="1" t="s">
        <v>92</v>
      </c>
      <c r="AH721" s="1" t="s">
        <v>92</v>
      </c>
      <c r="AI721" s="1" t="s">
        <v>92</v>
      </c>
      <c r="AJ721" s="1" t="s">
        <v>92</v>
      </c>
      <c r="AK721" s="1" t="s">
        <v>92</v>
      </c>
      <c r="AL721" s="1" t="s">
        <v>86</v>
      </c>
      <c r="AM721" s="3">
        <f t="shared" si="174"/>
        <v>45482</v>
      </c>
      <c r="BD721" s="1">
        <f t="shared" si="175"/>
        <v>4</v>
      </c>
      <c r="BE721" s="2" t="str">
        <f t="shared" si="169"/>
        <v>Katherine Hee/Chandler Nelson/John Birch</v>
      </c>
      <c r="BF721" s="2" t="str">
        <f t="shared" si="169"/>
        <v>Eric Lamoureux</v>
      </c>
      <c r="BG721" s="2" t="str">
        <f t="shared" si="170"/>
        <v>Mona Hedin</v>
      </c>
      <c r="BH721" s="2" t="str">
        <f t="shared" si="170"/>
        <v>Saritha Basani</v>
      </c>
      <c r="BI721" s="2" t="str">
        <f t="shared" si="176"/>
        <v>Kenny Lee</v>
      </c>
      <c r="BJ721" s="1">
        <f t="shared" si="177"/>
        <v>3</v>
      </c>
      <c r="BO721" s="21" t="str">
        <f t="shared" si="178"/>
        <v>completed</v>
      </c>
      <c r="BP721" s="21">
        <f t="shared" si="179"/>
        <v>0</v>
      </c>
      <c r="BQ721" s="21">
        <f t="shared" si="180"/>
        <v>0</v>
      </c>
      <c r="BR721" s="21">
        <f t="shared" si="181"/>
        <v>0</v>
      </c>
      <c r="BS721" s="21">
        <f t="shared" si="182"/>
        <v>0</v>
      </c>
      <c r="BU721" s="57"/>
    </row>
    <row r="722" spans="1:73" ht="127.5" x14ac:dyDescent="0.25">
      <c r="A722" s="1">
        <v>675</v>
      </c>
      <c r="B722" s="1" t="s">
        <v>2180</v>
      </c>
      <c r="C722" s="6" t="s">
        <v>2837</v>
      </c>
      <c r="D722" s="2" t="str">
        <f t="shared" si="171"/>
        <v>CALPA_Set WMP-50</v>
      </c>
      <c r="E722" s="1">
        <v>5</v>
      </c>
      <c r="F722" s="2" t="str">
        <f t="shared" si="172"/>
        <v>CALPA_Set WMP-50_Q5</v>
      </c>
      <c r="G722" s="16" t="s">
        <v>3063</v>
      </c>
      <c r="H722" s="16" t="s">
        <v>3064</v>
      </c>
      <c r="I722" s="1" t="s">
        <v>2840</v>
      </c>
      <c r="J722" s="3">
        <v>45467</v>
      </c>
      <c r="K722" s="3">
        <v>45492</v>
      </c>
      <c r="L722" s="3">
        <v>45491</v>
      </c>
      <c r="M722" s="20" t="s">
        <v>2841</v>
      </c>
      <c r="N722" s="1">
        <v>1</v>
      </c>
      <c r="O722" s="1" t="s">
        <v>86</v>
      </c>
      <c r="P722" s="2">
        <v>11.4</v>
      </c>
      <c r="Q722" s="2" t="s">
        <v>483</v>
      </c>
      <c r="R722" s="2" t="s">
        <v>2097</v>
      </c>
      <c r="S722" s="2" t="s">
        <v>2098</v>
      </c>
      <c r="U722" s="2" t="str">
        <f t="shared" si="168"/>
        <v>CALPA</v>
      </c>
      <c r="V722" s="2" t="str">
        <f t="shared" si="168"/>
        <v>Set WMP-50</v>
      </c>
      <c r="W722" s="2">
        <f t="shared" si="173"/>
        <v>5</v>
      </c>
      <c r="X722" s="1">
        <v>2</v>
      </c>
      <c r="Y722" s="1" t="s">
        <v>1159</v>
      </c>
      <c r="Z722" s="1" t="s">
        <v>1382</v>
      </c>
      <c r="AA722" s="2" t="s">
        <v>3065</v>
      </c>
      <c r="AB722" s="2" t="s">
        <v>539</v>
      </c>
      <c r="AC722" s="2" t="s">
        <v>321</v>
      </c>
      <c r="AD722" s="2" t="s">
        <v>143</v>
      </c>
      <c r="AE722" s="1" t="s">
        <v>92</v>
      </c>
      <c r="AF722" s="1" t="s">
        <v>92</v>
      </c>
      <c r="AG722" s="1" t="s">
        <v>92</v>
      </c>
      <c r="AH722" s="1" t="s">
        <v>92</v>
      </c>
      <c r="AI722" s="1" t="s">
        <v>92</v>
      </c>
      <c r="AJ722" s="1" t="s">
        <v>92</v>
      </c>
      <c r="AK722" s="1" t="s">
        <v>92</v>
      </c>
      <c r="AL722" s="1" t="s">
        <v>86</v>
      </c>
      <c r="AM722" s="3">
        <f t="shared" si="174"/>
        <v>45492</v>
      </c>
      <c r="AO722" s="16" t="s">
        <v>3066</v>
      </c>
      <c r="BD722" s="1">
        <f t="shared" si="175"/>
        <v>5</v>
      </c>
      <c r="BE722" s="2" t="str">
        <f t="shared" si="169"/>
        <v>Katherine Hee/Dave Casuncad</v>
      </c>
      <c r="BF722" s="2" t="str">
        <f t="shared" si="169"/>
        <v>Eric Lamoureux</v>
      </c>
      <c r="BG722" s="2" t="str">
        <f t="shared" si="170"/>
        <v>Mona Hedin</v>
      </c>
      <c r="BH722" s="2" t="str">
        <f t="shared" si="170"/>
        <v>Saritha Basani</v>
      </c>
      <c r="BI722" s="2" t="str">
        <f t="shared" si="176"/>
        <v>Kenny Lee</v>
      </c>
      <c r="BJ722" s="1">
        <f t="shared" si="177"/>
        <v>2</v>
      </c>
      <c r="BO722" s="21" t="str">
        <f t="shared" si="178"/>
        <v>completed</v>
      </c>
      <c r="BP722" s="21">
        <f t="shared" si="179"/>
        <v>0</v>
      </c>
      <c r="BQ722" s="21">
        <f t="shared" si="180"/>
        <v>0</v>
      </c>
      <c r="BR722" s="21">
        <f t="shared" si="181"/>
        <v>0</v>
      </c>
      <c r="BS722" s="21">
        <f t="shared" si="182"/>
        <v>0</v>
      </c>
      <c r="BU722" s="57"/>
    </row>
    <row r="723" spans="1:73" ht="191.25" x14ac:dyDescent="0.25">
      <c r="A723" s="1">
        <v>676</v>
      </c>
      <c r="B723" s="1" t="s">
        <v>80</v>
      </c>
      <c r="C723" s="6" t="s">
        <v>2837</v>
      </c>
      <c r="D723" s="2" t="str">
        <f t="shared" si="171"/>
        <v>CalPA_Set WMP-50</v>
      </c>
      <c r="E723" s="1">
        <v>6</v>
      </c>
      <c r="F723" s="2" t="str">
        <f t="shared" si="172"/>
        <v>CalPA_Set WMP-50_Q6</v>
      </c>
      <c r="G723" s="16" t="s">
        <v>3067</v>
      </c>
      <c r="H723" s="16" t="s">
        <v>3068</v>
      </c>
      <c r="I723" s="1" t="s">
        <v>2840</v>
      </c>
      <c r="J723" s="3">
        <v>45467</v>
      </c>
      <c r="K723" s="3">
        <v>45482</v>
      </c>
      <c r="L723" s="3">
        <v>45482</v>
      </c>
      <c r="M723" s="20" t="s">
        <v>2841</v>
      </c>
      <c r="N723" s="1">
        <v>1</v>
      </c>
      <c r="O723" s="1" t="s">
        <v>86</v>
      </c>
      <c r="P723" s="2">
        <v>11.4</v>
      </c>
      <c r="Q723" s="2" t="s">
        <v>483</v>
      </c>
      <c r="R723" s="2" t="s">
        <v>2097</v>
      </c>
      <c r="S723" s="2" t="s">
        <v>2098</v>
      </c>
      <c r="U723" s="2" t="str">
        <f t="shared" si="168"/>
        <v>CalPA</v>
      </c>
      <c r="V723" s="2" t="str">
        <f t="shared" si="168"/>
        <v>Set WMP-50</v>
      </c>
      <c r="W723" s="2">
        <f t="shared" si="173"/>
        <v>6</v>
      </c>
      <c r="X723" s="1">
        <v>11</v>
      </c>
      <c r="Y723" s="1" t="s">
        <v>1159</v>
      </c>
      <c r="Z723" s="1" t="s">
        <v>1382</v>
      </c>
      <c r="AA723" s="2" t="s">
        <v>790</v>
      </c>
      <c r="AB723" s="2" t="s">
        <v>529</v>
      </c>
      <c r="AC723" s="2" t="s">
        <v>321</v>
      </c>
      <c r="AD723" s="2" t="s">
        <v>791</v>
      </c>
      <c r="AE723" s="1" t="s">
        <v>92</v>
      </c>
      <c r="AF723" s="1" t="s">
        <v>92</v>
      </c>
      <c r="AG723" s="1" t="s">
        <v>92</v>
      </c>
      <c r="AH723" s="1" t="s">
        <v>92</v>
      </c>
      <c r="AI723" s="1" t="s">
        <v>92</v>
      </c>
      <c r="AJ723" s="1" t="s">
        <v>92</v>
      </c>
      <c r="AK723" s="1" t="s">
        <v>92</v>
      </c>
      <c r="AL723" s="1" t="s">
        <v>86</v>
      </c>
      <c r="AM723" s="3">
        <f t="shared" si="174"/>
        <v>45482</v>
      </c>
      <c r="BD723" s="1">
        <f t="shared" si="175"/>
        <v>6</v>
      </c>
      <c r="BE723" s="2" t="str">
        <f t="shared" si="169"/>
        <v>Tom Huynh</v>
      </c>
      <c r="BF723" s="2" t="str">
        <f t="shared" si="169"/>
        <v>Satvir Nagra</v>
      </c>
      <c r="BG723" s="2" t="str">
        <f t="shared" si="170"/>
        <v>Mona Hedin</v>
      </c>
      <c r="BH723" s="2" t="str">
        <f t="shared" si="170"/>
        <v>Saritha Basani</v>
      </c>
      <c r="BI723" s="2" t="str">
        <f t="shared" si="176"/>
        <v>Kenny Lee</v>
      </c>
      <c r="BJ723" s="1">
        <f t="shared" si="177"/>
        <v>11</v>
      </c>
      <c r="BO723" s="21" t="str">
        <f t="shared" si="178"/>
        <v>completed</v>
      </c>
      <c r="BP723" s="21">
        <f t="shared" si="179"/>
        <v>0</v>
      </c>
      <c r="BQ723" s="21">
        <f t="shared" si="180"/>
        <v>0</v>
      </c>
      <c r="BR723" s="21">
        <f t="shared" si="181"/>
        <v>0</v>
      </c>
      <c r="BS723" s="21">
        <f t="shared" si="182"/>
        <v>0</v>
      </c>
      <c r="BU723" s="57"/>
    </row>
    <row r="724" spans="1:73" ht="191.25" x14ac:dyDescent="0.25">
      <c r="A724" s="1">
        <v>677</v>
      </c>
      <c r="B724" s="1" t="s">
        <v>80</v>
      </c>
      <c r="C724" s="6" t="s">
        <v>2837</v>
      </c>
      <c r="D724" s="2" t="str">
        <f t="shared" si="171"/>
        <v>CalPA_Set WMP-50</v>
      </c>
      <c r="E724" s="1">
        <v>7</v>
      </c>
      <c r="F724" s="2" t="str">
        <f t="shared" si="172"/>
        <v>CalPA_Set WMP-50_Q7</v>
      </c>
      <c r="G724" s="16" t="s">
        <v>3069</v>
      </c>
      <c r="H724" s="16" t="s">
        <v>3068</v>
      </c>
      <c r="I724" s="1" t="s">
        <v>2840</v>
      </c>
      <c r="J724" s="3">
        <v>45467</v>
      </c>
      <c r="K724" s="3">
        <v>45482</v>
      </c>
      <c r="L724" s="3">
        <v>45482</v>
      </c>
      <c r="M724" s="20" t="s">
        <v>2841</v>
      </c>
      <c r="N724" s="1">
        <v>0</v>
      </c>
      <c r="O724" s="1" t="s">
        <v>86</v>
      </c>
      <c r="P724" s="2">
        <v>11.4</v>
      </c>
      <c r="Q724" s="2" t="s">
        <v>483</v>
      </c>
      <c r="R724" s="2" t="s">
        <v>2097</v>
      </c>
      <c r="S724" s="2" t="s">
        <v>2098</v>
      </c>
      <c r="U724" s="2" t="str">
        <f t="shared" si="168"/>
        <v>CalPA</v>
      </c>
      <c r="V724" s="2" t="str">
        <f t="shared" si="168"/>
        <v>Set WMP-50</v>
      </c>
      <c r="W724" s="2">
        <f t="shared" si="173"/>
        <v>7</v>
      </c>
      <c r="X724" s="1">
        <v>11</v>
      </c>
      <c r="Y724" s="1" t="s">
        <v>1159</v>
      </c>
      <c r="Z724" s="1" t="s">
        <v>1382</v>
      </c>
      <c r="AA724" s="2" t="s">
        <v>790</v>
      </c>
      <c r="AB724" s="2" t="s">
        <v>529</v>
      </c>
      <c r="AC724" s="2" t="s">
        <v>321</v>
      </c>
      <c r="AD724" s="2" t="s">
        <v>791</v>
      </c>
      <c r="AE724" s="1" t="s">
        <v>92</v>
      </c>
      <c r="AF724" s="1" t="s">
        <v>92</v>
      </c>
      <c r="AG724" s="1" t="s">
        <v>92</v>
      </c>
      <c r="AH724" s="1" t="s">
        <v>92</v>
      </c>
      <c r="AI724" s="1" t="s">
        <v>92</v>
      </c>
      <c r="AJ724" s="1" t="s">
        <v>92</v>
      </c>
      <c r="AK724" s="1" t="s">
        <v>92</v>
      </c>
      <c r="AL724" s="1" t="s">
        <v>86</v>
      </c>
      <c r="AM724" s="3">
        <f t="shared" si="174"/>
        <v>45482</v>
      </c>
      <c r="BD724" s="1">
        <f t="shared" si="175"/>
        <v>7</v>
      </c>
      <c r="BE724" s="2" t="str">
        <f t="shared" si="169"/>
        <v>Tom Huynh</v>
      </c>
      <c r="BF724" s="2" t="str">
        <f t="shared" si="169"/>
        <v>Satvir Nagra</v>
      </c>
      <c r="BG724" s="2" t="str">
        <f t="shared" si="170"/>
        <v>Mona Hedin</v>
      </c>
      <c r="BH724" s="2" t="str">
        <f t="shared" si="170"/>
        <v>Saritha Basani</v>
      </c>
      <c r="BI724" s="2" t="str">
        <f t="shared" si="176"/>
        <v>Kenny Lee</v>
      </c>
      <c r="BJ724" s="1">
        <f t="shared" si="177"/>
        <v>11</v>
      </c>
      <c r="BO724" s="21" t="str">
        <f t="shared" si="178"/>
        <v>completed</v>
      </c>
      <c r="BP724" s="21">
        <f t="shared" si="179"/>
        <v>0</v>
      </c>
      <c r="BQ724" s="21">
        <f t="shared" si="180"/>
        <v>0</v>
      </c>
      <c r="BR724" s="21">
        <f t="shared" si="181"/>
        <v>0</v>
      </c>
      <c r="BS724" s="21">
        <f t="shared" si="182"/>
        <v>0</v>
      </c>
      <c r="BU724" s="57"/>
    </row>
    <row r="725" spans="1:73" ht="242.25" x14ac:dyDescent="0.25">
      <c r="A725" s="1">
        <v>678</v>
      </c>
      <c r="B725" s="1" t="s">
        <v>80</v>
      </c>
      <c r="C725" s="6" t="s">
        <v>2837</v>
      </c>
      <c r="D725" s="2" t="str">
        <f t="shared" si="171"/>
        <v>CalPA_Set WMP-50</v>
      </c>
      <c r="E725" s="1">
        <v>8</v>
      </c>
      <c r="F725" s="2" t="str">
        <f t="shared" si="172"/>
        <v>CalPA_Set WMP-50_Q8</v>
      </c>
      <c r="G725" s="16" t="s">
        <v>3070</v>
      </c>
      <c r="H725" s="16" t="s">
        <v>3071</v>
      </c>
      <c r="I725" s="1" t="s">
        <v>2840</v>
      </c>
      <c r="J725" s="3">
        <v>45467</v>
      </c>
      <c r="K725" s="3">
        <v>45482</v>
      </c>
      <c r="L725" s="3">
        <v>45482</v>
      </c>
      <c r="M725" s="20" t="s">
        <v>2841</v>
      </c>
      <c r="N725" s="1">
        <v>1</v>
      </c>
      <c r="O725" s="1" t="s">
        <v>86</v>
      </c>
      <c r="P725" s="2">
        <v>11.4</v>
      </c>
      <c r="Q725" s="2" t="s">
        <v>483</v>
      </c>
      <c r="R725" s="2" t="s">
        <v>2097</v>
      </c>
      <c r="S725" s="2" t="s">
        <v>2098</v>
      </c>
      <c r="U725" s="2" t="str">
        <f t="shared" si="168"/>
        <v>CalPA</v>
      </c>
      <c r="V725" s="2" t="str">
        <f t="shared" si="168"/>
        <v>Set WMP-50</v>
      </c>
      <c r="W725" s="2">
        <f t="shared" si="173"/>
        <v>8</v>
      </c>
      <c r="X725" s="1">
        <v>12</v>
      </c>
      <c r="Y725" s="1" t="s">
        <v>1159</v>
      </c>
      <c r="Z725" s="1" t="s">
        <v>1382</v>
      </c>
      <c r="AA725" s="2" t="s">
        <v>790</v>
      </c>
      <c r="AB725" s="2" t="s">
        <v>529</v>
      </c>
      <c r="AC725" s="2" t="s">
        <v>321</v>
      </c>
      <c r="AD725" s="2" t="s">
        <v>791</v>
      </c>
      <c r="AE725" s="1" t="s">
        <v>92</v>
      </c>
      <c r="AF725" s="1" t="s">
        <v>92</v>
      </c>
      <c r="AG725" s="1" t="s">
        <v>92</v>
      </c>
      <c r="AH725" s="1" t="s">
        <v>92</v>
      </c>
      <c r="AI725" s="1" t="s">
        <v>92</v>
      </c>
      <c r="AJ725" s="1" t="s">
        <v>92</v>
      </c>
      <c r="AK725" s="1" t="s">
        <v>92</v>
      </c>
      <c r="AL725" s="1" t="s">
        <v>86</v>
      </c>
      <c r="AM725" s="3">
        <f t="shared" si="174"/>
        <v>45482</v>
      </c>
      <c r="BD725" s="1">
        <f t="shared" si="175"/>
        <v>8</v>
      </c>
      <c r="BE725" s="2" t="str">
        <f t="shared" si="169"/>
        <v>Tom Huynh</v>
      </c>
      <c r="BF725" s="2" t="str">
        <f t="shared" si="169"/>
        <v>Satvir Nagra</v>
      </c>
      <c r="BG725" s="2" t="str">
        <f t="shared" si="170"/>
        <v>Mona Hedin</v>
      </c>
      <c r="BH725" s="2" t="str">
        <f t="shared" si="170"/>
        <v>Saritha Basani</v>
      </c>
      <c r="BI725" s="2" t="str">
        <f t="shared" si="176"/>
        <v>Kenny Lee</v>
      </c>
      <c r="BJ725" s="1">
        <f t="shared" si="177"/>
        <v>12</v>
      </c>
      <c r="BO725" s="21" t="str">
        <f t="shared" si="178"/>
        <v>completed</v>
      </c>
      <c r="BP725" s="21">
        <f t="shared" si="179"/>
        <v>0</v>
      </c>
      <c r="BQ725" s="21">
        <f t="shared" si="180"/>
        <v>0</v>
      </c>
      <c r="BR725" s="21">
        <f t="shared" si="181"/>
        <v>0</v>
      </c>
      <c r="BS725" s="21">
        <f t="shared" si="182"/>
        <v>0</v>
      </c>
      <c r="BU725" s="57"/>
    </row>
    <row r="726" spans="1:73" ht="229.5" x14ac:dyDescent="0.25">
      <c r="A726" s="1">
        <v>679</v>
      </c>
      <c r="B726" s="1" t="s">
        <v>80</v>
      </c>
      <c r="C726" s="6" t="s">
        <v>2837</v>
      </c>
      <c r="D726" s="2" t="str">
        <f t="shared" si="171"/>
        <v>CalPA_Set WMP-50</v>
      </c>
      <c r="E726" s="1">
        <v>9</v>
      </c>
      <c r="F726" s="2" t="str">
        <f t="shared" si="172"/>
        <v>CalPA_Set WMP-50_Q9</v>
      </c>
      <c r="G726" s="16" t="s">
        <v>3206</v>
      </c>
      <c r="H726" s="16" t="s">
        <v>3207</v>
      </c>
      <c r="I726" s="1" t="s">
        <v>2840</v>
      </c>
      <c r="J726" s="3">
        <v>45467</v>
      </c>
      <c r="K726" s="3">
        <v>45482</v>
      </c>
      <c r="L726" s="3">
        <v>45482</v>
      </c>
      <c r="M726" s="20" t="s">
        <v>2841</v>
      </c>
      <c r="N726" s="1">
        <v>0</v>
      </c>
      <c r="O726" s="1" t="s">
        <v>86</v>
      </c>
      <c r="P726" s="2">
        <v>11.4</v>
      </c>
      <c r="Q726" s="2" t="s">
        <v>483</v>
      </c>
      <c r="R726" s="2" t="s">
        <v>2097</v>
      </c>
      <c r="S726" s="2" t="s">
        <v>2098</v>
      </c>
      <c r="U726" s="2" t="str">
        <f t="shared" si="168"/>
        <v>CalPA</v>
      </c>
      <c r="V726" s="2" t="str">
        <f t="shared" si="168"/>
        <v>Set WMP-50</v>
      </c>
      <c r="W726" s="2">
        <f t="shared" si="173"/>
        <v>9</v>
      </c>
      <c r="X726" s="1">
        <v>12</v>
      </c>
      <c r="Y726" s="1" t="s">
        <v>1159</v>
      </c>
      <c r="Z726" s="1" t="s">
        <v>1382</v>
      </c>
      <c r="AA726" s="2" t="s">
        <v>790</v>
      </c>
      <c r="AB726" s="2" t="s">
        <v>529</v>
      </c>
      <c r="AC726" s="2" t="s">
        <v>321</v>
      </c>
      <c r="AD726" s="2" t="s">
        <v>791</v>
      </c>
      <c r="AE726" s="1" t="s">
        <v>92</v>
      </c>
      <c r="AF726" s="1" t="s">
        <v>92</v>
      </c>
      <c r="AG726" s="1" t="s">
        <v>92</v>
      </c>
      <c r="AH726" s="1" t="s">
        <v>92</v>
      </c>
      <c r="AI726" s="1" t="s">
        <v>92</v>
      </c>
      <c r="AJ726" s="1" t="s">
        <v>92</v>
      </c>
      <c r="AK726" s="1" t="s">
        <v>92</v>
      </c>
      <c r="AL726" s="1" t="s">
        <v>86</v>
      </c>
      <c r="AM726" s="3">
        <f t="shared" si="174"/>
        <v>45482</v>
      </c>
      <c r="BD726" s="1">
        <f t="shared" si="175"/>
        <v>9</v>
      </c>
      <c r="BE726" s="2" t="str">
        <f t="shared" si="169"/>
        <v>Tom Huynh</v>
      </c>
      <c r="BF726" s="2" t="str">
        <f t="shared" si="169"/>
        <v>Satvir Nagra</v>
      </c>
      <c r="BG726" s="2" t="str">
        <f t="shared" si="170"/>
        <v>Mona Hedin</v>
      </c>
      <c r="BH726" s="2" t="str">
        <f t="shared" si="170"/>
        <v>Saritha Basani</v>
      </c>
      <c r="BI726" s="2" t="str">
        <f t="shared" si="176"/>
        <v>Kenny Lee</v>
      </c>
      <c r="BJ726" s="1">
        <f t="shared" si="177"/>
        <v>12</v>
      </c>
      <c r="BO726" s="21" t="str">
        <f t="shared" si="178"/>
        <v>completed</v>
      </c>
      <c r="BP726" s="21">
        <f t="shared" si="179"/>
        <v>0</v>
      </c>
      <c r="BQ726" s="21">
        <f t="shared" si="180"/>
        <v>0</v>
      </c>
      <c r="BR726" s="21">
        <f t="shared" si="181"/>
        <v>0</v>
      </c>
      <c r="BS726" s="21">
        <f t="shared" si="182"/>
        <v>0</v>
      </c>
      <c r="BU726" s="57"/>
    </row>
    <row r="727" spans="1:73" ht="255" x14ac:dyDescent="0.25">
      <c r="A727" s="1">
        <v>680</v>
      </c>
      <c r="B727" s="1" t="s">
        <v>80</v>
      </c>
      <c r="C727" s="6" t="s">
        <v>2837</v>
      </c>
      <c r="D727" s="2" t="str">
        <f t="shared" si="171"/>
        <v>CalPA_Set WMP-50</v>
      </c>
      <c r="E727" s="1">
        <v>10</v>
      </c>
      <c r="F727" s="2" t="str">
        <f t="shared" si="172"/>
        <v>CalPA_Set WMP-50_Q10</v>
      </c>
      <c r="G727" s="16" t="s">
        <v>3208</v>
      </c>
      <c r="H727" s="16" t="s">
        <v>3209</v>
      </c>
      <c r="I727" s="1" t="s">
        <v>2840</v>
      </c>
      <c r="J727" s="3">
        <v>45467</v>
      </c>
      <c r="K727" s="3">
        <v>45482</v>
      </c>
      <c r="L727" s="3">
        <v>45482</v>
      </c>
      <c r="M727" s="20" t="s">
        <v>2841</v>
      </c>
      <c r="N727" s="1">
        <v>0</v>
      </c>
      <c r="O727" s="1" t="s">
        <v>86</v>
      </c>
      <c r="P727" s="2">
        <v>11.4</v>
      </c>
      <c r="Q727" s="2" t="s">
        <v>483</v>
      </c>
      <c r="R727" s="2" t="s">
        <v>2097</v>
      </c>
      <c r="S727" s="2" t="s">
        <v>2098</v>
      </c>
      <c r="U727" s="2" t="str">
        <f t="shared" si="168"/>
        <v>CalPA</v>
      </c>
      <c r="V727" s="2" t="str">
        <f t="shared" si="168"/>
        <v>Set WMP-50</v>
      </c>
      <c r="W727" s="2">
        <f t="shared" si="173"/>
        <v>10</v>
      </c>
      <c r="X727" s="1">
        <v>15</v>
      </c>
      <c r="Y727" s="1" t="s">
        <v>1159</v>
      </c>
      <c r="Z727" s="1" t="s">
        <v>1382</v>
      </c>
      <c r="AA727" s="2" t="s">
        <v>790</v>
      </c>
      <c r="AB727" s="2" t="s">
        <v>529</v>
      </c>
      <c r="AC727" s="2" t="s">
        <v>321</v>
      </c>
      <c r="AD727" s="2" t="s">
        <v>791</v>
      </c>
      <c r="AE727" s="1" t="s">
        <v>92</v>
      </c>
      <c r="AF727" s="1" t="s">
        <v>92</v>
      </c>
      <c r="AG727" s="1" t="s">
        <v>92</v>
      </c>
      <c r="AH727" s="1" t="s">
        <v>92</v>
      </c>
      <c r="AI727" s="1" t="s">
        <v>92</v>
      </c>
      <c r="AJ727" s="1" t="s">
        <v>92</v>
      </c>
      <c r="AK727" s="1" t="s">
        <v>92</v>
      </c>
      <c r="AL727" s="1" t="s">
        <v>86</v>
      </c>
      <c r="AM727" s="3">
        <f t="shared" si="174"/>
        <v>45482</v>
      </c>
      <c r="BD727" s="1">
        <f t="shared" si="175"/>
        <v>10</v>
      </c>
      <c r="BE727" s="2" t="str">
        <f t="shared" si="169"/>
        <v>Tom Huynh</v>
      </c>
      <c r="BF727" s="2" t="str">
        <f t="shared" si="169"/>
        <v>Satvir Nagra</v>
      </c>
      <c r="BG727" s="2" t="str">
        <f t="shared" si="170"/>
        <v>Mona Hedin</v>
      </c>
      <c r="BH727" s="2" t="str">
        <f t="shared" si="170"/>
        <v>Saritha Basani</v>
      </c>
      <c r="BI727" s="2" t="str">
        <f t="shared" si="176"/>
        <v>Kenny Lee</v>
      </c>
      <c r="BJ727" s="1">
        <f t="shared" si="177"/>
        <v>15</v>
      </c>
      <c r="BO727" s="21" t="str">
        <f t="shared" si="178"/>
        <v>completed</v>
      </c>
      <c r="BP727" s="21">
        <f t="shared" si="179"/>
        <v>0</v>
      </c>
      <c r="BQ727" s="21">
        <f t="shared" si="180"/>
        <v>0</v>
      </c>
      <c r="BR727" s="21">
        <f t="shared" si="181"/>
        <v>0</v>
      </c>
      <c r="BS727" s="21">
        <f t="shared" si="182"/>
        <v>0</v>
      </c>
    </row>
    <row r="728" spans="1:73" ht="409.5" x14ac:dyDescent="0.25">
      <c r="A728" s="1">
        <v>681</v>
      </c>
      <c r="B728" s="1" t="s">
        <v>80</v>
      </c>
      <c r="C728" s="6" t="s">
        <v>3210</v>
      </c>
      <c r="D728" s="2" t="str">
        <f t="shared" si="171"/>
        <v>CalPA_Set WMP-51</v>
      </c>
      <c r="E728" s="1">
        <v>1</v>
      </c>
      <c r="F728" s="2" t="str">
        <f t="shared" si="172"/>
        <v>CalPA_Set WMP-51_Q1</v>
      </c>
      <c r="G728" s="16" t="s">
        <v>3211</v>
      </c>
      <c r="H728" s="16" t="s">
        <v>3212</v>
      </c>
      <c r="I728" s="1" t="s">
        <v>84</v>
      </c>
      <c r="J728" s="3">
        <v>45482</v>
      </c>
      <c r="K728" s="3">
        <v>45485</v>
      </c>
      <c r="L728" s="3">
        <v>45485</v>
      </c>
      <c r="M728" s="20" t="s">
        <v>3213</v>
      </c>
      <c r="N728" s="1">
        <v>0</v>
      </c>
      <c r="O728" s="1" t="s">
        <v>86</v>
      </c>
      <c r="P728" s="2">
        <v>8</v>
      </c>
      <c r="Q728" s="72" t="s">
        <v>1454</v>
      </c>
      <c r="R728" s="2" t="s">
        <v>3214</v>
      </c>
      <c r="S728" s="84" t="s">
        <v>86</v>
      </c>
      <c r="U728" s="2" t="str">
        <f t="shared" si="168"/>
        <v>CalPA</v>
      </c>
      <c r="V728" s="2" t="str">
        <f t="shared" si="168"/>
        <v>Set WMP-51</v>
      </c>
      <c r="W728" s="2">
        <f t="shared" si="173"/>
        <v>1</v>
      </c>
      <c r="X728" s="1">
        <v>10</v>
      </c>
      <c r="Y728" s="1" t="s">
        <v>1159</v>
      </c>
      <c r="Z728" s="1" t="s">
        <v>1382</v>
      </c>
      <c r="AA728" s="2" t="s">
        <v>3215</v>
      </c>
      <c r="AB728" s="2" t="s">
        <v>3216</v>
      </c>
      <c r="AC728" s="2" t="s">
        <v>321</v>
      </c>
      <c r="AD728" s="2" t="s">
        <v>3217</v>
      </c>
      <c r="AE728" s="1" t="s">
        <v>92</v>
      </c>
      <c r="AF728" s="1" t="s">
        <v>92</v>
      </c>
      <c r="AG728" s="1" t="s">
        <v>92</v>
      </c>
      <c r="AH728" s="1" t="s">
        <v>92</v>
      </c>
      <c r="AI728" s="1" t="s">
        <v>92</v>
      </c>
      <c r="AJ728" s="1" t="s">
        <v>92</v>
      </c>
      <c r="AK728" s="1" t="s">
        <v>92</v>
      </c>
      <c r="AL728" s="1" t="s">
        <v>86</v>
      </c>
      <c r="AM728" s="3">
        <f t="shared" si="174"/>
        <v>45485</v>
      </c>
      <c r="BD728" s="1">
        <f t="shared" si="175"/>
        <v>1</v>
      </c>
      <c r="BE728" s="2" t="str">
        <f t="shared" si="169"/>
        <v>Brad Koelling/Merih Tekeste/PSPS/Risk/UG (?)</v>
      </c>
      <c r="BF728" s="2" t="str">
        <f t="shared" si="169"/>
        <v>Jim Gill/Satvir Nagra/Shawn Holder/Megan Ardell (?)</v>
      </c>
      <c r="BG728" s="2" t="str">
        <f t="shared" si="170"/>
        <v>Mona Hedin</v>
      </c>
      <c r="BH728" s="2" t="str">
        <f t="shared" si="170"/>
        <v>Saritha Basani</v>
      </c>
      <c r="BI728" s="2" t="str">
        <f t="shared" si="176"/>
        <v>Kenny Lee</v>
      </c>
      <c r="BJ728" s="1">
        <f t="shared" si="177"/>
        <v>10</v>
      </c>
      <c r="BO728" s="21" t="str">
        <f t="shared" si="178"/>
        <v>completed</v>
      </c>
      <c r="BP728" s="21">
        <f t="shared" si="179"/>
        <v>0</v>
      </c>
      <c r="BQ728" s="21">
        <f t="shared" si="180"/>
        <v>0</v>
      </c>
      <c r="BR728" s="21">
        <f t="shared" si="181"/>
        <v>0</v>
      </c>
      <c r="BS728" s="21">
        <f t="shared" si="182"/>
        <v>0</v>
      </c>
    </row>
    <row r="729" spans="1:73" ht="140.25" x14ac:dyDescent="0.25">
      <c r="A729" s="1">
        <v>682</v>
      </c>
      <c r="B729" s="1" t="s">
        <v>1884</v>
      </c>
      <c r="C729" s="6" t="s">
        <v>2076</v>
      </c>
      <c r="D729" s="2" t="str">
        <f t="shared" si="171"/>
        <v>CPUC - SPD (Safety Policy Division)_018</v>
      </c>
      <c r="E729" s="1">
        <v>1</v>
      </c>
      <c r="F729" s="2" t="str">
        <f t="shared" si="172"/>
        <v>CPUC - SPD (Safety Policy Division)_018_Q1</v>
      </c>
      <c r="G729" s="16" t="s">
        <v>3218</v>
      </c>
      <c r="H729" s="16" t="s">
        <v>3219</v>
      </c>
      <c r="I729" s="1" t="s">
        <v>1940</v>
      </c>
      <c r="J729" s="3">
        <v>45506</v>
      </c>
      <c r="K729" s="3">
        <v>45510</v>
      </c>
      <c r="L729" s="3">
        <v>45506</v>
      </c>
      <c r="M729" s="20" t="s">
        <v>3220</v>
      </c>
      <c r="N729" s="1">
        <v>9</v>
      </c>
      <c r="O729" s="1" t="s">
        <v>86</v>
      </c>
      <c r="P729" s="2" t="s">
        <v>234</v>
      </c>
      <c r="Q729" s="2" t="s">
        <v>86</v>
      </c>
      <c r="R729" s="2" t="s">
        <v>86</v>
      </c>
      <c r="S729" s="2" t="s">
        <v>86</v>
      </c>
      <c r="U729" s="2" t="str">
        <f t="shared" si="168"/>
        <v>CPUC - SPD (Safety Policy Division)</v>
      </c>
      <c r="V729" s="2" t="str">
        <f t="shared" si="168"/>
        <v>018</v>
      </c>
      <c r="W729" s="2">
        <f t="shared" si="173"/>
        <v>1</v>
      </c>
      <c r="X729" s="1">
        <v>0</v>
      </c>
      <c r="Y729" s="1" t="s">
        <v>1159</v>
      </c>
      <c r="Z729" s="1" t="s">
        <v>520</v>
      </c>
      <c r="AA729" s="2" t="s">
        <v>2038</v>
      </c>
      <c r="AB729" s="2" t="s">
        <v>198</v>
      </c>
      <c r="AC729" s="2" t="s">
        <v>91</v>
      </c>
      <c r="AD729" s="2" t="s">
        <v>2039</v>
      </c>
      <c r="AE729" s="1" t="s">
        <v>92</v>
      </c>
      <c r="AF729" s="1" t="s">
        <v>92</v>
      </c>
      <c r="AG729" s="1" t="s">
        <v>92</v>
      </c>
      <c r="AH729" s="1" t="s">
        <v>92</v>
      </c>
      <c r="AI729" s="1" t="s">
        <v>92</v>
      </c>
      <c r="AJ729" s="1" t="s">
        <v>92</v>
      </c>
      <c r="AK729" s="1" t="s">
        <v>92</v>
      </c>
      <c r="AL729" s="1" t="s">
        <v>86</v>
      </c>
      <c r="AM729" s="3">
        <f t="shared" si="174"/>
        <v>45510</v>
      </c>
      <c r="BD729" s="1">
        <f t="shared" si="175"/>
        <v>1</v>
      </c>
      <c r="BE729" s="2" t="str">
        <f t="shared" si="169"/>
        <v>Chris Wong</v>
      </c>
      <c r="BF729" s="2" t="str">
        <f t="shared" si="169"/>
        <v>Matt Whorton</v>
      </c>
      <c r="BG729" s="2" t="str">
        <f t="shared" si="170"/>
        <v>Mona Hedin</v>
      </c>
      <c r="BH729" s="2" t="str">
        <f t="shared" si="170"/>
        <v>Nelson Lau</v>
      </c>
      <c r="BI729" s="2" t="str">
        <f t="shared" si="176"/>
        <v>Aaron Shapiro</v>
      </c>
      <c r="BJ729" s="1">
        <f t="shared" si="177"/>
        <v>0</v>
      </c>
      <c r="BO729" s="21" t="str">
        <f t="shared" si="178"/>
        <v>completed</v>
      </c>
      <c r="BP729" s="21">
        <f t="shared" si="179"/>
        <v>0</v>
      </c>
      <c r="BQ729" s="21">
        <f t="shared" si="180"/>
        <v>0</v>
      </c>
      <c r="BR729" s="21">
        <f t="shared" si="181"/>
        <v>0</v>
      </c>
      <c r="BS729" s="21">
        <f t="shared" si="182"/>
        <v>0</v>
      </c>
    </row>
    <row r="730" spans="1:73" ht="280.5" x14ac:dyDescent="0.25">
      <c r="A730" s="1">
        <v>683</v>
      </c>
      <c r="B730" s="1" t="s">
        <v>80</v>
      </c>
      <c r="C730" s="6" t="s">
        <v>3245</v>
      </c>
      <c r="D730" s="2" t="str">
        <f t="shared" si="171"/>
        <v>CalPA_Set WMP-52</v>
      </c>
      <c r="E730" s="1">
        <v>1</v>
      </c>
      <c r="F730" s="2" t="str">
        <f t="shared" si="172"/>
        <v>CalPA_Set WMP-52_Q1</v>
      </c>
      <c r="G730" s="16" t="s">
        <v>3246</v>
      </c>
      <c r="H730" s="16" t="s">
        <v>3247</v>
      </c>
      <c r="I730" s="1" t="s">
        <v>3248</v>
      </c>
      <c r="J730" s="3">
        <v>45523</v>
      </c>
      <c r="K730" s="3">
        <v>45541</v>
      </c>
      <c r="L730" s="3">
        <v>45541</v>
      </c>
      <c r="M730" s="20" t="s">
        <v>3249</v>
      </c>
      <c r="N730" s="1">
        <v>1</v>
      </c>
      <c r="O730" s="1" t="s">
        <v>86</v>
      </c>
      <c r="P730" s="2" t="s">
        <v>234</v>
      </c>
      <c r="Q730" s="2" t="s">
        <v>86</v>
      </c>
      <c r="R730" s="2" t="s">
        <v>86</v>
      </c>
      <c r="S730" s="2" t="s">
        <v>86</v>
      </c>
      <c r="U730" s="2" t="str">
        <f t="shared" si="168"/>
        <v>CalPA</v>
      </c>
      <c r="V730" s="2" t="str">
        <f t="shared" si="168"/>
        <v>Set WMP-52</v>
      </c>
      <c r="W730" s="2">
        <f t="shared" si="173"/>
        <v>1</v>
      </c>
      <c r="X730" s="1">
        <v>10</v>
      </c>
      <c r="Y730" s="1" t="s">
        <v>1159</v>
      </c>
      <c r="Z730" s="1" t="s">
        <v>520</v>
      </c>
      <c r="AA730" s="2" t="s">
        <v>3250</v>
      </c>
      <c r="AB730" s="2" t="s">
        <v>3251</v>
      </c>
      <c r="AC730" s="2" t="s">
        <v>91</v>
      </c>
      <c r="AD730" s="2" t="s">
        <v>791</v>
      </c>
      <c r="AE730" s="1" t="s">
        <v>92</v>
      </c>
      <c r="AF730" s="1" t="s">
        <v>92</v>
      </c>
      <c r="AG730" s="1" t="s">
        <v>92</v>
      </c>
      <c r="AH730" s="1" t="s">
        <v>92</v>
      </c>
      <c r="AI730" s="1" t="s">
        <v>92</v>
      </c>
      <c r="AJ730" s="1" t="s">
        <v>92</v>
      </c>
      <c r="AK730" s="1" t="s">
        <v>92</v>
      </c>
      <c r="AL730" s="1" t="s">
        <v>86</v>
      </c>
      <c r="AM730" s="3">
        <f t="shared" si="174"/>
        <v>45541</v>
      </c>
      <c r="BD730" s="1">
        <f t="shared" si="175"/>
        <v>1</v>
      </c>
      <c r="BE730" s="2" t="str">
        <f t="shared" si="169"/>
        <v>Matthew Horowitz
Andrea Morales
Mina Amir
John Jones</v>
      </c>
      <c r="BF730" s="2" t="str">
        <f t="shared" si="169"/>
        <v>Brittany Beston</v>
      </c>
      <c r="BG730" s="2" t="str">
        <f t="shared" si="170"/>
        <v>Mona Hedin</v>
      </c>
      <c r="BH730" s="2" t="str">
        <f t="shared" si="170"/>
        <v>Nelson Lau</v>
      </c>
      <c r="BI730" s="2" t="str">
        <f t="shared" si="176"/>
        <v>Aaron Shapiro</v>
      </c>
      <c r="BJ730" s="1">
        <f t="shared" si="177"/>
        <v>10</v>
      </c>
      <c r="BO730" s="21" t="str">
        <f t="shared" si="178"/>
        <v>completed</v>
      </c>
      <c r="BP730" s="21">
        <f t="shared" si="179"/>
        <v>0</v>
      </c>
      <c r="BQ730" s="21">
        <f t="shared" si="180"/>
        <v>0</v>
      </c>
      <c r="BR730" s="21">
        <f t="shared" si="181"/>
        <v>0</v>
      </c>
      <c r="BS730" s="21">
        <f t="shared" si="182"/>
        <v>0</v>
      </c>
    </row>
    <row r="731" spans="1:73" ht="382.5" x14ac:dyDescent="0.25">
      <c r="A731" s="1">
        <v>684</v>
      </c>
      <c r="B731" s="1" t="s">
        <v>80</v>
      </c>
      <c r="C731" s="6" t="s">
        <v>3245</v>
      </c>
      <c r="D731" s="2" t="str">
        <f t="shared" si="171"/>
        <v>CalPA_Set WMP-52</v>
      </c>
      <c r="E731" s="1">
        <v>2</v>
      </c>
      <c r="F731" s="2" t="str">
        <f t="shared" si="172"/>
        <v>CalPA_Set WMP-52_Q2</v>
      </c>
      <c r="G731" s="16" t="s">
        <v>3255</v>
      </c>
      <c r="H731" s="16" t="s">
        <v>3256</v>
      </c>
      <c r="I731" s="1" t="s">
        <v>3248</v>
      </c>
      <c r="J731" s="3">
        <v>45523</v>
      </c>
      <c r="K731" s="3">
        <v>45541</v>
      </c>
      <c r="L731" s="3">
        <v>45541</v>
      </c>
      <c r="M731" s="20" t="s">
        <v>3249</v>
      </c>
      <c r="N731" s="1">
        <v>0</v>
      </c>
      <c r="O731" s="1" t="s">
        <v>86</v>
      </c>
      <c r="P731" s="2" t="s">
        <v>234</v>
      </c>
      <c r="Q731" s="2" t="s">
        <v>86</v>
      </c>
      <c r="R731" s="2" t="s">
        <v>86</v>
      </c>
      <c r="S731" s="2" t="s">
        <v>86</v>
      </c>
      <c r="U731" s="2" t="str">
        <f t="shared" si="168"/>
        <v>CalPA</v>
      </c>
      <c r="V731" s="2" t="str">
        <f t="shared" si="168"/>
        <v>Set WMP-52</v>
      </c>
      <c r="W731" s="2">
        <f t="shared" si="173"/>
        <v>2</v>
      </c>
      <c r="X731" s="1">
        <v>0</v>
      </c>
      <c r="Y731" s="1" t="s">
        <v>1159</v>
      </c>
      <c r="Z731" s="1" t="s">
        <v>520</v>
      </c>
      <c r="AA731" s="2" t="s">
        <v>3250</v>
      </c>
      <c r="AB731" s="2" t="s">
        <v>3251</v>
      </c>
      <c r="AC731" s="2" t="s">
        <v>91</v>
      </c>
      <c r="AD731" s="2" t="s">
        <v>791</v>
      </c>
      <c r="AE731" s="1" t="s">
        <v>92</v>
      </c>
      <c r="AF731" s="1" t="s">
        <v>92</v>
      </c>
      <c r="AG731" s="1" t="s">
        <v>92</v>
      </c>
      <c r="AH731" s="1" t="s">
        <v>92</v>
      </c>
      <c r="AI731" s="1" t="s">
        <v>92</v>
      </c>
      <c r="AJ731" s="1" t="s">
        <v>92</v>
      </c>
      <c r="AK731" s="1" t="s">
        <v>92</v>
      </c>
      <c r="AL731" s="1" t="s">
        <v>86</v>
      </c>
      <c r="AM731" s="3">
        <f t="shared" si="174"/>
        <v>45541</v>
      </c>
      <c r="BD731" s="1">
        <f t="shared" si="175"/>
        <v>2</v>
      </c>
      <c r="BE731" s="2" t="str">
        <f t="shared" si="169"/>
        <v>Matthew Horowitz
Andrea Morales
Mina Amir
John Jones</v>
      </c>
      <c r="BF731" s="2" t="str">
        <f t="shared" si="169"/>
        <v>Brittany Beston</v>
      </c>
      <c r="BG731" s="2" t="str">
        <f t="shared" si="170"/>
        <v>Mona Hedin</v>
      </c>
      <c r="BH731" s="2" t="str">
        <f t="shared" si="170"/>
        <v>Nelson Lau</v>
      </c>
      <c r="BI731" s="2" t="str">
        <f t="shared" si="176"/>
        <v>Aaron Shapiro</v>
      </c>
      <c r="BJ731" s="1">
        <f t="shared" si="177"/>
        <v>0</v>
      </c>
      <c r="BO731" s="21" t="str">
        <f t="shared" si="178"/>
        <v>completed</v>
      </c>
      <c r="BP731" s="21">
        <f t="shared" si="179"/>
        <v>0</v>
      </c>
      <c r="BQ731" s="21">
        <f t="shared" si="180"/>
        <v>0</v>
      </c>
      <c r="BR731" s="21">
        <f t="shared" si="181"/>
        <v>0</v>
      </c>
      <c r="BS731" s="21">
        <f t="shared" si="182"/>
        <v>0</v>
      </c>
    </row>
    <row r="732" spans="1:73" ht="114.75" x14ac:dyDescent="0.25">
      <c r="A732" s="1">
        <v>685</v>
      </c>
      <c r="B732" s="1" t="s">
        <v>80</v>
      </c>
      <c r="C732" s="6" t="s">
        <v>3245</v>
      </c>
      <c r="D732" s="2" t="str">
        <f t="shared" si="171"/>
        <v>CalPA_Set WMP-52</v>
      </c>
      <c r="E732" s="1">
        <v>3</v>
      </c>
      <c r="F732" s="2" t="str">
        <f t="shared" si="172"/>
        <v>CalPA_Set WMP-52_Q3</v>
      </c>
      <c r="G732" s="16" t="s">
        <v>3257</v>
      </c>
      <c r="H732" s="16" t="s">
        <v>3258</v>
      </c>
      <c r="I732" s="1" t="s">
        <v>3248</v>
      </c>
      <c r="J732" s="3">
        <v>45523</v>
      </c>
      <c r="K732" s="3">
        <v>45541</v>
      </c>
      <c r="L732" s="3">
        <v>45541</v>
      </c>
      <c r="M732" s="20" t="s">
        <v>3249</v>
      </c>
      <c r="N732" s="1">
        <v>0</v>
      </c>
      <c r="O732" s="1" t="s">
        <v>86</v>
      </c>
      <c r="P732" s="2" t="s">
        <v>234</v>
      </c>
      <c r="Q732" s="2" t="s">
        <v>86</v>
      </c>
      <c r="R732" s="2" t="s">
        <v>86</v>
      </c>
      <c r="S732" s="2" t="s">
        <v>86</v>
      </c>
      <c r="U732" s="2" t="str">
        <f t="shared" si="168"/>
        <v>CalPA</v>
      </c>
      <c r="V732" s="2" t="str">
        <f t="shared" si="168"/>
        <v>Set WMP-52</v>
      </c>
      <c r="W732" s="2">
        <f t="shared" si="173"/>
        <v>3</v>
      </c>
      <c r="X732" s="1">
        <v>2</v>
      </c>
      <c r="Y732" s="1" t="s">
        <v>1159</v>
      </c>
      <c r="Z732" s="1" t="s">
        <v>520</v>
      </c>
      <c r="AA732" s="2" t="s">
        <v>3250</v>
      </c>
      <c r="AB732" s="2" t="s">
        <v>3251</v>
      </c>
      <c r="AC732" s="2" t="s">
        <v>91</v>
      </c>
      <c r="AD732" s="2" t="s">
        <v>791</v>
      </c>
      <c r="AE732" s="1" t="s">
        <v>92</v>
      </c>
      <c r="AF732" s="1" t="s">
        <v>92</v>
      </c>
      <c r="AG732" s="1" t="s">
        <v>92</v>
      </c>
      <c r="AH732" s="1" t="s">
        <v>92</v>
      </c>
      <c r="AI732" s="1" t="s">
        <v>92</v>
      </c>
      <c r="AJ732" s="1" t="s">
        <v>92</v>
      </c>
      <c r="AK732" s="1" t="s">
        <v>92</v>
      </c>
      <c r="AL732" s="1" t="s">
        <v>86</v>
      </c>
      <c r="AM732" s="3">
        <f t="shared" si="174"/>
        <v>45541</v>
      </c>
      <c r="BD732" s="1">
        <f t="shared" si="175"/>
        <v>3</v>
      </c>
      <c r="BE732" s="2" t="str">
        <f t="shared" si="169"/>
        <v>Matthew Horowitz
Andrea Morales
Mina Amir
John Jones</v>
      </c>
      <c r="BF732" s="2" t="str">
        <f t="shared" si="169"/>
        <v>Brittany Beston</v>
      </c>
      <c r="BG732" s="2" t="str">
        <f t="shared" si="170"/>
        <v>Mona Hedin</v>
      </c>
      <c r="BH732" s="2" t="str">
        <f t="shared" si="170"/>
        <v>Nelson Lau</v>
      </c>
      <c r="BI732" s="2" t="str">
        <f t="shared" si="176"/>
        <v>Aaron Shapiro</v>
      </c>
      <c r="BJ732" s="1">
        <f t="shared" si="177"/>
        <v>2</v>
      </c>
      <c r="BO732" s="21" t="str">
        <f t="shared" si="178"/>
        <v>completed</v>
      </c>
      <c r="BP732" s="21">
        <f t="shared" si="179"/>
        <v>0</v>
      </c>
      <c r="BQ732" s="21">
        <f t="shared" si="180"/>
        <v>0</v>
      </c>
      <c r="BR732" s="21">
        <f t="shared" si="181"/>
        <v>0</v>
      </c>
      <c r="BS732" s="21">
        <f t="shared" si="182"/>
        <v>0</v>
      </c>
    </row>
    <row r="733" spans="1:73" ht="140.25" x14ac:dyDescent="0.25">
      <c r="A733" s="1">
        <v>686</v>
      </c>
      <c r="B733" s="1" t="s">
        <v>80</v>
      </c>
      <c r="C733" s="6" t="s">
        <v>3245</v>
      </c>
      <c r="D733" s="2" t="str">
        <f t="shared" si="171"/>
        <v>CalPA_Set WMP-52</v>
      </c>
      <c r="E733" s="1">
        <v>4</v>
      </c>
      <c r="F733" s="2" t="str">
        <f t="shared" si="172"/>
        <v>CalPA_Set WMP-52_Q4</v>
      </c>
      <c r="G733" s="16" t="s">
        <v>3259</v>
      </c>
      <c r="H733" s="16" t="s">
        <v>3260</v>
      </c>
      <c r="I733" s="1" t="s">
        <v>3248</v>
      </c>
      <c r="J733" s="3">
        <v>45523</v>
      </c>
      <c r="K733" s="3">
        <v>45541</v>
      </c>
      <c r="L733" s="3">
        <v>45541</v>
      </c>
      <c r="M733" s="20" t="s">
        <v>3249</v>
      </c>
      <c r="N733" s="1">
        <v>1</v>
      </c>
      <c r="O733" s="1" t="s">
        <v>86</v>
      </c>
      <c r="P733" s="2" t="s">
        <v>234</v>
      </c>
      <c r="Q733" s="2" t="s">
        <v>86</v>
      </c>
      <c r="R733" s="2" t="s">
        <v>86</v>
      </c>
      <c r="S733" s="2" t="s">
        <v>86</v>
      </c>
      <c r="U733" s="2" t="str">
        <f t="shared" si="168"/>
        <v>CalPA</v>
      </c>
      <c r="V733" s="2" t="str">
        <f t="shared" si="168"/>
        <v>Set WMP-52</v>
      </c>
      <c r="W733" s="2">
        <f t="shared" si="173"/>
        <v>4</v>
      </c>
      <c r="X733" s="1">
        <v>2</v>
      </c>
      <c r="Y733" s="1" t="s">
        <v>1159</v>
      </c>
      <c r="Z733" s="1" t="s">
        <v>520</v>
      </c>
      <c r="AA733" s="2" t="s">
        <v>3250</v>
      </c>
      <c r="AB733" s="2" t="s">
        <v>3251</v>
      </c>
      <c r="AC733" s="2" t="s">
        <v>91</v>
      </c>
      <c r="AD733" s="2" t="s">
        <v>791</v>
      </c>
      <c r="AE733" s="1" t="s">
        <v>92</v>
      </c>
      <c r="AF733" s="1" t="s">
        <v>92</v>
      </c>
      <c r="AG733" s="1" t="s">
        <v>92</v>
      </c>
      <c r="AH733" s="1" t="s">
        <v>92</v>
      </c>
      <c r="AI733" s="1" t="s">
        <v>92</v>
      </c>
      <c r="AJ733" s="1" t="s">
        <v>92</v>
      </c>
      <c r="AK733" s="1" t="s">
        <v>92</v>
      </c>
      <c r="AL733" s="1" t="s">
        <v>86</v>
      </c>
      <c r="AM733" s="3">
        <f t="shared" si="174"/>
        <v>45541</v>
      </c>
      <c r="BD733" s="1">
        <f t="shared" si="175"/>
        <v>4</v>
      </c>
      <c r="BE733" s="2" t="str">
        <f t="shared" si="169"/>
        <v>Matthew Horowitz
Andrea Morales
Mina Amir
John Jones</v>
      </c>
      <c r="BF733" s="2" t="str">
        <f t="shared" si="169"/>
        <v>Brittany Beston</v>
      </c>
      <c r="BG733" s="2" t="str">
        <f t="shared" si="170"/>
        <v>Mona Hedin</v>
      </c>
      <c r="BH733" s="2" t="str">
        <f t="shared" si="170"/>
        <v>Nelson Lau</v>
      </c>
      <c r="BI733" s="2" t="str">
        <f t="shared" si="176"/>
        <v>Aaron Shapiro</v>
      </c>
      <c r="BJ733" s="1">
        <f t="shared" si="177"/>
        <v>2</v>
      </c>
      <c r="BO733" s="21" t="str">
        <f t="shared" si="178"/>
        <v>completed</v>
      </c>
      <c r="BP733" s="21">
        <f t="shared" si="179"/>
        <v>0</v>
      </c>
      <c r="BQ733" s="21">
        <f t="shared" si="180"/>
        <v>0</v>
      </c>
      <c r="BR733" s="21">
        <f t="shared" si="181"/>
        <v>0</v>
      </c>
      <c r="BS733" s="21">
        <f t="shared" si="182"/>
        <v>0</v>
      </c>
    </row>
    <row r="734" spans="1:73" ht="165.75" x14ac:dyDescent="0.25">
      <c r="A734" s="1">
        <v>687</v>
      </c>
      <c r="B734" s="1" t="s">
        <v>80</v>
      </c>
      <c r="C734" s="6" t="s">
        <v>3245</v>
      </c>
      <c r="D734" s="2" t="str">
        <f t="shared" si="171"/>
        <v>CalPA_Set WMP-52</v>
      </c>
      <c r="E734" s="1">
        <v>5</v>
      </c>
      <c r="F734" s="2" t="str">
        <f t="shared" si="172"/>
        <v>CalPA_Set WMP-52_Q5</v>
      </c>
      <c r="G734" s="16" t="s">
        <v>3261</v>
      </c>
      <c r="H734" s="16" t="s">
        <v>3262</v>
      </c>
      <c r="I734" s="1" t="s">
        <v>3248</v>
      </c>
      <c r="J734" s="3">
        <v>45523</v>
      </c>
      <c r="K734" s="3">
        <v>45541</v>
      </c>
      <c r="L734" s="3">
        <v>45541</v>
      </c>
      <c r="M734" s="20" t="s">
        <v>3249</v>
      </c>
      <c r="N734" s="1">
        <v>1</v>
      </c>
      <c r="O734" s="1" t="s">
        <v>86</v>
      </c>
      <c r="P734" s="2" t="s">
        <v>234</v>
      </c>
      <c r="Q734" s="2" t="s">
        <v>86</v>
      </c>
      <c r="R734" s="2" t="s">
        <v>86</v>
      </c>
      <c r="S734" s="2" t="s">
        <v>86</v>
      </c>
      <c r="U734" s="2" t="str">
        <f t="shared" si="168"/>
        <v>CalPA</v>
      </c>
      <c r="V734" s="2" t="str">
        <f t="shared" si="168"/>
        <v>Set WMP-52</v>
      </c>
      <c r="W734" s="2">
        <f t="shared" si="173"/>
        <v>5</v>
      </c>
      <c r="X734" s="1">
        <v>4</v>
      </c>
      <c r="Y734" s="1" t="s">
        <v>1159</v>
      </c>
      <c r="Z734" s="1" t="s">
        <v>520</v>
      </c>
      <c r="AA734" s="2" t="s">
        <v>3250</v>
      </c>
      <c r="AB734" s="2" t="s">
        <v>3251</v>
      </c>
      <c r="AC734" s="2" t="s">
        <v>91</v>
      </c>
      <c r="AD734" s="2" t="s">
        <v>791</v>
      </c>
      <c r="AE734" s="1" t="s">
        <v>92</v>
      </c>
      <c r="AF734" s="1" t="s">
        <v>92</v>
      </c>
      <c r="AG734" s="1" t="s">
        <v>92</v>
      </c>
      <c r="AH734" s="1" t="s">
        <v>92</v>
      </c>
      <c r="AI734" s="1" t="s">
        <v>92</v>
      </c>
      <c r="AJ734" s="1" t="s">
        <v>92</v>
      </c>
      <c r="AK734" s="1" t="s">
        <v>92</v>
      </c>
      <c r="AL734" s="1" t="s">
        <v>86</v>
      </c>
      <c r="AM734" s="3">
        <f t="shared" si="174"/>
        <v>45541</v>
      </c>
      <c r="BD734" s="1">
        <f t="shared" si="175"/>
        <v>5</v>
      </c>
      <c r="BE734" s="2" t="str">
        <f t="shared" si="169"/>
        <v>Matthew Horowitz
Andrea Morales
Mina Amir
John Jones</v>
      </c>
      <c r="BF734" s="2" t="str">
        <f t="shared" si="169"/>
        <v>Brittany Beston</v>
      </c>
      <c r="BG734" s="2" t="str">
        <f t="shared" si="170"/>
        <v>Mona Hedin</v>
      </c>
      <c r="BH734" s="2" t="str">
        <f t="shared" si="170"/>
        <v>Nelson Lau</v>
      </c>
      <c r="BI734" s="2" t="str">
        <f t="shared" si="176"/>
        <v>Aaron Shapiro</v>
      </c>
      <c r="BJ734" s="1">
        <f t="shared" si="177"/>
        <v>4</v>
      </c>
      <c r="BO734" s="21" t="str">
        <f t="shared" si="178"/>
        <v>completed</v>
      </c>
      <c r="BP734" s="21">
        <f t="shared" si="179"/>
        <v>0</v>
      </c>
      <c r="BQ734" s="21">
        <f t="shared" si="180"/>
        <v>0</v>
      </c>
      <c r="BR734" s="21">
        <f t="shared" si="181"/>
        <v>0</v>
      </c>
      <c r="BS734" s="21">
        <f t="shared" si="182"/>
        <v>0</v>
      </c>
    </row>
    <row r="735" spans="1:73" ht="114.75" x14ac:dyDescent="0.25">
      <c r="A735" s="1">
        <v>688</v>
      </c>
      <c r="B735" s="1" t="s">
        <v>80</v>
      </c>
      <c r="C735" s="6" t="s">
        <v>3245</v>
      </c>
      <c r="D735" s="2" t="str">
        <f t="shared" si="171"/>
        <v>CalPA_Set WMP-52</v>
      </c>
      <c r="E735" s="1">
        <v>6</v>
      </c>
      <c r="F735" s="2" t="str">
        <f t="shared" si="172"/>
        <v>CalPA_Set WMP-52_Q6</v>
      </c>
      <c r="G735" s="16" t="s">
        <v>3263</v>
      </c>
      <c r="H735" s="16" t="s">
        <v>3264</v>
      </c>
      <c r="I735" s="1" t="s">
        <v>3248</v>
      </c>
      <c r="J735" s="3">
        <v>45523</v>
      </c>
      <c r="K735" s="3">
        <v>45541</v>
      </c>
      <c r="L735" s="3">
        <v>45541</v>
      </c>
      <c r="M735" s="20" t="s">
        <v>3249</v>
      </c>
      <c r="N735" s="1">
        <v>1</v>
      </c>
      <c r="O735" s="1" t="s">
        <v>86</v>
      </c>
      <c r="P735" s="2" t="s">
        <v>234</v>
      </c>
      <c r="Q735" s="2" t="s">
        <v>86</v>
      </c>
      <c r="R735" s="2" t="s">
        <v>86</v>
      </c>
      <c r="S735" s="2" t="s">
        <v>86</v>
      </c>
      <c r="U735" s="2" t="str">
        <f t="shared" si="168"/>
        <v>CalPA</v>
      </c>
      <c r="V735" s="2" t="str">
        <f t="shared" si="168"/>
        <v>Set WMP-52</v>
      </c>
      <c r="W735" s="2">
        <f t="shared" si="173"/>
        <v>6</v>
      </c>
      <c r="X735" s="1">
        <v>0</v>
      </c>
      <c r="Y735" s="1" t="s">
        <v>1159</v>
      </c>
      <c r="Z735" s="1" t="s">
        <v>520</v>
      </c>
      <c r="AA735" s="2" t="s">
        <v>3250</v>
      </c>
      <c r="AB735" s="2" t="s">
        <v>3251</v>
      </c>
      <c r="AC735" s="2" t="s">
        <v>91</v>
      </c>
      <c r="AD735" s="2" t="s">
        <v>791</v>
      </c>
      <c r="AE735" s="1" t="s">
        <v>92</v>
      </c>
      <c r="AF735" s="1" t="s">
        <v>92</v>
      </c>
      <c r="AG735" s="1" t="s">
        <v>92</v>
      </c>
      <c r="AH735" s="1" t="s">
        <v>92</v>
      </c>
      <c r="AI735" s="1" t="s">
        <v>92</v>
      </c>
      <c r="AJ735" s="1" t="s">
        <v>92</v>
      </c>
      <c r="AK735" s="1" t="s">
        <v>92</v>
      </c>
      <c r="AL735" s="1" t="s">
        <v>86</v>
      </c>
      <c r="AM735" s="3">
        <f t="shared" si="174"/>
        <v>45541</v>
      </c>
      <c r="BD735" s="1">
        <f t="shared" si="175"/>
        <v>6</v>
      </c>
      <c r="BE735" s="2" t="str">
        <f t="shared" si="169"/>
        <v>Matthew Horowitz
Andrea Morales
Mina Amir
John Jones</v>
      </c>
      <c r="BF735" s="2" t="str">
        <f t="shared" si="169"/>
        <v>Brittany Beston</v>
      </c>
      <c r="BG735" s="2" t="str">
        <f t="shared" si="170"/>
        <v>Mona Hedin</v>
      </c>
      <c r="BH735" s="2" t="str">
        <f t="shared" si="170"/>
        <v>Nelson Lau</v>
      </c>
      <c r="BI735" s="2" t="str">
        <f t="shared" si="176"/>
        <v>Aaron Shapiro</v>
      </c>
      <c r="BJ735" s="1">
        <f t="shared" si="177"/>
        <v>0</v>
      </c>
      <c r="BO735" s="21" t="str">
        <f t="shared" si="178"/>
        <v>completed</v>
      </c>
      <c r="BP735" s="21">
        <f t="shared" si="179"/>
        <v>0</v>
      </c>
      <c r="BQ735" s="21">
        <f t="shared" si="180"/>
        <v>0</v>
      </c>
      <c r="BR735" s="21">
        <f t="shared" si="181"/>
        <v>0</v>
      </c>
      <c r="BS735" s="21">
        <f t="shared" si="182"/>
        <v>0</v>
      </c>
    </row>
    <row r="736" spans="1:73" ht="89.25" x14ac:dyDescent="0.25">
      <c r="A736" s="1">
        <v>689</v>
      </c>
      <c r="B736" s="1" t="s">
        <v>80</v>
      </c>
      <c r="C736" s="6" t="s">
        <v>3245</v>
      </c>
      <c r="D736" s="2" t="str">
        <f t="shared" si="171"/>
        <v>CalPA_Set WMP-52</v>
      </c>
      <c r="E736" s="1">
        <v>7</v>
      </c>
      <c r="F736" s="2" t="str">
        <f t="shared" si="172"/>
        <v>CalPA_Set WMP-52_Q7</v>
      </c>
      <c r="G736" s="16" t="s">
        <v>3265</v>
      </c>
      <c r="H736" s="16" t="s">
        <v>3266</v>
      </c>
      <c r="I736" s="1" t="s">
        <v>3248</v>
      </c>
      <c r="J736" s="3">
        <v>45523</v>
      </c>
      <c r="K736" s="3">
        <v>45541</v>
      </c>
      <c r="L736" s="3">
        <v>45541</v>
      </c>
      <c r="M736" s="20" t="s">
        <v>3249</v>
      </c>
      <c r="N736" s="1">
        <v>1</v>
      </c>
      <c r="O736" s="1" t="s">
        <v>86</v>
      </c>
      <c r="P736" s="2" t="s">
        <v>234</v>
      </c>
      <c r="Q736" s="2" t="s">
        <v>86</v>
      </c>
      <c r="R736" s="2" t="s">
        <v>86</v>
      </c>
      <c r="S736" s="2" t="s">
        <v>86</v>
      </c>
      <c r="U736" s="2" t="str">
        <f t="shared" si="168"/>
        <v>CalPA</v>
      </c>
      <c r="V736" s="2" t="str">
        <f t="shared" si="168"/>
        <v>Set WMP-52</v>
      </c>
      <c r="W736" s="2">
        <f t="shared" si="173"/>
        <v>7</v>
      </c>
      <c r="X736" s="1">
        <v>0</v>
      </c>
      <c r="Y736" s="1" t="s">
        <v>1159</v>
      </c>
      <c r="Z736" s="1" t="s">
        <v>520</v>
      </c>
      <c r="AA736" s="2" t="s">
        <v>3250</v>
      </c>
      <c r="AB736" s="2" t="s">
        <v>3251</v>
      </c>
      <c r="AC736" s="2" t="s">
        <v>91</v>
      </c>
      <c r="AD736" s="2" t="s">
        <v>791</v>
      </c>
      <c r="AE736" s="1" t="s">
        <v>92</v>
      </c>
      <c r="AF736" s="1" t="s">
        <v>92</v>
      </c>
      <c r="AG736" s="1" t="s">
        <v>92</v>
      </c>
      <c r="AH736" s="1" t="s">
        <v>92</v>
      </c>
      <c r="AI736" s="1" t="s">
        <v>92</v>
      </c>
      <c r="AJ736" s="1" t="s">
        <v>92</v>
      </c>
      <c r="AK736" s="1" t="s">
        <v>92</v>
      </c>
      <c r="AL736" s="1" t="s">
        <v>86</v>
      </c>
      <c r="AM736" s="3">
        <f t="shared" si="174"/>
        <v>45541</v>
      </c>
      <c r="BD736" s="1">
        <f t="shared" si="175"/>
        <v>7</v>
      </c>
      <c r="BE736" s="2" t="str">
        <f t="shared" si="169"/>
        <v>Matthew Horowitz
Andrea Morales
Mina Amir
John Jones</v>
      </c>
      <c r="BF736" s="2" t="str">
        <f t="shared" si="169"/>
        <v>Brittany Beston</v>
      </c>
      <c r="BG736" s="2" t="str">
        <f t="shared" si="170"/>
        <v>Mona Hedin</v>
      </c>
      <c r="BH736" s="2" t="str">
        <f t="shared" si="170"/>
        <v>Nelson Lau</v>
      </c>
      <c r="BI736" s="2" t="str">
        <f t="shared" si="176"/>
        <v>Aaron Shapiro</v>
      </c>
      <c r="BJ736" s="1">
        <f t="shared" si="177"/>
        <v>0</v>
      </c>
      <c r="BO736" s="21" t="str">
        <f t="shared" si="178"/>
        <v>completed</v>
      </c>
      <c r="BP736" s="21">
        <f t="shared" si="179"/>
        <v>0</v>
      </c>
      <c r="BQ736" s="21">
        <f t="shared" si="180"/>
        <v>0</v>
      </c>
      <c r="BR736" s="21">
        <f t="shared" si="181"/>
        <v>0</v>
      </c>
      <c r="BS736" s="21">
        <f t="shared" si="182"/>
        <v>0</v>
      </c>
    </row>
    <row r="737" spans="1:72" ht="140.25" x14ac:dyDescent="0.25">
      <c r="A737" s="1">
        <v>690</v>
      </c>
      <c r="B737" s="1" t="s">
        <v>80</v>
      </c>
      <c r="C737" s="6" t="s">
        <v>3245</v>
      </c>
      <c r="D737" s="2" t="str">
        <f t="shared" si="171"/>
        <v>CalPA_Set WMP-52</v>
      </c>
      <c r="E737" s="1">
        <v>8</v>
      </c>
      <c r="F737" s="2" t="str">
        <f t="shared" si="172"/>
        <v>CalPA_Set WMP-52_Q8</v>
      </c>
      <c r="G737" s="16" t="s">
        <v>3267</v>
      </c>
      <c r="H737" s="16" t="s">
        <v>3268</v>
      </c>
      <c r="I737" s="1" t="s">
        <v>3248</v>
      </c>
      <c r="J737" s="3">
        <v>45523</v>
      </c>
      <c r="K737" s="3">
        <v>45541</v>
      </c>
      <c r="L737" s="3">
        <v>45541</v>
      </c>
      <c r="M737" s="20" t="s">
        <v>3249</v>
      </c>
      <c r="N737" s="1">
        <v>0</v>
      </c>
      <c r="O737" s="1" t="s">
        <v>86</v>
      </c>
      <c r="P737" s="2" t="s">
        <v>234</v>
      </c>
      <c r="Q737" s="2" t="s">
        <v>86</v>
      </c>
      <c r="R737" s="2" t="s">
        <v>86</v>
      </c>
      <c r="S737" s="2" t="s">
        <v>86</v>
      </c>
      <c r="U737" s="2" t="str">
        <f t="shared" si="168"/>
        <v>CalPA</v>
      </c>
      <c r="V737" s="2" t="str">
        <f t="shared" si="168"/>
        <v>Set WMP-52</v>
      </c>
      <c r="W737" s="2">
        <f t="shared" si="173"/>
        <v>8</v>
      </c>
      <c r="X737" s="1">
        <v>2</v>
      </c>
      <c r="Y737" s="1" t="s">
        <v>1159</v>
      </c>
      <c r="Z737" s="1" t="s">
        <v>520</v>
      </c>
      <c r="AA737" s="2" t="s">
        <v>3250</v>
      </c>
      <c r="AB737" s="2" t="s">
        <v>3251</v>
      </c>
      <c r="AC737" s="2" t="s">
        <v>91</v>
      </c>
      <c r="AD737" s="2" t="s">
        <v>791</v>
      </c>
      <c r="AE737" s="1" t="s">
        <v>92</v>
      </c>
      <c r="AF737" s="1" t="s">
        <v>92</v>
      </c>
      <c r="AG737" s="1" t="s">
        <v>92</v>
      </c>
      <c r="AH737" s="1" t="s">
        <v>92</v>
      </c>
      <c r="AI737" s="1" t="s">
        <v>92</v>
      </c>
      <c r="AJ737" s="1" t="s">
        <v>92</v>
      </c>
      <c r="AK737" s="1" t="s">
        <v>92</v>
      </c>
      <c r="AL737" s="1" t="s">
        <v>86</v>
      </c>
      <c r="AM737" s="3">
        <f t="shared" si="174"/>
        <v>45541</v>
      </c>
      <c r="BD737" s="1">
        <f t="shared" si="175"/>
        <v>8</v>
      </c>
      <c r="BE737" s="2" t="str">
        <f t="shared" si="169"/>
        <v>Matthew Horowitz
Andrea Morales
Mina Amir
John Jones</v>
      </c>
      <c r="BF737" s="2" t="str">
        <f t="shared" si="169"/>
        <v>Brittany Beston</v>
      </c>
      <c r="BG737" s="2" t="str">
        <f t="shared" si="170"/>
        <v>Mona Hedin</v>
      </c>
      <c r="BH737" s="2" t="str">
        <f t="shared" si="170"/>
        <v>Nelson Lau</v>
      </c>
      <c r="BI737" s="2" t="str">
        <f t="shared" si="176"/>
        <v>Aaron Shapiro</v>
      </c>
      <c r="BJ737" s="1">
        <f t="shared" si="177"/>
        <v>2</v>
      </c>
      <c r="BO737" s="21" t="str">
        <f t="shared" si="178"/>
        <v>completed</v>
      </c>
      <c r="BP737" s="21">
        <f t="shared" si="179"/>
        <v>0</v>
      </c>
      <c r="BQ737" s="21">
        <f t="shared" si="180"/>
        <v>0</v>
      </c>
      <c r="BR737" s="21">
        <f t="shared" si="181"/>
        <v>0</v>
      </c>
      <c r="BS737" s="21">
        <f t="shared" si="182"/>
        <v>0</v>
      </c>
    </row>
    <row r="738" spans="1:72" ht="318.75" x14ac:dyDescent="0.25">
      <c r="A738" s="1">
        <v>691</v>
      </c>
      <c r="B738" s="1" t="s">
        <v>80</v>
      </c>
      <c r="C738" s="6" t="s">
        <v>3245</v>
      </c>
      <c r="D738" s="2" t="str">
        <f t="shared" si="171"/>
        <v>CalPA_Set WMP-52</v>
      </c>
      <c r="E738" s="1">
        <v>9</v>
      </c>
      <c r="F738" s="2" t="str">
        <f t="shared" si="172"/>
        <v>CalPA_Set WMP-52_Q9</v>
      </c>
      <c r="G738" s="16" t="s">
        <v>3269</v>
      </c>
      <c r="H738" s="16" t="s">
        <v>3270</v>
      </c>
      <c r="I738" s="1" t="s">
        <v>3248</v>
      </c>
      <c r="J738" s="3">
        <v>45523</v>
      </c>
      <c r="K738" s="3">
        <v>45541</v>
      </c>
      <c r="L738" s="3">
        <v>45541</v>
      </c>
      <c r="M738" s="20" t="s">
        <v>3249</v>
      </c>
      <c r="N738" s="1">
        <v>0</v>
      </c>
      <c r="O738" s="1" t="s">
        <v>86</v>
      </c>
      <c r="P738" s="2" t="s">
        <v>234</v>
      </c>
      <c r="Q738" s="2" t="s">
        <v>86</v>
      </c>
      <c r="R738" s="2" t="s">
        <v>86</v>
      </c>
      <c r="S738" s="2" t="s">
        <v>86</v>
      </c>
      <c r="U738" s="2" t="str">
        <f t="shared" si="168"/>
        <v>CalPA</v>
      </c>
      <c r="V738" s="2" t="str">
        <f t="shared" si="168"/>
        <v>Set WMP-52</v>
      </c>
      <c r="W738" s="2">
        <f t="shared" si="173"/>
        <v>9</v>
      </c>
      <c r="X738" s="1">
        <v>2</v>
      </c>
      <c r="Y738" s="1" t="s">
        <v>1159</v>
      </c>
      <c r="Z738" s="1" t="s">
        <v>520</v>
      </c>
      <c r="AA738" s="2" t="s">
        <v>3250</v>
      </c>
      <c r="AB738" s="2" t="s">
        <v>3251</v>
      </c>
      <c r="AC738" s="2" t="s">
        <v>91</v>
      </c>
      <c r="AD738" s="2" t="s">
        <v>791</v>
      </c>
      <c r="AE738" s="1" t="s">
        <v>92</v>
      </c>
      <c r="AF738" s="1" t="s">
        <v>92</v>
      </c>
      <c r="AG738" s="1" t="s">
        <v>92</v>
      </c>
      <c r="AH738" s="1" t="s">
        <v>92</v>
      </c>
      <c r="AI738" s="1" t="s">
        <v>92</v>
      </c>
      <c r="AJ738" s="1" t="s">
        <v>92</v>
      </c>
      <c r="AK738" s="1" t="s">
        <v>92</v>
      </c>
      <c r="AL738" s="1" t="s">
        <v>86</v>
      </c>
      <c r="AM738" s="3">
        <f t="shared" si="174"/>
        <v>45541</v>
      </c>
      <c r="BD738" s="1">
        <f t="shared" si="175"/>
        <v>9</v>
      </c>
      <c r="BE738" s="2" t="str">
        <f t="shared" si="169"/>
        <v>Matthew Horowitz
Andrea Morales
Mina Amir
John Jones</v>
      </c>
      <c r="BF738" s="2" t="str">
        <f t="shared" si="169"/>
        <v>Brittany Beston</v>
      </c>
      <c r="BG738" s="2" t="str">
        <f t="shared" si="170"/>
        <v>Mona Hedin</v>
      </c>
      <c r="BH738" s="2" t="str">
        <f t="shared" si="170"/>
        <v>Nelson Lau</v>
      </c>
      <c r="BI738" s="2" t="str">
        <f t="shared" si="176"/>
        <v>Aaron Shapiro</v>
      </c>
      <c r="BJ738" s="1">
        <f t="shared" si="177"/>
        <v>2</v>
      </c>
      <c r="BO738" s="21" t="str">
        <f t="shared" si="178"/>
        <v>completed</v>
      </c>
      <c r="BP738" s="21">
        <f t="shared" si="179"/>
        <v>0</v>
      </c>
      <c r="BQ738" s="21">
        <f t="shared" si="180"/>
        <v>0</v>
      </c>
      <c r="BR738" s="21">
        <f t="shared" si="181"/>
        <v>0</v>
      </c>
      <c r="BS738" s="21">
        <f t="shared" si="182"/>
        <v>0</v>
      </c>
    </row>
    <row r="739" spans="1:72" ht="204" x14ac:dyDescent="0.25">
      <c r="A739" s="1">
        <v>692</v>
      </c>
      <c r="B739" s="1" t="s">
        <v>80</v>
      </c>
      <c r="C739" s="6" t="s">
        <v>3245</v>
      </c>
      <c r="D739" s="2" t="str">
        <f t="shared" si="171"/>
        <v>CalPA_Set WMP-52</v>
      </c>
      <c r="E739" s="1">
        <v>10</v>
      </c>
      <c r="F739" s="2" t="str">
        <f t="shared" si="172"/>
        <v>CalPA_Set WMP-52_Q10</v>
      </c>
      <c r="G739" s="16" t="s">
        <v>3271</v>
      </c>
      <c r="H739" s="16" t="s">
        <v>3272</v>
      </c>
      <c r="I739" s="1" t="s">
        <v>3248</v>
      </c>
      <c r="J739" s="3">
        <v>45523</v>
      </c>
      <c r="K739" s="3">
        <v>45541</v>
      </c>
      <c r="L739" s="3">
        <v>45541</v>
      </c>
      <c r="M739" s="20" t="s">
        <v>3249</v>
      </c>
      <c r="N739" s="1">
        <v>1</v>
      </c>
      <c r="O739" s="1" t="s">
        <v>86</v>
      </c>
      <c r="P739" s="2" t="s">
        <v>234</v>
      </c>
      <c r="Q739" s="2" t="s">
        <v>86</v>
      </c>
      <c r="R739" s="2" t="s">
        <v>86</v>
      </c>
      <c r="S739" s="2" t="s">
        <v>86</v>
      </c>
      <c r="U739" s="2" t="str">
        <f t="shared" si="168"/>
        <v>CalPA</v>
      </c>
      <c r="V739" s="2" t="str">
        <f t="shared" si="168"/>
        <v>Set WMP-52</v>
      </c>
      <c r="W739" s="2">
        <f t="shared" si="173"/>
        <v>10</v>
      </c>
      <c r="X739" s="1">
        <v>3</v>
      </c>
      <c r="Y739" s="1" t="s">
        <v>1159</v>
      </c>
      <c r="Z739" s="1" t="s">
        <v>520</v>
      </c>
      <c r="AA739" s="2" t="s">
        <v>3250</v>
      </c>
      <c r="AB739" s="2" t="s">
        <v>3251</v>
      </c>
      <c r="AC739" s="2" t="s">
        <v>91</v>
      </c>
      <c r="AD739" s="2" t="s">
        <v>791</v>
      </c>
      <c r="AE739" s="1" t="s">
        <v>92</v>
      </c>
      <c r="AF739" s="1" t="s">
        <v>92</v>
      </c>
      <c r="AG739" s="1" t="s">
        <v>92</v>
      </c>
      <c r="AH739" s="1" t="s">
        <v>92</v>
      </c>
      <c r="AI739" s="1" t="s">
        <v>92</v>
      </c>
      <c r="AJ739" s="1" t="s">
        <v>92</v>
      </c>
      <c r="AK739" s="1" t="s">
        <v>92</v>
      </c>
      <c r="AL739" s="1" t="s">
        <v>86</v>
      </c>
      <c r="AM739" s="3">
        <f t="shared" si="174"/>
        <v>45541</v>
      </c>
      <c r="BD739" s="1">
        <f t="shared" si="175"/>
        <v>10</v>
      </c>
      <c r="BE739" s="2" t="str">
        <f t="shared" si="169"/>
        <v>Matthew Horowitz
Andrea Morales
Mina Amir
John Jones</v>
      </c>
      <c r="BF739" s="2" t="str">
        <f t="shared" si="169"/>
        <v>Brittany Beston</v>
      </c>
      <c r="BG739" s="2" t="str">
        <f t="shared" si="170"/>
        <v>Mona Hedin</v>
      </c>
      <c r="BH739" s="2" t="str">
        <f t="shared" si="170"/>
        <v>Nelson Lau</v>
      </c>
      <c r="BI739" s="2" t="str">
        <f t="shared" si="176"/>
        <v>Aaron Shapiro</v>
      </c>
      <c r="BJ739" s="1">
        <f t="shared" si="177"/>
        <v>3</v>
      </c>
      <c r="BO739" s="21" t="str">
        <f t="shared" si="178"/>
        <v>completed</v>
      </c>
      <c r="BP739" s="21">
        <f t="shared" si="179"/>
        <v>0</v>
      </c>
      <c r="BQ739" s="21">
        <f t="shared" si="180"/>
        <v>0</v>
      </c>
      <c r="BR739" s="21">
        <f t="shared" si="181"/>
        <v>0</v>
      </c>
      <c r="BS739" s="21">
        <f t="shared" si="182"/>
        <v>0</v>
      </c>
    </row>
    <row r="740" spans="1:72" ht="229.5" x14ac:dyDescent="0.25">
      <c r="A740" s="1">
        <v>693</v>
      </c>
      <c r="B740" s="1" t="s">
        <v>1884</v>
      </c>
      <c r="C740" s="6" t="s">
        <v>2183</v>
      </c>
      <c r="D740" s="2" t="str">
        <f t="shared" si="171"/>
        <v>CPUC - SPD (Safety Policy Division)_019</v>
      </c>
      <c r="E740" s="1">
        <v>1</v>
      </c>
      <c r="F740" s="2" t="str">
        <f t="shared" si="172"/>
        <v>CPUC - SPD (Safety Policy Division)_019_Q1</v>
      </c>
      <c r="G740" s="16" t="s">
        <v>3273</v>
      </c>
      <c r="H740" s="16" t="s">
        <v>3274</v>
      </c>
      <c r="I740" s="1" t="s">
        <v>1940</v>
      </c>
      <c r="J740" s="3">
        <v>45533</v>
      </c>
      <c r="K740" s="3">
        <v>45547</v>
      </c>
      <c r="L740" s="3">
        <v>45547</v>
      </c>
      <c r="M740" s="20" t="s">
        <v>3275</v>
      </c>
      <c r="N740" s="1">
        <v>0</v>
      </c>
      <c r="O740" s="1" t="s">
        <v>86</v>
      </c>
      <c r="P740" s="2" t="s">
        <v>234</v>
      </c>
      <c r="Q740" s="2" t="s">
        <v>86</v>
      </c>
      <c r="R740" s="2" t="s">
        <v>86</v>
      </c>
      <c r="S740" s="2" t="s">
        <v>86</v>
      </c>
      <c r="U740" s="2" t="str">
        <f t="shared" si="168"/>
        <v>CPUC - SPD (Safety Policy Division)</v>
      </c>
      <c r="V740" s="2" t="str">
        <f t="shared" si="168"/>
        <v>019</v>
      </c>
      <c r="W740" s="2">
        <f t="shared" si="173"/>
        <v>1</v>
      </c>
      <c r="X740" s="1">
        <v>0</v>
      </c>
      <c r="Y740" s="1" t="s">
        <v>1159</v>
      </c>
      <c r="Z740" s="1" t="s">
        <v>520</v>
      </c>
      <c r="AA740" s="2" t="s">
        <v>3276</v>
      </c>
      <c r="AB740" s="2" t="s">
        <v>236</v>
      </c>
      <c r="AC740" s="2" t="s">
        <v>91</v>
      </c>
      <c r="AD740" s="2" t="s">
        <v>791</v>
      </c>
      <c r="AE740" s="1" t="s">
        <v>92</v>
      </c>
      <c r="AF740" s="1" t="s">
        <v>92</v>
      </c>
      <c r="AG740" s="1" t="s">
        <v>92</v>
      </c>
      <c r="AH740" s="1" t="s">
        <v>92</v>
      </c>
      <c r="AI740" s="1" t="s">
        <v>92</v>
      </c>
      <c r="AJ740" s="1" t="s">
        <v>92</v>
      </c>
      <c r="AK740" s="1" t="s">
        <v>92</v>
      </c>
      <c r="AL740" s="1" t="s">
        <v>86</v>
      </c>
      <c r="AM740" s="3">
        <f t="shared" si="174"/>
        <v>45547</v>
      </c>
      <c r="BD740" s="1">
        <f t="shared" si="175"/>
        <v>1</v>
      </c>
      <c r="BE740" s="2" t="str">
        <f t="shared" si="169"/>
        <v>Emily Ketcherside/Lakshmi Kumar</v>
      </c>
      <c r="BF740" s="2" t="str">
        <f t="shared" si="169"/>
        <v>Jim Gill</v>
      </c>
      <c r="BG740" s="2" t="str">
        <f t="shared" si="170"/>
        <v>Mona Hedin</v>
      </c>
      <c r="BH740" s="2" t="str">
        <f t="shared" si="170"/>
        <v>Nelson Lau</v>
      </c>
      <c r="BI740" s="2" t="str">
        <f t="shared" si="176"/>
        <v>Aaron Shapiro</v>
      </c>
      <c r="BJ740" s="1">
        <f t="shared" si="177"/>
        <v>0</v>
      </c>
      <c r="BO740" s="21" t="str">
        <f t="shared" si="178"/>
        <v>completed</v>
      </c>
      <c r="BP740" s="21">
        <f t="shared" si="179"/>
        <v>0</v>
      </c>
      <c r="BQ740" s="21">
        <f t="shared" si="180"/>
        <v>0</v>
      </c>
      <c r="BR740" s="21">
        <f t="shared" si="181"/>
        <v>0</v>
      </c>
      <c r="BS740" s="21">
        <f t="shared" si="182"/>
        <v>0</v>
      </c>
    </row>
    <row r="741" spans="1:72" ht="306" x14ac:dyDescent="0.25">
      <c r="A741" s="1">
        <v>694</v>
      </c>
      <c r="B741" s="1" t="s">
        <v>1884</v>
      </c>
      <c r="C741" s="6" t="s">
        <v>2183</v>
      </c>
      <c r="D741" s="2" t="str">
        <f t="shared" si="171"/>
        <v>CPUC - SPD (Safety Policy Division)_019</v>
      </c>
      <c r="E741" s="1">
        <v>2</v>
      </c>
      <c r="F741" s="2" t="str">
        <f t="shared" si="172"/>
        <v>CPUC - SPD (Safety Policy Division)_019_Q2</v>
      </c>
      <c r="G741" s="16" t="s">
        <v>3277</v>
      </c>
      <c r="H741" s="16" t="s">
        <v>3278</v>
      </c>
      <c r="I741" s="1" t="s">
        <v>1940</v>
      </c>
      <c r="J741" s="3">
        <v>45533</v>
      </c>
      <c r="K741" s="3">
        <v>45547</v>
      </c>
      <c r="L741" s="3">
        <v>45547</v>
      </c>
      <c r="M741" s="20" t="s">
        <v>3275</v>
      </c>
      <c r="N741" s="1">
        <v>1</v>
      </c>
      <c r="O741" s="1" t="s">
        <v>86</v>
      </c>
      <c r="P741" s="2" t="s">
        <v>234</v>
      </c>
      <c r="Q741" s="2" t="s">
        <v>86</v>
      </c>
      <c r="R741" s="2" t="s">
        <v>86</v>
      </c>
      <c r="S741" s="97" t="s">
        <v>86</v>
      </c>
      <c r="U741" s="2" t="str">
        <f t="shared" si="168"/>
        <v>CPUC - SPD (Safety Policy Division)</v>
      </c>
      <c r="V741" s="2" t="str">
        <f t="shared" si="168"/>
        <v>019</v>
      </c>
      <c r="W741" s="2">
        <f t="shared" si="173"/>
        <v>2</v>
      </c>
      <c r="X741" s="1">
        <v>19</v>
      </c>
      <c r="Y741" s="1" t="s">
        <v>1159</v>
      </c>
      <c r="Z741" s="1" t="s">
        <v>520</v>
      </c>
      <c r="AA741" s="2" t="s">
        <v>3276</v>
      </c>
      <c r="AB741" s="2" t="s">
        <v>236</v>
      </c>
      <c r="AC741" s="2" t="s">
        <v>91</v>
      </c>
      <c r="AD741" s="2" t="s">
        <v>791</v>
      </c>
      <c r="AE741" s="1" t="s">
        <v>92</v>
      </c>
      <c r="AF741" s="1" t="s">
        <v>92</v>
      </c>
      <c r="AG741" s="1" t="s">
        <v>92</v>
      </c>
      <c r="AH741" s="1" t="s">
        <v>92</v>
      </c>
      <c r="AI741" s="1" t="s">
        <v>92</v>
      </c>
      <c r="AJ741" s="1" t="s">
        <v>92</v>
      </c>
      <c r="AK741" s="1" t="s">
        <v>92</v>
      </c>
      <c r="AL741" s="1" t="s">
        <v>86</v>
      </c>
      <c r="AM741" s="3">
        <f t="shared" si="174"/>
        <v>45547</v>
      </c>
      <c r="BD741" s="1">
        <f t="shared" si="175"/>
        <v>2</v>
      </c>
      <c r="BE741" s="2" t="str">
        <f t="shared" si="169"/>
        <v>Emily Ketcherside/Lakshmi Kumar</v>
      </c>
      <c r="BF741" s="2" t="str">
        <f t="shared" si="169"/>
        <v>Jim Gill</v>
      </c>
      <c r="BG741" s="2" t="str">
        <f t="shared" si="170"/>
        <v>Mona Hedin</v>
      </c>
      <c r="BH741" s="2" t="str">
        <f t="shared" si="170"/>
        <v>Nelson Lau</v>
      </c>
      <c r="BI741" s="2" t="str">
        <f t="shared" si="176"/>
        <v>Aaron Shapiro</v>
      </c>
      <c r="BJ741" s="1">
        <f t="shared" si="177"/>
        <v>19</v>
      </c>
      <c r="BO741" s="21" t="str">
        <f t="shared" si="178"/>
        <v>completed</v>
      </c>
      <c r="BP741" s="21">
        <f t="shared" si="179"/>
        <v>0</v>
      </c>
      <c r="BQ741" s="21">
        <f t="shared" si="180"/>
        <v>0</v>
      </c>
      <c r="BR741" s="21">
        <f t="shared" si="181"/>
        <v>0</v>
      </c>
      <c r="BS741" s="21">
        <f t="shared" si="182"/>
        <v>0</v>
      </c>
    </row>
    <row r="742" spans="1:72" ht="127.5" x14ac:dyDescent="0.25">
      <c r="A742" s="1">
        <v>694</v>
      </c>
      <c r="B742" s="1" t="s">
        <v>1884</v>
      </c>
      <c r="C742" s="6" t="s">
        <v>2183</v>
      </c>
      <c r="D742" s="2" t="str">
        <f t="shared" si="171"/>
        <v>CPUC - SPD (Safety Policy Division)_019</v>
      </c>
      <c r="E742" s="1" t="s">
        <v>3279</v>
      </c>
      <c r="F742" s="2" t="str">
        <f t="shared" si="172"/>
        <v>CPUC - SPD (Safety Policy Division)_019_Q2(sf)</v>
      </c>
      <c r="G742" s="16" t="s">
        <v>3280</v>
      </c>
      <c r="H742" s="16" t="s">
        <v>3281</v>
      </c>
      <c r="I742" s="1" t="s">
        <v>1940</v>
      </c>
      <c r="J742" s="3">
        <v>45555</v>
      </c>
      <c r="K742" s="3">
        <v>45572</v>
      </c>
      <c r="L742" s="3">
        <v>45568</v>
      </c>
      <c r="M742" s="20" t="s">
        <v>3275</v>
      </c>
      <c r="N742" s="1">
        <v>1</v>
      </c>
      <c r="O742" s="1" t="s">
        <v>86</v>
      </c>
      <c r="P742" s="2" t="s">
        <v>234</v>
      </c>
      <c r="Q742" s="2" t="s">
        <v>86</v>
      </c>
      <c r="R742" s="2" t="s">
        <v>86</v>
      </c>
      <c r="S742" s="2" t="s">
        <v>86</v>
      </c>
      <c r="U742" s="2" t="str">
        <f t="shared" si="168"/>
        <v>CPUC - SPD (Safety Policy Division)</v>
      </c>
      <c r="V742" s="2" t="str">
        <f t="shared" si="168"/>
        <v>019</v>
      </c>
      <c r="W742" s="2" t="str">
        <f t="shared" si="173"/>
        <v>2(sf)</v>
      </c>
      <c r="X742" s="1">
        <v>0</v>
      </c>
      <c r="Y742" s="1" t="s">
        <v>1159</v>
      </c>
      <c r="Z742" s="1" t="s">
        <v>520</v>
      </c>
      <c r="AA742" s="2" t="s">
        <v>3282</v>
      </c>
      <c r="AB742" s="2" t="s">
        <v>236</v>
      </c>
      <c r="AC742" s="2" t="s">
        <v>91</v>
      </c>
      <c r="AD742" s="2" t="s">
        <v>791</v>
      </c>
      <c r="AE742" s="1" t="s">
        <v>92</v>
      </c>
      <c r="AF742" s="1" t="s">
        <v>92</v>
      </c>
      <c r="AG742" s="1" t="s">
        <v>92</v>
      </c>
      <c r="AH742" s="1" t="s">
        <v>92</v>
      </c>
      <c r="AI742" s="1" t="s">
        <v>92</v>
      </c>
      <c r="AJ742" s="1" t="s">
        <v>92</v>
      </c>
      <c r="AK742" s="1" t="s">
        <v>92</v>
      </c>
      <c r="AL742" s="1" t="s">
        <v>86</v>
      </c>
      <c r="AM742" s="3">
        <f t="shared" si="174"/>
        <v>45572</v>
      </c>
      <c r="AP742" s="9" t="s">
        <v>3283</v>
      </c>
      <c r="BD742" s="1" t="str">
        <f t="shared" si="175"/>
        <v>2(sf)</v>
      </c>
      <c r="BE742" s="2" t="str">
        <f t="shared" si="169"/>
        <v>Emily Ketcherside/Lakshmi Kumar/Marcus Wendler</v>
      </c>
      <c r="BF742" s="2" t="str">
        <f t="shared" si="169"/>
        <v>Jim Gill</v>
      </c>
      <c r="BG742" s="2" t="str">
        <f t="shared" si="170"/>
        <v>Mona Hedin</v>
      </c>
      <c r="BH742" s="2" t="str">
        <f t="shared" si="170"/>
        <v>Nelson Lau</v>
      </c>
      <c r="BI742" s="2" t="str">
        <f t="shared" si="176"/>
        <v>Aaron Shapiro</v>
      </c>
      <c r="BJ742" s="1">
        <f t="shared" si="177"/>
        <v>0</v>
      </c>
      <c r="BO742" s="21" t="str">
        <f t="shared" si="178"/>
        <v>completed</v>
      </c>
      <c r="BP742" s="21">
        <f t="shared" si="179"/>
        <v>0</v>
      </c>
      <c r="BQ742" s="21">
        <f t="shared" si="180"/>
        <v>0</v>
      </c>
      <c r="BR742" s="21">
        <f t="shared" si="181"/>
        <v>0</v>
      </c>
      <c r="BS742" s="21">
        <f t="shared" si="182"/>
        <v>0</v>
      </c>
      <c r="BT742" s="12" t="s">
        <v>629</v>
      </c>
    </row>
    <row r="743" spans="1:72" ht="51" x14ac:dyDescent="0.25">
      <c r="A743" s="1">
        <v>695</v>
      </c>
      <c r="B743" s="1" t="s">
        <v>1884</v>
      </c>
      <c r="C743" s="6" t="s">
        <v>2183</v>
      </c>
      <c r="D743" s="2" t="str">
        <f t="shared" si="171"/>
        <v>CPUC - SPD (Safety Policy Division)_019</v>
      </c>
      <c r="E743" s="1">
        <v>3</v>
      </c>
      <c r="F743" s="2" t="str">
        <f t="shared" si="172"/>
        <v>CPUC - SPD (Safety Policy Division)_019_Q3</v>
      </c>
      <c r="G743" s="16" t="s">
        <v>3284</v>
      </c>
      <c r="H743" s="12" t="s">
        <v>3285</v>
      </c>
      <c r="I743" s="1" t="s">
        <v>1940</v>
      </c>
      <c r="J743" s="3">
        <v>45533</v>
      </c>
      <c r="K743" s="3">
        <v>45547</v>
      </c>
      <c r="L743" s="3">
        <v>45547</v>
      </c>
      <c r="M743" s="20" t="s">
        <v>3275</v>
      </c>
      <c r="N743" s="1">
        <v>0</v>
      </c>
      <c r="O743" s="1" t="s">
        <v>86</v>
      </c>
      <c r="P743" s="2" t="s">
        <v>234</v>
      </c>
      <c r="Q743" s="2" t="s">
        <v>86</v>
      </c>
      <c r="R743" s="2" t="s">
        <v>86</v>
      </c>
      <c r="S743" s="2" t="s">
        <v>86</v>
      </c>
      <c r="U743" s="2" t="str">
        <f t="shared" si="168"/>
        <v>CPUC - SPD (Safety Policy Division)</v>
      </c>
      <c r="V743" s="2" t="str">
        <f t="shared" si="168"/>
        <v>019</v>
      </c>
      <c r="W743" s="2">
        <f t="shared" si="173"/>
        <v>3</v>
      </c>
      <c r="X743" s="1">
        <v>0</v>
      </c>
      <c r="Y743" s="1" t="s">
        <v>1159</v>
      </c>
      <c r="Z743" s="1" t="s">
        <v>520</v>
      </c>
      <c r="AA743" s="2" t="s">
        <v>3286</v>
      </c>
      <c r="AB743" s="2" t="s">
        <v>3287</v>
      </c>
      <c r="AC743" s="2" t="s">
        <v>91</v>
      </c>
      <c r="AD743" s="2" t="s">
        <v>791</v>
      </c>
      <c r="AE743" s="1" t="s">
        <v>92</v>
      </c>
      <c r="AF743" s="1" t="s">
        <v>92</v>
      </c>
      <c r="AG743" s="1" t="s">
        <v>92</v>
      </c>
      <c r="AH743" s="1" t="s">
        <v>92</v>
      </c>
      <c r="AI743" s="1" t="s">
        <v>92</v>
      </c>
      <c r="AJ743" s="1" t="s">
        <v>92</v>
      </c>
      <c r="AK743" s="1" t="s">
        <v>92</v>
      </c>
      <c r="AL743" s="1" t="s">
        <v>86</v>
      </c>
      <c r="AM743" s="3">
        <f t="shared" si="174"/>
        <v>45547</v>
      </c>
      <c r="BD743" s="1">
        <f t="shared" si="175"/>
        <v>3</v>
      </c>
      <c r="BE743" s="2" t="str">
        <f t="shared" si="169"/>
        <v>Matt Horowitz/Ashely Lamb/Issam El Ayadi</v>
      </c>
      <c r="BF743" s="2" t="str">
        <f t="shared" si="169"/>
        <v>Brittany Beston/Maria Ly</v>
      </c>
      <c r="BG743" s="2" t="str">
        <f t="shared" si="170"/>
        <v>Mona Hedin</v>
      </c>
      <c r="BH743" s="2" t="str">
        <f t="shared" si="170"/>
        <v>Nelson Lau</v>
      </c>
      <c r="BI743" s="2" t="str">
        <f t="shared" si="176"/>
        <v>Aaron Shapiro</v>
      </c>
      <c r="BJ743" s="1">
        <f t="shared" si="177"/>
        <v>0</v>
      </c>
      <c r="BO743" s="21" t="str">
        <f t="shared" si="178"/>
        <v>completed</v>
      </c>
      <c r="BP743" s="21">
        <f t="shared" si="179"/>
        <v>0</v>
      </c>
      <c r="BQ743" s="21">
        <f t="shared" si="180"/>
        <v>0</v>
      </c>
      <c r="BR743" s="21">
        <f t="shared" si="181"/>
        <v>0</v>
      </c>
      <c r="BS743" s="21">
        <f t="shared" si="182"/>
        <v>0</v>
      </c>
    </row>
    <row r="744" spans="1:72" ht="89.25" x14ac:dyDescent="0.25">
      <c r="A744" s="1">
        <v>696</v>
      </c>
      <c r="B744" s="1" t="s">
        <v>1884</v>
      </c>
      <c r="C744" s="6" t="s">
        <v>2183</v>
      </c>
      <c r="D744" s="2" t="str">
        <f t="shared" si="171"/>
        <v>CPUC - SPD (Safety Policy Division)_019</v>
      </c>
      <c r="E744" s="1">
        <v>4</v>
      </c>
      <c r="F744" s="2" t="str">
        <f t="shared" si="172"/>
        <v>CPUC - SPD (Safety Policy Division)_019_Q4</v>
      </c>
      <c r="G744" s="16" t="s">
        <v>3288</v>
      </c>
      <c r="H744" s="16" t="s">
        <v>3289</v>
      </c>
      <c r="I744" s="1" t="s">
        <v>1940</v>
      </c>
      <c r="J744" s="3">
        <v>45533</v>
      </c>
      <c r="K744" s="3">
        <v>45547</v>
      </c>
      <c r="L744" s="3">
        <v>45547</v>
      </c>
      <c r="M744" s="20" t="s">
        <v>3275</v>
      </c>
      <c r="N744" s="1">
        <v>1</v>
      </c>
      <c r="O744" s="1" t="s">
        <v>86</v>
      </c>
      <c r="P744" s="2" t="s">
        <v>234</v>
      </c>
      <c r="Q744" s="2" t="s">
        <v>86</v>
      </c>
      <c r="R744" s="2" t="s">
        <v>86</v>
      </c>
      <c r="S744" s="2" t="s">
        <v>86</v>
      </c>
      <c r="U744" s="2" t="str">
        <f t="shared" si="168"/>
        <v>CPUC - SPD (Safety Policy Division)</v>
      </c>
      <c r="V744" s="2" t="str">
        <f t="shared" si="168"/>
        <v>019</v>
      </c>
      <c r="W744" s="2">
        <f t="shared" si="173"/>
        <v>4</v>
      </c>
      <c r="X744" s="1">
        <v>0</v>
      </c>
      <c r="Y744" s="1" t="s">
        <v>1159</v>
      </c>
      <c r="Z744" s="1" t="s">
        <v>520</v>
      </c>
      <c r="AA744" s="2" t="s">
        <v>3276</v>
      </c>
      <c r="AB744" s="2" t="s">
        <v>445</v>
      </c>
      <c r="AC744" s="2" t="s">
        <v>91</v>
      </c>
      <c r="AD744" s="2" t="s">
        <v>791</v>
      </c>
      <c r="AE744" s="1" t="s">
        <v>92</v>
      </c>
      <c r="AF744" s="1" t="s">
        <v>92</v>
      </c>
      <c r="AG744" s="1" t="s">
        <v>92</v>
      </c>
      <c r="AH744" s="1" t="s">
        <v>92</v>
      </c>
      <c r="AI744" s="1" t="s">
        <v>92</v>
      </c>
      <c r="AJ744" s="1" t="s">
        <v>92</v>
      </c>
      <c r="AK744" s="1" t="s">
        <v>92</v>
      </c>
      <c r="AL744" s="1" t="s">
        <v>86</v>
      </c>
      <c r="AM744" s="3">
        <f t="shared" si="174"/>
        <v>45547</v>
      </c>
      <c r="BD744" s="1">
        <f t="shared" si="175"/>
        <v>4</v>
      </c>
      <c r="BE744" s="2" t="str">
        <f t="shared" si="169"/>
        <v>Emily Ketcherside/Lakshmi Kumar</v>
      </c>
      <c r="BF744" s="2" t="str">
        <f t="shared" si="169"/>
        <v>Angie Gibson</v>
      </c>
      <c r="BG744" s="2" t="str">
        <f t="shared" si="170"/>
        <v>Mona Hedin</v>
      </c>
      <c r="BH744" s="2" t="str">
        <f t="shared" si="170"/>
        <v>Nelson Lau</v>
      </c>
      <c r="BI744" s="2" t="str">
        <f t="shared" si="176"/>
        <v>Aaron Shapiro</v>
      </c>
      <c r="BJ744" s="1">
        <f t="shared" si="177"/>
        <v>0</v>
      </c>
      <c r="BO744" s="21" t="str">
        <f t="shared" si="178"/>
        <v>completed</v>
      </c>
      <c r="BP744" s="21">
        <f t="shared" si="179"/>
        <v>0</v>
      </c>
      <c r="BQ744" s="21">
        <f t="shared" si="180"/>
        <v>0</v>
      </c>
      <c r="BR744" s="21">
        <f t="shared" si="181"/>
        <v>0</v>
      </c>
      <c r="BS744" s="21">
        <f t="shared" si="182"/>
        <v>0</v>
      </c>
    </row>
    <row r="745" spans="1:72" ht="165.75" x14ac:dyDescent="0.25">
      <c r="A745" s="1">
        <v>697</v>
      </c>
      <c r="B745" s="1" t="s">
        <v>1884</v>
      </c>
      <c r="C745" s="6" t="s">
        <v>2183</v>
      </c>
      <c r="D745" s="2" t="str">
        <f t="shared" si="171"/>
        <v>CPUC - SPD (Safety Policy Division)_019</v>
      </c>
      <c r="E745" s="1">
        <v>5</v>
      </c>
      <c r="F745" s="2" t="str">
        <f t="shared" si="172"/>
        <v>CPUC - SPD (Safety Policy Division)_019_Q5</v>
      </c>
      <c r="G745" s="16" t="s">
        <v>3290</v>
      </c>
      <c r="H745" s="16" t="s">
        <v>3291</v>
      </c>
      <c r="I745" s="1" t="s">
        <v>1940</v>
      </c>
      <c r="J745" s="3">
        <v>45533</v>
      </c>
      <c r="K745" s="3">
        <v>45547</v>
      </c>
      <c r="L745" s="3">
        <v>45547</v>
      </c>
      <c r="M745" s="20" t="s">
        <v>3275</v>
      </c>
      <c r="N745" s="1">
        <v>2</v>
      </c>
      <c r="O745" s="1" t="s">
        <v>86</v>
      </c>
      <c r="P745" s="2" t="s">
        <v>234</v>
      </c>
      <c r="Q745" s="2" t="s">
        <v>86</v>
      </c>
      <c r="R745" s="2" t="s">
        <v>86</v>
      </c>
      <c r="S745" s="2" t="s">
        <v>86</v>
      </c>
      <c r="U745" s="2" t="str">
        <f t="shared" si="168"/>
        <v>CPUC - SPD (Safety Policy Division)</v>
      </c>
      <c r="V745" s="2" t="str">
        <f t="shared" si="168"/>
        <v>019</v>
      </c>
      <c r="W745" s="2">
        <f t="shared" si="173"/>
        <v>5</v>
      </c>
      <c r="X745" s="1">
        <v>0</v>
      </c>
      <c r="Y745" s="1" t="s">
        <v>1159</v>
      </c>
      <c r="Z745" s="1" t="s">
        <v>520</v>
      </c>
      <c r="AA745" s="2" t="s">
        <v>3276</v>
      </c>
      <c r="AB745" s="2" t="s">
        <v>445</v>
      </c>
      <c r="AC745" s="2" t="s">
        <v>91</v>
      </c>
      <c r="AD745" s="2" t="s">
        <v>791</v>
      </c>
      <c r="AE745" s="1" t="s">
        <v>92</v>
      </c>
      <c r="AF745" s="1" t="s">
        <v>92</v>
      </c>
      <c r="AG745" s="1" t="s">
        <v>92</v>
      </c>
      <c r="AH745" s="1" t="s">
        <v>92</v>
      </c>
      <c r="AI745" s="1" t="s">
        <v>92</v>
      </c>
      <c r="AJ745" s="1" t="s">
        <v>92</v>
      </c>
      <c r="AK745" s="1" t="s">
        <v>92</v>
      </c>
      <c r="AL745" s="1" t="s">
        <v>86</v>
      </c>
      <c r="AM745" s="3">
        <f t="shared" si="174"/>
        <v>45547</v>
      </c>
      <c r="BD745" s="1">
        <f t="shared" si="175"/>
        <v>5</v>
      </c>
      <c r="BE745" s="2" t="str">
        <f t="shared" si="169"/>
        <v>Emily Ketcherside/Lakshmi Kumar</v>
      </c>
      <c r="BF745" s="2" t="str">
        <f t="shared" si="169"/>
        <v>Angie Gibson</v>
      </c>
      <c r="BG745" s="2" t="str">
        <f t="shared" si="170"/>
        <v>Mona Hedin</v>
      </c>
      <c r="BH745" s="2" t="str">
        <f t="shared" si="170"/>
        <v>Nelson Lau</v>
      </c>
      <c r="BI745" s="2" t="str">
        <f t="shared" si="176"/>
        <v>Aaron Shapiro</v>
      </c>
      <c r="BJ745" s="1">
        <f t="shared" si="177"/>
        <v>0</v>
      </c>
      <c r="BO745" s="21" t="str">
        <f t="shared" si="178"/>
        <v>completed</v>
      </c>
      <c r="BP745" s="21">
        <f t="shared" si="179"/>
        <v>0</v>
      </c>
      <c r="BQ745" s="21">
        <f t="shared" si="180"/>
        <v>0</v>
      </c>
      <c r="BR745" s="21">
        <f t="shared" si="181"/>
        <v>0</v>
      </c>
      <c r="BS745" s="21">
        <f t="shared" si="182"/>
        <v>0</v>
      </c>
    </row>
    <row r="746" spans="1:72" ht="45" x14ac:dyDescent="0.25">
      <c r="A746" s="1">
        <v>697</v>
      </c>
      <c r="B746" s="1" t="s">
        <v>1884</v>
      </c>
      <c r="C746" s="6" t="s">
        <v>2183</v>
      </c>
      <c r="D746" s="2" t="str">
        <f t="shared" si="171"/>
        <v>CPUC - SPD (Safety Policy Division)_019</v>
      </c>
      <c r="E746" s="1" t="s">
        <v>642</v>
      </c>
      <c r="F746" s="2" t="str">
        <f t="shared" si="172"/>
        <v>CPUC - SPD (Safety Policy Division)_019_Q5(s)</v>
      </c>
      <c r="G746" s="16" t="s">
        <v>3290</v>
      </c>
      <c r="H746" s="12" t="s">
        <v>3292</v>
      </c>
      <c r="I746" s="1" t="s">
        <v>1940</v>
      </c>
      <c r="J746" s="3">
        <v>45533</v>
      </c>
      <c r="K746" s="3">
        <v>45555</v>
      </c>
      <c r="L746" s="3">
        <v>45555</v>
      </c>
      <c r="M746" s="20" t="s">
        <v>3275</v>
      </c>
      <c r="N746" s="1">
        <v>0</v>
      </c>
      <c r="O746" s="1" t="s">
        <v>86</v>
      </c>
      <c r="P746" s="2" t="s">
        <v>234</v>
      </c>
      <c r="Q746" s="2" t="s">
        <v>86</v>
      </c>
      <c r="R746" s="2" t="s">
        <v>86</v>
      </c>
      <c r="S746" s="2" t="s">
        <v>86</v>
      </c>
      <c r="U746" s="2" t="str">
        <f t="shared" si="168"/>
        <v>CPUC - SPD (Safety Policy Division)</v>
      </c>
      <c r="V746" s="2" t="str">
        <f t="shared" si="168"/>
        <v>019</v>
      </c>
      <c r="W746" s="2" t="str">
        <f t="shared" si="173"/>
        <v>5(s)</v>
      </c>
      <c r="X746" s="1">
        <v>0</v>
      </c>
      <c r="Y746" s="1" t="s">
        <v>1159</v>
      </c>
      <c r="Z746" s="1" t="s">
        <v>520</v>
      </c>
      <c r="AA746" s="2" t="s">
        <v>3276</v>
      </c>
      <c r="AB746" s="2" t="s">
        <v>445</v>
      </c>
      <c r="AC746" s="2" t="s">
        <v>91</v>
      </c>
      <c r="AD746" s="2" t="s">
        <v>791</v>
      </c>
      <c r="AE746" s="1" t="s">
        <v>92</v>
      </c>
      <c r="AF746" s="1" t="s">
        <v>92</v>
      </c>
      <c r="AG746" s="1" t="s">
        <v>92</v>
      </c>
      <c r="AH746" s="1" t="s">
        <v>92</v>
      </c>
      <c r="AI746" s="1" t="s">
        <v>92</v>
      </c>
      <c r="AJ746" s="1" t="s">
        <v>92</v>
      </c>
      <c r="AK746" s="1" t="s">
        <v>92</v>
      </c>
      <c r="AL746" s="1" t="s">
        <v>86</v>
      </c>
      <c r="AM746" s="3">
        <f t="shared" si="174"/>
        <v>45555</v>
      </c>
      <c r="BD746" s="1" t="str">
        <f t="shared" si="175"/>
        <v>5(s)</v>
      </c>
      <c r="BE746" s="2" t="str">
        <f t="shared" si="169"/>
        <v>Emily Ketcherside/Lakshmi Kumar</v>
      </c>
      <c r="BF746" s="2" t="str">
        <f t="shared" si="169"/>
        <v>Angie Gibson</v>
      </c>
      <c r="BG746" s="2" t="str">
        <f t="shared" si="170"/>
        <v>Mona Hedin</v>
      </c>
      <c r="BH746" s="2" t="str">
        <f t="shared" si="170"/>
        <v>Nelson Lau</v>
      </c>
      <c r="BI746" s="2" t="str">
        <f t="shared" si="176"/>
        <v>Aaron Shapiro</v>
      </c>
      <c r="BJ746" s="1">
        <f t="shared" si="177"/>
        <v>0</v>
      </c>
      <c r="BO746" s="21" t="str">
        <f t="shared" si="178"/>
        <v>completed</v>
      </c>
      <c r="BP746" s="21">
        <f t="shared" si="179"/>
        <v>0</v>
      </c>
      <c r="BQ746" s="21">
        <f t="shared" si="180"/>
        <v>0</v>
      </c>
      <c r="BR746" s="21">
        <f t="shared" si="181"/>
        <v>0</v>
      </c>
      <c r="BS746" s="21">
        <f t="shared" si="182"/>
        <v>0</v>
      </c>
      <c r="BT746" s="12" t="s">
        <v>629</v>
      </c>
    </row>
    <row r="747" spans="1:72" ht="102" x14ac:dyDescent="0.25">
      <c r="A747" s="1">
        <v>698</v>
      </c>
      <c r="B747" s="1" t="s">
        <v>1884</v>
      </c>
      <c r="C747" s="6" t="s">
        <v>2183</v>
      </c>
      <c r="D747" s="2" t="str">
        <f t="shared" si="171"/>
        <v>CPUC - SPD (Safety Policy Division)_019</v>
      </c>
      <c r="E747" s="1">
        <v>6</v>
      </c>
      <c r="F747" s="2" t="str">
        <f t="shared" si="172"/>
        <v>CPUC - SPD (Safety Policy Division)_019_Q6</v>
      </c>
      <c r="G747" s="16" t="s">
        <v>3293</v>
      </c>
      <c r="H747" s="16" t="s">
        <v>3294</v>
      </c>
      <c r="I747" s="1" t="s">
        <v>1940</v>
      </c>
      <c r="J747" s="3">
        <v>45533</v>
      </c>
      <c r="K747" s="3">
        <v>45547</v>
      </c>
      <c r="L747" s="3">
        <v>45547</v>
      </c>
      <c r="M747" s="20" t="s">
        <v>3275</v>
      </c>
      <c r="N747" s="1">
        <v>0</v>
      </c>
      <c r="O747" s="1" t="s">
        <v>86</v>
      </c>
      <c r="P747" s="2" t="s">
        <v>234</v>
      </c>
      <c r="Q747" s="2" t="s">
        <v>86</v>
      </c>
      <c r="R747" s="2" t="s">
        <v>86</v>
      </c>
      <c r="S747" s="2" t="s">
        <v>86</v>
      </c>
      <c r="U747" s="2" t="str">
        <f t="shared" si="168"/>
        <v>CPUC - SPD (Safety Policy Division)</v>
      </c>
      <c r="V747" s="2" t="str">
        <f t="shared" si="168"/>
        <v>019</v>
      </c>
      <c r="W747" s="2">
        <f t="shared" si="173"/>
        <v>6</v>
      </c>
      <c r="X747" s="1">
        <v>0</v>
      </c>
      <c r="Y747" s="1" t="s">
        <v>1159</v>
      </c>
      <c r="Z747" s="1" t="s">
        <v>520</v>
      </c>
      <c r="AA747" s="2" t="s">
        <v>3286</v>
      </c>
      <c r="AB747" s="2" t="s">
        <v>3287</v>
      </c>
      <c r="AC747" s="2" t="s">
        <v>91</v>
      </c>
      <c r="AD747" s="2" t="s">
        <v>791</v>
      </c>
      <c r="AE747" s="1" t="s">
        <v>92</v>
      </c>
      <c r="AF747" s="1" t="s">
        <v>92</v>
      </c>
      <c r="AG747" s="1" t="s">
        <v>92</v>
      </c>
      <c r="AH747" s="1" t="s">
        <v>92</v>
      </c>
      <c r="AI747" s="1" t="s">
        <v>92</v>
      </c>
      <c r="AJ747" s="1" t="s">
        <v>92</v>
      </c>
      <c r="AK747" s="1" t="s">
        <v>92</v>
      </c>
      <c r="AL747" s="1" t="s">
        <v>86</v>
      </c>
      <c r="AM747" s="3">
        <f t="shared" si="174"/>
        <v>45547</v>
      </c>
      <c r="BD747" s="1">
        <f t="shared" si="175"/>
        <v>6</v>
      </c>
      <c r="BE747" s="2" t="str">
        <f t="shared" si="169"/>
        <v>Matt Horowitz/Ashely Lamb/Issam El Ayadi</v>
      </c>
      <c r="BF747" s="2" t="str">
        <f t="shared" si="169"/>
        <v>Brittany Beston/Maria Ly</v>
      </c>
      <c r="BG747" s="2" t="str">
        <f t="shared" si="170"/>
        <v>Mona Hedin</v>
      </c>
      <c r="BH747" s="2" t="str">
        <f t="shared" si="170"/>
        <v>Nelson Lau</v>
      </c>
      <c r="BI747" s="2" t="str">
        <f t="shared" si="176"/>
        <v>Aaron Shapiro</v>
      </c>
      <c r="BJ747" s="1">
        <f t="shared" si="177"/>
        <v>0</v>
      </c>
      <c r="BO747" s="21" t="str">
        <f t="shared" si="178"/>
        <v>completed</v>
      </c>
      <c r="BP747" s="21">
        <f t="shared" si="179"/>
        <v>0</v>
      </c>
      <c r="BQ747" s="21">
        <f t="shared" si="180"/>
        <v>0</v>
      </c>
      <c r="BR747" s="21">
        <f t="shared" si="181"/>
        <v>0</v>
      </c>
      <c r="BS747" s="21">
        <f t="shared" si="182"/>
        <v>0</v>
      </c>
    </row>
    <row r="748" spans="1:72" ht="408" x14ac:dyDescent="0.25">
      <c r="A748" s="1">
        <v>699</v>
      </c>
      <c r="B748" s="1" t="s">
        <v>1884</v>
      </c>
      <c r="C748" s="6" t="s">
        <v>2183</v>
      </c>
      <c r="D748" s="2" t="str">
        <f t="shared" si="171"/>
        <v>CPUC - SPD (Safety Policy Division)_019</v>
      </c>
      <c r="E748" s="1">
        <v>7</v>
      </c>
      <c r="F748" s="2" t="str">
        <f t="shared" si="172"/>
        <v>CPUC - SPD (Safety Policy Division)_019_Q7</v>
      </c>
      <c r="G748" s="16" t="s">
        <v>3295</v>
      </c>
      <c r="H748" s="16" t="s">
        <v>3296</v>
      </c>
      <c r="I748" s="1" t="s">
        <v>1940</v>
      </c>
      <c r="J748" s="3">
        <v>45533</v>
      </c>
      <c r="K748" s="3">
        <v>45547</v>
      </c>
      <c r="L748" s="3">
        <v>45547</v>
      </c>
      <c r="M748" s="20" t="s">
        <v>3275</v>
      </c>
      <c r="N748" s="1">
        <v>3</v>
      </c>
      <c r="O748" s="1" t="s">
        <v>86</v>
      </c>
      <c r="P748" s="11">
        <v>8</v>
      </c>
      <c r="Q748" s="11" t="s">
        <v>2403</v>
      </c>
      <c r="R748" s="2" t="s">
        <v>2430</v>
      </c>
      <c r="S748" s="11" t="s">
        <v>86</v>
      </c>
      <c r="U748" s="2" t="str">
        <f t="shared" si="168"/>
        <v>CPUC - SPD (Safety Policy Division)</v>
      </c>
      <c r="V748" s="2" t="str">
        <f t="shared" si="168"/>
        <v>019</v>
      </c>
      <c r="W748" s="2">
        <f t="shared" si="173"/>
        <v>7</v>
      </c>
      <c r="X748" s="1">
        <v>7</v>
      </c>
      <c r="Y748" s="1" t="s">
        <v>1159</v>
      </c>
      <c r="Z748" s="1" t="s">
        <v>520</v>
      </c>
      <c r="AA748" s="2" t="s">
        <v>3297</v>
      </c>
      <c r="AB748" s="2" t="s">
        <v>236</v>
      </c>
      <c r="AC748" s="2" t="s">
        <v>91</v>
      </c>
      <c r="AD748" s="2" t="s">
        <v>791</v>
      </c>
      <c r="AE748" s="1" t="s">
        <v>92</v>
      </c>
      <c r="AF748" s="1" t="s">
        <v>92</v>
      </c>
      <c r="AG748" s="1" t="s">
        <v>92</v>
      </c>
      <c r="AH748" s="1" t="s">
        <v>92</v>
      </c>
      <c r="AI748" s="1" t="s">
        <v>92</v>
      </c>
      <c r="AJ748" s="1" t="s">
        <v>92</v>
      </c>
      <c r="AK748" s="1" t="s">
        <v>92</v>
      </c>
      <c r="AL748" s="1" t="s">
        <v>86</v>
      </c>
      <c r="AM748" s="3">
        <f t="shared" si="174"/>
        <v>45547</v>
      </c>
      <c r="BD748" s="1">
        <f t="shared" si="175"/>
        <v>7</v>
      </c>
      <c r="BE748" s="2" t="str">
        <f t="shared" si="169"/>
        <v>Arvind Simhadri/Tiffany Pazdan</v>
      </c>
      <c r="BF748" s="2" t="str">
        <f t="shared" si="169"/>
        <v>Jim Gill</v>
      </c>
      <c r="BG748" s="2" t="str">
        <f t="shared" si="170"/>
        <v>Mona Hedin</v>
      </c>
      <c r="BH748" s="2" t="str">
        <f t="shared" si="170"/>
        <v>Nelson Lau</v>
      </c>
      <c r="BI748" s="2" t="str">
        <f t="shared" si="176"/>
        <v>Aaron Shapiro</v>
      </c>
      <c r="BJ748" s="1">
        <f t="shared" si="177"/>
        <v>7</v>
      </c>
      <c r="BO748" s="21" t="str">
        <f t="shared" si="178"/>
        <v>completed</v>
      </c>
      <c r="BP748" s="21">
        <f t="shared" si="179"/>
        <v>0</v>
      </c>
      <c r="BQ748" s="21">
        <f t="shared" si="180"/>
        <v>0</v>
      </c>
      <c r="BR748" s="21">
        <f t="shared" si="181"/>
        <v>0</v>
      </c>
      <c r="BS748" s="21">
        <f t="shared" si="182"/>
        <v>0</v>
      </c>
    </row>
    <row r="749" spans="1:72" ht="216.75" x14ac:dyDescent="0.25">
      <c r="A749" s="1">
        <v>700</v>
      </c>
      <c r="B749" s="1" t="s">
        <v>1884</v>
      </c>
      <c r="C749" s="6" t="s">
        <v>2183</v>
      </c>
      <c r="D749" s="2" t="str">
        <f t="shared" si="171"/>
        <v>CPUC - SPD (Safety Policy Division)_019</v>
      </c>
      <c r="E749" s="1">
        <v>8</v>
      </c>
      <c r="F749" s="2" t="str">
        <f t="shared" si="172"/>
        <v>CPUC - SPD (Safety Policy Division)_019_Q8</v>
      </c>
      <c r="G749" s="16" t="s">
        <v>3298</v>
      </c>
      <c r="H749" s="16" t="s">
        <v>3299</v>
      </c>
      <c r="I749" s="1" t="s">
        <v>1940</v>
      </c>
      <c r="J749" s="3">
        <v>45533</v>
      </c>
      <c r="K749" s="3">
        <v>45547</v>
      </c>
      <c r="L749" s="3">
        <v>45547</v>
      </c>
      <c r="M749" s="20" t="s">
        <v>3275</v>
      </c>
      <c r="N749" s="1">
        <v>0</v>
      </c>
      <c r="O749" s="1" t="s">
        <v>86</v>
      </c>
      <c r="P749" s="11">
        <v>8</v>
      </c>
      <c r="Q749" s="11" t="s">
        <v>2403</v>
      </c>
      <c r="R749" s="2" t="s">
        <v>2430</v>
      </c>
      <c r="S749" s="11" t="s">
        <v>86</v>
      </c>
      <c r="U749" s="2" t="str">
        <f t="shared" si="168"/>
        <v>CPUC - SPD (Safety Policy Division)</v>
      </c>
      <c r="V749" s="2" t="str">
        <f t="shared" si="168"/>
        <v>019</v>
      </c>
      <c r="W749" s="2">
        <f t="shared" si="173"/>
        <v>8</v>
      </c>
      <c r="X749" s="1">
        <v>5</v>
      </c>
      <c r="Y749" s="1" t="s">
        <v>1159</v>
      </c>
      <c r="Z749" s="1" t="s">
        <v>520</v>
      </c>
      <c r="AA749" s="2" t="s">
        <v>3297</v>
      </c>
      <c r="AB749" s="2" t="s">
        <v>236</v>
      </c>
      <c r="AC749" s="2" t="s">
        <v>91</v>
      </c>
      <c r="AD749" s="2" t="s">
        <v>791</v>
      </c>
      <c r="AE749" s="1" t="s">
        <v>92</v>
      </c>
      <c r="AF749" s="1" t="s">
        <v>92</v>
      </c>
      <c r="AG749" s="1" t="s">
        <v>92</v>
      </c>
      <c r="AH749" s="1" t="s">
        <v>92</v>
      </c>
      <c r="AI749" s="1" t="s">
        <v>92</v>
      </c>
      <c r="AJ749" s="1" t="s">
        <v>92</v>
      </c>
      <c r="AK749" s="1" t="s">
        <v>92</v>
      </c>
      <c r="AL749" s="1" t="s">
        <v>86</v>
      </c>
      <c r="AM749" s="3">
        <f t="shared" si="174"/>
        <v>45547</v>
      </c>
      <c r="BD749" s="1">
        <f t="shared" si="175"/>
        <v>8</v>
      </c>
      <c r="BE749" s="2" t="str">
        <f t="shared" si="169"/>
        <v>Arvind Simhadri/Tiffany Pazdan</v>
      </c>
      <c r="BF749" s="2" t="str">
        <f t="shared" si="169"/>
        <v>Jim Gill</v>
      </c>
      <c r="BG749" s="2" t="str">
        <f t="shared" si="170"/>
        <v>Mona Hedin</v>
      </c>
      <c r="BH749" s="2" t="str">
        <f t="shared" si="170"/>
        <v>Nelson Lau</v>
      </c>
      <c r="BI749" s="2" t="str">
        <f t="shared" si="176"/>
        <v>Aaron Shapiro</v>
      </c>
      <c r="BJ749" s="1">
        <f t="shared" si="177"/>
        <v>5</v>
      </c>
      <c r="BO749" s="21" t="str">
        <f t="shared" si="178"/>
        <v>completed</v>
      </c>
      <c r="BP749" s="21">
        <f t="shared" si="179"/>
        <v>0</v>
      </c>
      <c r="BQ749" s="21">
        <f t="shared" si="180"/>
        <v>0</v>
      </c>
      <c r="BR749" s="21">
        <f t="shared" si="181"/>
        <v>0</v>
      </c>
      <c r="BS749" s="21">
        <f t="shared" si="182"/>
        <v>0</v>
      </c>
    </row>
    <row r="750" spans="1:72" ht="318.75" x14ac:dyDescent="0.25">
      <c r="A750" s="1">
        <v>701</v>
      </c>
      <c r="B750" s="1" t="s">
        <v>1884</v>
      </c>
      <c r="C750" s="6" t="s">
        <v>2183</v>
      </c>
      <c r="D750" s="2" t="str">
        <f t="shared" si="171"/>
        <v>CPUC - SPD (Safety Policy Division)_019</v>
      </c>
      <c r="E750" s="1">
        <v>9</v>
      </c>
      <c r="F750" s="2" t="str">
        <f t="shared" si="172"/>
        <v>CPUC - SPD (Safety Policy Division)_019_Q9</v>
      </c>
      <c r="G750" s="16" t="s">
        <v>3300</v>
      </c>
      <c r="H750" s="16" t="s">
        <v>3301</v>
      </c>
      <c r="I750" s="1" t="s">
        <v>1940</v>
      </c>
      <c r="J750" s="3">
        <v>45533</v>
      </c>
      <c r="K750" s="3">
        <v>45547</v>
      </c>
      <c r="L750" s="3">
        <v>45547</v>
      </c>
      <c r="M750" s="20" t="s">
        <v>3275</v>
      </c>
      <c r="N750" s="1">
        <v>3</v>
      </c>
      <c r="O750" s="1" t="s">
        <v>86</v>
      </c>
      <c r="P750" s="11">
        <v>8</v>
      </c>
      <c r="Q750" s="11" t="s">
        <v>2403</v>
      </c>
      <c r="R750" s="2" t="s">
        <v>2430</v>
      </c>
      <c r="S750" s="11" t="s">
        <v>86</v>
      </c>
      <c r="U750" s="2" t="str">
        <f t="shared" si="168"/>
        <v>CPUC - SPD (Safety Policy Division)</v>
      </c>
      <c r="V750" s="2" t="str">
        <f t="shared" si="168"/>
        <v>019</v>
      </c>
      <c r="W750" s="2">
        <f t="shared" si="173"/>
        <v>9</v>
      </c>
      <c r="X750" s="1">
        <v>0</v>
      </c>
      <c r="Y750" s="1" t="s">
        <v>1159</v>
      </c>
      <c r="Z750" s="1" t="s">
        <v>520</v>
      </c>
      <c r="AA750" s="2" t="s">
        <v>3297</v>
      </c>
      <c r="AB750" s="2" t="s">
        <v>236</v>
      </c>
      <c r="AC750" s="2" t="s">
        <v>91</v>
      </c>
      <c r="AD750" s="2" t="s">
        <v>791</v>
      </c>
      <c r="AE750" s="1" t="s">
        <v>92</v>
      </c>
      <c r="AF750" s="1" t="s">
        <v>92</v>
      </c>
      <c r="AG750" s="1" t="s">
        <v>92</v>
      </c>
      <c r="AH750" s="1" t="s">
        <v>92</v>
      </c>
      <c r="AI750" s="1" t="s">
        <v>92</v>
      </c>
      <c r="AJ750" s="1" t="s">
        <v>92</v>
      </c>
      <c r="AK750" s="1" t="s">
        <v>92</v>
      </c>
      <c r="AL750" s="1" t="s">
        <v>86</v>
      </c>
      <c r="AM750" s="3">
        <f t="shared" si="174"/>
        <v>45547</v>
      </c>
      <c r="BD750" s="1">
        <f t="shared" si="175"/>
        <v>9</v>
      </c>
      <c r="BE750" s="2" t="str">
        <f t="shared" si="169"/>
        <v>Arvind Simhadri/Tiffany Pazdan</v>
      </c>
      <c r="BF750" s="2" t="str">
        <f t="shared" si="169"/>
        <v>Jim Gill</v>
      </c>
      <c r="BG750" s="2" t="str">
        <f t="shared" si="170"/>
        <v>Mona Hedin</v>
      </c>
      <c r="BH750" s="2" t="str">
        <f t="shared" si="170"/>
        <v>Nelson Lau</v>
      </c>
      <c r="BI750" s="2" t="str">
        <f t="shared" si="176"/>
        <v>Aaron Shapiro</v>
      </c>
      <c r="BJ750" s="1">
        <f t="shared" si="177"/>
        <v>0</v>
      </c>
      <c r="BO750" s="21" t="str">
        <f t="shared" si="178"/>
        <v>completed</v>
      </c>
      <c r="BP750" s="21">
        <f t="shared" si="179"/>
        <v>0</v>
      </c>
      <c r="BQ750" s="21">
        <f t="shared" si="180"/>
        <v>0</v>
      </c>
      <c r="BR750" s="21">
        <f t="shared" si="181"/>
        <v>0</v>
      </c>
      <c r="BS750" s="21">
        <f t="shared" si="182"/>
        <v>0</v>
      </c>
    </row>
    <row r="751" spans="1:72" ht="45" x14ac:dyDescent="0.25">
      <c r="A751" s="1">
        <v>702</v>
      </c>
      <c r="B751" s="1" t="s">
        <v>1884</v>
      </c>
      <c r="C751" s="6" t="s">
        <v>2183</v>
      </c>
      <c r="D751" s="2" t="str">
        <f t="shared" si="171"/>
        <v>CPUC - SPD (Safety Policy Division)_019</v>
      </c>
      <c r="E751" s="1">
        <v>10</v>
      </c>
      <c r="F751" s="2" t="str">
        <f t="shared" si="172"/>
        <v>CPUC - SPD (Safety Policy Division)_019_Q10</v>
      </c>
      <c r="G751" s="16" t="s">
        <v>3302</v>
      </c>
      <c r="H751" s="16" t="s">
        <v>3303</v>
      </c>
      <c r="I751" s="1" t="s">
        <v>1940</v>
      </c>
      <c r="J751" s="3">
        <v>45533</v>
      </c>
      <c r="K751" s="3">
        <v>45547</v>
      </c>
      <c r="L751" s="3">
        <v>45547</v>
      </c>
      <c r="M751" s="20" t="s">
        <v>3275</v>
      </c>
      <c r="N751" s="1">
        <v>0</v>
      </c>
      <c r="O751" s="1" t="s">
        <v>86</v>
      </c>
      <c r="P751" s="11">
        <v>8</v>
      </c>
      <c r="Q751" s="11" t="s">
        <v>2403</v>
      </c>
      <c r="R751" s="2" t="s">
        <v>2430</v>
      </c>
      <c r="S751" s="11" t="s">
        <v>86</v>
      </c>
      <c r="U751" s="2" t="str">
        <f t="shared" si="168"/>
        <v>CPUC - SPD (Safety Policy Division)</v>
      </c>
      <c r="V751" s="2" t="str">
        <f t="shared" si="168"/>
        <v>019</v>
      </c>
      <c r="W751" s="2">
        <f t="shared" si="173"/>
        <v>10</v>
      </c>
      <c r="X751" s="1">
        <v>0</v>
      </c>
      <c r="Y751" s="1" t="s">
        <v>1159</v>
      </c>
      <c r="Z751" s="1" t="s">
        <v>520</v>
      </c>
      <c r="AA751" s="2" t="s">
        <v>3297</v>
      </c>
      <c r="AB751" s="2" t="s">
        <v>236</v>
      </c>
      <c r="AC751" s="2" t="s">
        <v>91</v>
      </c>
      <c r="AD751" s="2" t="s">
        <v>791</v>
      </c>
      <c r="AE751" s="1" t="s">
        <v>92</v>
      </c>
      <c r="AF751" s="1" t="s">
        <v>92</v>
      </c>
      <c r="AG751" s="1" t="s">
        <v>92</v>
      </c>
      <c r="AH751" s="1" t="s">
        <v>92</v>
      </c>
      <c r="AI751" s="1" t="s">
        <v>92</v>
      </c>
      <c r="AJ751" s="1" t="s">
        <v>92</v>
      </c>
      <c r="AK751" s="1" t="s">
        <v>92</v>
      </c>
      <c r="AL751" s="1" t="s">
        <v>86</v>
      </c>
      <c r="AM751" s="3">
        <f t="shared" si="174"/>
        <v>45547</v>
      </c>
      <c r="BD751" s="1">
        <f t="shared" si="175"/>
        <v>10</v>
      </c>
      <c r="BE751" s="2" t="str">
        <f t="shared" si="169"/>
        <v>Arvind Simhadri/Tiffany Pazdan</v>
      </c>
      <c r="BF751" s="2" t="str">
        <f t="shared" si="169"/>
        <v>Jim Gill</v>
      </c>
      <c r="BG751" s="2" t="str">
        <f t="shared" si="170"/>
        <v>Mona Hedin</v>
      </c>
      <c r="BH751" s="2" t="str">
        <f t="shared" si="170"/>
        <v>Nelson Lau</v>
      </c>
      <c r="BI751" s="2" t="str">
        <f t="shared" si="176"/>
        <v>Aaron Shapiro</v>
      </c>
      <c r="BJ751" s="1">
        <f t="shared" si="177"/>
        <v>0</v>
      </c>
      <c r="BO751" s="21" t="str">
        <f t="shared" si="178"/>
        <v>completed</v>
      </c>
      <c r="BP751" s="21">
        <f t="shared" si="179"/>
        <v>0</v>
      </c>
      <c r="BQ751" s="21">
        <f t="shared" si="180"/>
        <v>0</v>
      </c>
      <c r="BR751" s="21">
        <f t="shared" si="181"/>
        <v>0</v>
      </c>
      <c r="BS751" s="21">
        <f t="shared" si="182"/>
        <v>0</v>
      </c>
    </row>
    <row r="752" spans="1:72" ht="102" x14ac:dyDescent="0.25">
      <c r="A752" s="1">
        <v>703</v>
      </c>
      <c r="B752" s="1" t="s">
        <v>1884</v>
      </c>
      <c r="C752" s="6" t="s">
        <v>2183</v>
      </c>
      <c r="D752" s="2" t="str">
        <f t="shared" si="171"/>
        <v>CPUC - SPD (Safety Policy Division)_019</v>
      </c>
      <c r="E752" s="1">
        <v>11</v>
      </c>
      <c r="F752" s="2" t="str">
        <f t="shared" si="172"/>
        <v>CPUC - SPD (Safety Policy Division)_019_Q11</v>
      </c>
      <c r="G752" s="16" t="s">
        <v>3304</v>
      </c>
      <c r="H752" s="16" t="s">
        <v>3305</v>
      </c>
      <c r="I752" s="1" t="s">
        <v>1940</v>
      </c>
      <c r="J752" s="3">
        <v>45533</v>
      </c>
      <c r="K752" s="3">
        <v>45547</v>
      </c>
      <c r="L752" s="3">
        <v>45547</v>
      </c>
      <c r="M752" s="20" t="s">
        <v>3275</v>
      </c>
      <c r="N752" s="1">
        <v>0</v>
      </c>
      <c r="O752" s="1" t="s">
        <v>86</v>
      </c>
      <c r="P752" s="2">
        <v>8</v>
      </c>
      <c r="Q752" s="2" t="s">
        <v>2403</v>
      </c>
      <c r="R752" s="2" t="s">
        <v>2202</v>
      </c>
      <c r="S752" s="94" t="s">
        <v>86</v>
      </c>
      <c r="U752" s="2" t="str">
        <f t="shared" si="168"/>
        <v>CPUC - SPD (Safety Policy Division)</v>
      </c>
      <c r="V752" s="2" t="str">
        <f t="shared" si="168"/>
        <v>019</v>
      </c>
      <c r="W752" s="2">
        <f t="shared" si="173"/>
        <v>11</v>
      </c>
      <c r="X752" s="1">
        <v>0</v>
      </c>
      <c r="Y752" s="1" t="s">
        <v>1159</v>
      </c>
      <c r="Z752" s="1" t="s">
        <v>520</v>
      </c>
      <c r="AA752" s="2" t="s">
        <v>3306</v>
      </c>
      <c r="AB752" s="2" t="s">
        <v>3307</v>
      </c>
      <c r="AC752" s="2" t="s">
        <v>91</v>
      </c>
      <c r="AD752" s="2" t="s">
        <v>2137</v>
      </c>
      <c r="AE752" s="1" t="s">
        <v>92</v>
      </c>
      <c r="AF752" s="1" t="s">
        <v>92</v>
      </c>
      <c r="AG752" s="1" t="s">
        <v>92</v>
      </c>
      <c r="AH752" s="1" t="s">
        <v>92</v>
      </c>
      <c r="AI752" s="1" t="s">
        <v>92</v>
      </c>
      <c r="AJ752" s="1" t="s">
        <v>92</v>
      </c>
      <c r="AK752" s="1" t="s">
        <v>92</v>
      </c>
      <c r="AL752" s="1" t="s">
        <v>86</v>
      </c>
      <c r="AM752" s="3">
        <f t="shared" si="174"/>
        <v>45547</v>
      </c>
      <c r="BD752" s="1">
        <f t="shared" si="175"/>
        <v>11</v>
      </c>
      <c r="BE752" s="2" t="str">
        <f t="shared" si="169"/>
        <v>SIDR</v>
      </c>
      <c r="BF752" s="2" t="str">
        <f t="shared" si="169"/>
        <v>Stacie Doyle/Heather Duncan</v>
      </c>
      <c r="BG752" s="2" t="str">
        <f t="shared" si="170"/>
        <v>Mona Hedin</v>
      </c>
      <c r="BH752" s="2" t="str">
        <f t="shared" si="170"/>
        <v>Nelson Lau</v>
      </c>
      <c r="BI752" s="2" t="str">
        <f t="shared" si="176"/>
        <v>Aaron Shapiro</v>
      </c>
      <c r="BJ752" s="1">
        <f t="shared" si="177"/>
        <v>0</v>
      </c>
      <c r="BO752" s="21" t="str">
        <f t="shared" si="178"/>
        <v>completed</v>
      </c>
      <c r="BP752" s="21">
        <f t="shared" si="179"/>
        <v>0</v>
      </c>
      <c r="BQ752" s="21">
        <f t="shared" si="180"/>
        <v>0</v>
      </c>
      <c r="BR752" s="21">
        <f t="shared" si="181"/>
        <v>0</v>
      </c>
      <c r="BS752" s="21">
        <f t="shared" si="182"/>
        <v>0</v>
      </c>
    </row>
    <row r="753" spans="1:73" ht="267.75" x14ac:dyDescent="0.25">
      <c r="A753" s="1">
        <v>483</v>
      </c>
      <c r="B753" s="1" t="s">
        <v>80</v>
      </c>
      <c r="C753" s="6" t="s">
        <v>1338</v>
      </c>
      <c r="D753" s="2" t="str">
        <f t="shared" si="171"/>
        <v>CalPA_Set WMP-32</v>
      </c>
      <c r="E753" s="1">
        <v>5</v>
      </c>
      <c r="F753" s="2" t="str">
        <f t="shared" si="172"/>
        <v>CalPA_Set WMP-32_Q5</v>
      </c>
      <c r="G753" s="10" t="s">
        <v>1356</v>
      </c>
      <c r="H753" s="10" t="s">
        <v>1357</v>
      </c>
      <c r="I753" s="1" t="s">
        <v>84</v>
      </c>
      <c r="J753" s="3">
        <v>45230</v>
      </c>
      <c r="K753" s="3">
        <v>45244</v>
      </c>
      <c r="L753" s="3">
        <v>45244</v>
      </c>
      <c r="M753" s="20" t="s">
        <v>1341</v>
      </c>
      <c r="N753" s="1">
        <v>9</v>
      </c>
      <c r="O753" s="1" t="s">
        <v>86</v>
      </c>
      <c r="P753" s="2">
        <v>8.1999999999999993</v>
      </c>
      <c r="Q753" s="47" t="s">
        <v>266</v>
      </c>
      <c r="R753" s="47" t="s">
        <v>86</v>
      </c>
      <c r="S753" s="95" t="s">
        <v>86</v>
      </c>
      <c r="U753" s="2" t="str">
        <f t="shared" si="168"/>
        <v>CalPA</v>
      </c>
      <c r="V753" s="2" t="str">
        <f t="shared" si="168"/>
        <v>Set WMP-32</v>
      </c>
      <c r="W753" s="2">
        <f t="shared" si="173"/>
        <v>5</v>
      </c>
      <c r="X753" s="1">
        <v>4</v>
      </c>
      <c r="Y753" s="1" t="s">
        <v>88</v>
      </c>
      <c r="Z753" s="2" t="s">
        <v>1354</v>
      </c>
      <c r="AA753" s="2" t="s">
        <v>349</v>
      </c>
      <c r="AB753" s="2" t="s">
        <v>1358</v>
      </c>
      <c r="AC753" s="2" t="s">
        <v>258</v>
      </c>
      <c r="AD753" s="2" t="s">
        <v>124</v>
      </c>
      <c r="AE753" s="1" t="s">
        <v>92</v>
      </c>
      <c r="AF753" s="1" t="s">
        <v>92</v>
      </c>
      <c r="AG753" s="1" t="s">
        <v>92</v>
      </c>
      <c r="AH753" s="1" t="s">
        <v>92</v>
      </c>
      <c r="AI753" s="1" t="s">
        <v>92</v>
      </c>
      <c r="AJ753" s="1" t="s">
        <v>92</v>
      </c>
      <c r="AK753" s="1" t="s">
        <v>92</v>
      </c>
      <c r="AL753" s="1" t="s">
        <v>86</v>
      </c>
      <c r="AM753" s="3">
        <f t="shared" si="174"/>
        <v>45244</v>
      </c>
      <c r="AO753" s="1"/>
      <c r="AP753" s="1"/>
      <c r="BD753" s="1">
        <f t="shared" si="175"/>
        <v>5</v>
      </c>
      <c r="BE753" s="2" t="str">
        <f t="shared" si="169"/>
        <v>VM Data Requests
April Schneider</v>
      </c>
      <c r="BF753" s="2" t="str">
        <f t="shared" si="169"/>
        <v>Angie Sanford</v>
      </c>
      <c r="BG753" s="2" t="str">
        <f t="shared" si="170"/>
        <v>Kim Sackett</v>
      </c>
      <c r="BH753" s="2" t="str">
        <f t="shared" si="170"/>
        <v>Cherimae Vail</v>
      </c>
      <c r="BI753" s="2" t="str">
        <f t="shared" si="176"/>
        <v>Jessica Basilio</v>
      </c>
      <c r="BJ753" s="1">
        <f t="shared" si="177"/>
        <v>4</v>
      </c>
      <c r="BO753" s="21" t="str">
        <f t="shared" si="178"/>
        <v>completed</v>
      </c>
      <c r="BP753" s="21">
        <f t="shared" si="179"/>
        <v>0</v>
      </c>
      <c r="BQ753" s="21">
        <f t="shared" si="180"/>
        <v>0</v>
      </c>
      <c r="BR753" s="21">
        <f t="shared" si="181"/>
        <v>0</v>
      </c>
      <c r="BS753" s="21">
        <f t="shared" si="182"/>
        <v>0</v>
      </c>
    </row>
    <row r="754" spans="1:73" ht="409.5" x14ac:dyDescent="0.25">
      <c r="A754" s="1">
        <v>602</v>
      </c>
      <c r="B754" s="1" t="s">
        <v>1430</v>
      </c>
      <c r="C754" s="6" t="s">
        <v>1831</v>
      </c>
      <c r="D754" s="2" t="str">
        <f t="shared" si="171"/>
        <v>Green Power Institute (GPI)_003</v>
      </c>
      <c r="E754" s="1">
        <v>1</v>
      </c>
      <c r="F754" s="2" t="str">
        <f t="shared" si="172"/>
        <v>Green Power Institute (GPI)_003_Q1</v>
      </c>
      <c r="G754" s="16" t="s">
        <v>1832</v>
      </c>
      <c r="H754" s="16" t="s">
        <v>1833</v>
      </c>
      <c r="I754" s="1" t="s">
        <v>1435</v>
      </c>
      <c r="J754" s="3">
        <v>45408</v>
      </c>
      <c r="K754" s="3">
        <v>45413</v>
      </c>
      <c r="L754" s="3">
        <v>45413</v>
      </c>
      <c r="M754" s="20" t="s">
        <v>1834</v>
      </c>
      <c r="N754" s="1">
        <v>6</v>
      </c>
      <c r="O754" s="1" t="s">
        <v>86</v>
      </c>
      <c r="P754" s="59">
        <v>8</v>
      </c>
      <c r="Q754" s="60" t="s">
        <v>1835</v>
      </c>
      <c r="R754" s="60" t="s">
        <v>1836</v>
      </c>
      <c r="S754" s="102" t="s">
        <v>86</v>
      </c>
      <c r="U754" s="2" t="str">
        <f t="shared" si="168"/>
        <v>Green Power Institute (GPI)</v>
      </c>
      <c r="V754" s="2" t="str">
        <f t="shared" si="168"/>
        <v>003</v>
      </c>
      <c r="W754" s="2">
        <f t="shared" si="173"/>
        <v>1</v>
      </c>
      <c r="X754" s="1">
        <v>0</v>
      </c>
      <c r="Y754" s="1" t="s">
        <v>1159</v>
      </c>
      <c r="Z754" s="2" t="s">
        <v>1354</v>
      </c>
      <c r="AA754" s="2" t="s">
        <v>1837</v>
      </c>
      <c r="AB754" s="2" t="s">
        <v>1838</v>
      </c>
      <c r="AC754" s="2" t="s">
        <v>1426</v>
      </c>
      <c r="AD754" s="2" t="s">
        <v>1839</v>
      </c>
      <c r="AE754" s="1" t="s">
        <v>92</v>
      </c>
      <c r="AF754" s="1" t="s">
        <v>92</v>
      </c>
      <c r="AG754" s="1" t="s">
        <v>92</v>
      </c>
      <c r="AH754" s="1" t="s">
        <v>92</v>
      </c>
      <c r="AI754" s="1" t="s">
        <v>92</v>
      </c>
      <c r="AJ754" s="1" t="s">
        <v>92</v>
      </c>
      <c r="AK754" s="1" t="s">
        <v>92</v>
      </c>
      <c r="AL754" s="1" t="s">
        <v>86</v>
      </c>
      <c r="AM754" s="3">
        <f t="shared" si="174"/>
        <v>45413</v>
      </c>
      <c r="AO754" s="1"/>
      <c r="AP754" s="1"/>
      <c r="BD754" s="1">
        <f t="shared" si="175"/>
        <v>1</v>
      </c>
      <c r="BE754" s="2" t="str">
        <f t="shared" si="169"/>
        <v>VMDR
April Schneider</v>
      </c>
      <c r="BF754" s="2" t="str">
        <f t="shared" si="169"/>
        <v>John Fiske</v>
      </c>
      <c r="BG754" s="2" t="str">
        <f t="shared" si="170"/>
        <v>Mona Hedin</v>
      </c>
      <c r="BH754" s="2" t="str">
        <f t="shared" si="170"/>
        <v>Cherimae Vail</v>
      </c>
      <c r="BI754" s="2" t="str">
        <f t="shared" si="176"/>
        <v>Lauren Ruby</v>
      </c>
      <c r="BJ754" s="1">
        <f t="shared" si="177"/>
        <v>0</v>
      </c>
      <c r="BO754" s="21" t="str">
        <f t="shared" si="178"/>
        <v>completed</v>
      </c>
      <c r="BP754" s="21">
        <f t="shared" si="179"/>
        <v>0</v>
      </c>
      <c r="BQ754" s="21">
        <f t="shared" si="180"/>
        <v>0</v>
      </c>
      <c r="BR754" s="21">
        <f t="shared" si="181"/>
        <v>0</v>
      </c>
      <c r="BS754" s="21">
        <f t="shared" si="182"/>
        <v>0</v>
      </c>
    </row>
    <row r="755" spans="1:73" ht="306" x14ac:dyDescent="0.25">
      <c r="A755" s="1">
        <v>705</v>
      </c>
      <c r="B755" s="1" t="s">
        <v>1884</v>
      </c>
      <c r="C755" s="6" t="s">
        <v>2183</v>
      </c>
      <c r="D755" s="2" t="str">
        <f t="shared" si="171"/>
        <v>CPUC - SPD (Safety Policy Division)_019</v>
      </c>
      <c r="E755" s="1">
        <v>13</v>
      </c>
      <c r="F755" s="2" t="str">
        <f t="shared" si="172"/>
        <v>CPUC - SPD (Safety Policy Division)_019_Q13</v>
      </c>
      <c r="G755" s="16" t="s">
        <v>3314</v>
      </c>
      <c r="H755" s="16" t="s">
        <v>3315</v>
      </c>
      <c r="I755" s="1" t="s">
        <v>1940</v>
      </c>
      <c r="J755" s="3">
        <v>45533</v>
      </c>
      <c r="K755" s="3">
        <v>45547</v>
      </c>
      <c r="L755" s="3">
        <v>45547</v>
      </c>
      <c r="M755" s="20" t="s">
        <v>3275</v>
      </c>
      <c r="N755" s="1">
        <v>7</v>
      </c>
      <c r="O755" s="1" t="s">
        <v>86</v>
      </c>
      <c r="P755" s="11" t="s">
        <v>482</v>
      </c>
      <c r="Q755" s="2" t="s">
        <v>483</v>
      </c>
      <c r="R755" s="2" t="s">
        <v>808</v>
      </c>
      <c r="S755" s="1" t="s">
        <v>86</v>
      </c>
      <c r="U755" s="2" t="str">
        <f t="shared" si="168"/>
        <v>CPUC - SPD (Safety Policy Division)</v>
      </c>
      <c r="V755" s="2" t="str">
        <f t="shared" si="168"/>
        <v>019</v>
      </c>
      <c r="W755" s="2">
        <f t="shared" si="173"/>
        <v>13</v>
      </c>
      <c r="X755" s="1">
        <v>0</v>
      </c>
      <c r="Y755" s="1" t="s">
        <v>1159</v>
      </c>
      <c r="Z755" s="1" t="s">
        <v>520</v>
      </c>
      <c r="AA755" s="2" t="s">
        <v>3316</v>
      </c>
      <c r="AB755" s="2" t="s">
        <v>124</v>
      </c>
      <c r="AC755" s="2" t="s">
        <v>91</v>
      </c>
      <c r="AD755" s="2" t="s">
        <v>143</v>
      </c>
      <c r="AE755" s="1" t="s">
        <v>92</v>
      </c>
      <c r="AF755" s="1" t="s">
        <v>92</v>
      </c>
      <c r="AG755" s="1" t="s">
        <v>92</v>
      </c>
      <c r="AH755" s="1" t="s">
        <v>92</v>
      </c>
      <c r="AI755" s="1" t="s">
        <v>92</v>
      </c>
      <c r="AJ755" s="1" t="s">
        <v>92</v>
      </c>
      <c r="AK755" s="1" t="s">
        <v>92</v>
      </c>
      <c r="AL755" s="1" t="s">
        <v>86</v>
      </c>
      <c r="AM755" s="3">
        <f t="shared" si="174"/>
        <v>45547</v>
      </c>
      <c r="BD755" s="1">
        <f t="shared" si="175"/>
        <v>13</v>
      </c>
      <c r="BE755" s="2" t="str">
        <f t="shared" si="169"/>
        <v>Rhys McMenamin</v>
      </c>
      <c r="BF755" s="2" t="str">
        <f t="shared" si="169"/>
        <v>Andy Abranches</v>
      </c>
      <c r="BG755" s="2" t="str">
        <f t="shared" si="170"/>
        <v>Mona Hedin</v>
      </c>
      <c r="BH755" s="2" t="str">
        <f t="shared" si="170"/>
        <v>Nelson Lau</v>
      </c>
      <c r="BI755" s="2" t="str">
        <f t="shared" si="176"/>
        <v>Aaron Shapiro</v>
      </c>
      <c r="BJ755" s="1">
        <f t="shared" si="177"/>
        <v>0</v>
      </c>
      <c r="BO755" s="21" t="str">
        <f t="shared" si="178"/>
        <v>completed</v>
      </c>
      <c r="BP755" s="21">
        <f t="shared" si="179"/>
        <v>0</v>
      </c>
      <c r="BQ755" s="21">
        <f t="shared" si="180"/>
        <v>0</v>
      </c>
      <c r="BR755" s="21">
        <f t="shared" si="181"/>
        <v>0</v>
      </c>
      <c r="BS755" s="21">
        <f t="shared" si="182"/>
        <v>0</v>
      </c>
    </row>
    <row r="756" spans="1:73" ht="216.75" x14ac:dyDescent="0.25">
      <c r="A756" s="1">
        <v>706</v>
      </c>
      <c r="B756" s="1" t="s">
        <v>1884</v>
      </c>
      <c r="C756" s="6" t="s">
        <v>2183</v>
      </c>
      <c r="D756" s="2" t="str">
        <f t="shared" si="171"/>
        <v>CPUC - SPD (Safety Policy Division)_019</v>
      </c>
      <c r="E756" s="1">
        <v>14</v>
      </c>
      <c r="F756" s="2" t="str">
        <f t="shared" si="172"/>
        <v>CPUC - SPD (Safety Policy Division)_019_Q14</v>
      </c>
      <c r="G756" s="16" t="s">
        <v>3317</v>
      </c>
      <c r="H756" s="16" t="s">
        <v>3318</v>
      </c>
      <c r="I756" s="1" t="s">
        <v>1940</v>
      </c>
      <c r="J756" s="3">
        <v>45533</v>
      </c>
      <c r="K756" s="3">
        <v>45547</v>
      </c>
      <c r="L756" s="3">
        <v>45547</v>
      </c>
      <c r="M756" s="20" t="s">
        <v>3275</v>
      </c>
      <c r="N756" s="1">
        <v>2</v>
      </c>
      <c r="O756" s="1" t="s">
        <v>86</v>
      </c>
      <c r="P756" s="11" t="s">
        <v>482</v>
      </c>
      <c r="Q756" s="2" t="s">
        <v>483</v>
      </c>
      <c r="R756" s="2" t="s">
        <v>808</v>
      </c>
      <c r="S756" s="1" t="s">
        <v>86</v>
      </c>
      <c r="U756" s="2" t="str">
        <f t="shared" si="168"/>
        <v>CPUC - SPD (Safety Policy Division)</v>
      </c>
      <c r="V756" s="2" t="str">
        <f t="shared" si="168"/>
        <v>019</v>
      </c>
      <c r="W756" s="2">
        <f t="shared" si="173"/>
        <v>14</v>
      </c>
      <c r="X756" s="1">
        <v>0</v>
      </c>
      <c r="Y756" s="1" t="s">
        <v>1159</v>
      </c>
      <c r="Z756" s="1" t="s">
        <v>520</v>
      </c>
      <c r="AA756" s="2" t="s">
        <v>3316</v>
      </c>
      <c r="AB756" s="2" t="s">
        <v>124</v>
      </c>
      <c r="AC756" s="2" t="s">
        <v>91</v>
      </c>
      <c r="AD756" s="2" t="s">
        <v>143</v>
      </c>
      <c r="AE756" s="1" t="s">
        <v>92</v>
      </c>
      <c r="AF756" s="1" t="s">
        <v>92</v>
      </c>
      <c r="AG756" s="1" t="s">
        <v>92</v>
      </c>
      <c r="AH756" s="1" t="s">
        <v>92</v>
      </c>
      <c r="AI756" s="1" t="s">
        <v>92</v>
      </c>
      <c r="AJ756" s="1" t="s">
        <v>92</v>
      </c>
      <c r="AK756" s="1" t="s">
        <v>92</v>
      </c>
      <c r="AL756" s="1" t="s">
        <v>86</v>
      </c>
      <c r="AM756" s="3">
        <f t="shared" si="174"/>
        <v>45547</v>
      </c>
      <c r="BD756" s="1">
        <f t="shared" si="175"/>
        <v>14</v>
      </c>
      <c r="BE756" s="2" t="str">
        <f t="shared" si="169"/>
        <v>Rhys McMenamin</v>
      </c>
      <c r="BF756" s="2" t="str">
        <f t="shared" si="169"/>
        <v>Andy Abranches</v>
      </c>
      <c r="BG756" s="2" t="str">
        <f t="shared" si="170"/>
        <v>Mona Hedin</v>
      </c>
      <c r="BH756" s="2" t="str">
        <f t="shared" si="170"/>
        <v>Nelson Lau</v>
      </c>
      <c r="BI756" s="2" t="str">
        <f t="shared" si="176"/>
        <v>Aaron Shapiro</v>
      </c>
      <c r="BJ756" s="1">
        <f t="shared" si="177"/>
        <v>0</v>
      </c>
      <c r="BO756" s="21" t="str">
        <f t="shared" si="178"/>
        <v>completed</v>
      </c>
      <c r="BP756" s="21">
        <f t="shared" si="179"/>
        <v>0</v>
      </c>
      <c r="BQ756" s="21">
        <f t="shared" si="180"/>
        <v>0</v>
      </c>
      <c r="BR756" s="21">
        <f t="shared" si="181"/>
        <v>0</v>
      </c>
      <c r="BS756" s="21">
        <f t="shared" si="182"/>
        <v>0</v>
      </c>
    </row>
    <row r="757" spans="1:73" ht="204" x14ac:dyDescent="0.25">
      <c r="A757" s="1">
        <v>546</v>
      </c>
      <c r="B757" s="1" t="s">
        <v>80</v>
      </c>
      <c r="C757" s="6" t="s">
        <v>1580</v>
      </c>
      <c r="D757" s="2" t="str">
        <f t="shared" si="171"/>
        <v>CalPA_Set WMP-42</v>
      </c>
      <c r="E757" s="1">
        <v>8</v>
      </c>
      <c r="F757" s="2" t="str">
        <f t="shared" si="172"/>
        <v>CalPA_Set WMP-42_Q8</v>
      </c>
      <c r="G757" s="10" t="s">
        <v>1611</v>
      </c>
      <c r="H757" s="10" t="s">
        <v>1612</v>
      </c>
      <c r="I757" s="1" t="s">
        <v>84</v>
      </c>
      <c r="J757" s="3">
        <v>45391</v>
      </c>
      <c r="K757" s="3">
        <v>45394</v>
      </c>
      <c r="L757" s="3">
        <v>45394</v>
      </c>
      <c r="M757" s="20" t="s">
        <v>1583</v>
      </c>
      <c r="N757" s="1">
        <v>0</v>
      </c>
      <c r="O757" s="1" t="s">
        <v>86</v>
      </c>
      <c r="P757" s="47">
        <v>4.3</v>
      </c>
      <c r="Q757" s="47" t="s">
        <v>1613</v>
      </c>
      <c r="R757" s="47" t="s">
        <v>1614</v>
      </c>
      <c r="S757" s="47" t="s">
        <v>1615</v>
      </c>
      <c r="U757" s="2" t="str">
        <f t="shared" si="168"/>
        <v>CalPA</v>
      </c>
      <c r="V757" s="2" t="str">
        <f t="shared" si="168"/>
        <v>Set WMP-42</v>
      </c>
      <c r="W757" s="2">
        <f t="shared" si="173"/>
        <v>8</v>
      </c>
      <c r="X757" s="1">
        <v>0</v>
      </c>
      <c r="Y757" s="1" t="s">
        <v>1159</v>
      </c>
      <c r="Z757" s="1" t="s">
        <v>348</v>
      </c>
      <c r="AA757" s="2" t="s">
        <v>1616</v>
      </c>
      <c r="AB757" s="2" t="s">
        <v>1617</v>
      </c>
      <c r="AC757" s="2" t="s">
        <v>91</v>
      </c>
      <c r="AD757" s="2" t="s">
        <v>1479</v>
      </c>
      <c r="AE757" s="1" t="s">
        <v>92</v>
      </c>
      <c r="AF757" s="1" t="s">
        <v>92</v>
      </c>
      <c r="AG757" s="1" t="s">
        <v>92</v>
      </c>
      <c r="AH757" s="1" t="s">
        <v>92</v>
      </c>
      <c r="AI757" s="1" t="s">
        <v>92</v>
      </c>
      <c r="AJ757" s="1" t="s">
        <v>92</v>
      </c>
      <c r="AK757" s="1" t="s">
        <v>92</v>
      </c>
      <c r="AL757" s="1" t="s">
        <v>86</v>
      </c>
      <c r="AM757" s="3">
        <f t="shared" si="174"/>
        <v>45394</v>
      </c>
      <c r="AO757" s="1"/>
      <c r="AP757" s="1"/>
      <c r="BD757" s="1">
        <f t="shared" si="175"/>
        <v>8</v>
      </c>
      <c r="BE757" s="2" t="str">
        <f t="shared" si="169"/>
        <v>Jack Liu
Chris Wong
UG Team
Julie Cerio
Jerry Santos
Lucy Morris
Merih Tekeste</v>
      </c>
      <c r="BF757" s="2" t="str">
        <f t="shared" si="169"/>
        <v>Matt Whorton
Megan Ardell</v>
      </c>
      <c r="BG757" s="2" t="str">
        <f t="shared" si="170"/>
        <v>Mona Hedin</v>
      </c>
      <c r="BH757" s="2" t="str">
        <f t="shared" si="170"/>
        <v>Andrew Trombley</v>
      </c>
      <c r="BI757" s="2" t="str">
        <f t="shared" si="176"/>
        <v>Aaron Shapiro</v>
      </c>
      <c r="BJ757" s="1">
        <f t="shared" si="177"/>
        <v>0</v>
      </c>
      <c r="BO757" s="21" t="str">
        <f t="shared" si="178"/>
        <v>completed</v>
      </c>
      <c r="BP757" s="21">
        <f t="shared" si="179"/>
        <v>0</v>
      </c>
      <c r="BQ757" s="21">
        <f t="shared" si="180"/>
        <v>0</v>
      </c>
      <c r="BR757" s="21">
        <f t="shared" si="181"/>
        <v>0</v>
      </c>
      <c r="BS757" s="21">
        <f t="shared" si="182"/>
        <v>0</v>
      </c>
    </row>
    <row r="758" spans="1:73" ht="216.75" x14ac:dyDescent="0.25">
      <c r="A758" s="1">
        <v>646</v>
      </c>
      <c r="B758" s="1" t="s">
        <v>1884</v>
      </c>
      <c r="C758" s="6" t="s">
        <v>1803</v>
      </c>
      <c r="D758" s="2" t="str">
        <f t="shared" si="171"/>
        <v>CPUC - SPD (Safety Policy Division)_016</v>
      </c>
      <c r="E758" s="1">
        <v>3</v>
      </c>
      <c r="F758" s="2" t="str">
        <f t="shared" si="172"/>
        <v>CPUC - SPD (Safety Policy Division)_016_Q3</v>
      </c>
      <c r="G758" s="16" t="s">
        <v>2364</v>
      </c>
      <c r="H758" s="16" t="s">
        <v>2365</v>
      </c>
      <c r="I758" s="1" t="s">
        <v>1940</v>
      </c>
      <c r="J758" s="3">
        <v>45442</v>
      </c>
      <c r="K758" s="3">
        <v>45453</v>
      </c>
      <c r="L758" s="3">
        <v>45453</v>
      </c>
      <c r="M758" s="20" t="s">
        <v>2357</v>
      </c>
      <c r="N758" s="1">
        <v>1</v>
      </c>
      <c r="O758" s="1" t="s">
        <v>86</v>
      </c>
      <c r="P758" s="2">
        <v>4.3</v>
      </c>
      <c r="Q758" s="2" t="s">
        <v>1613</v>
      </c>
      <c r="R758" s="2" t="s">
        <v>1614</v>
      </c>
      <c r="S758" s="2" t="s">
        <v>1615</v>
      </c>
      <c r="U758" s="2" t="str">
        <f t="shared" si="168"/>
        <v>CPUC - SPD (Safety Policy Division)</v>
      </c>
      <c r="V758" s="2" t="str">
        <f t="shared" si="168"/>
        <v>016</v>
      </c>
      <c r="W758" s="2">
        <f t="shared" si="173"/>
        <v>3</v>
      </c>
      <c r="X758" s="1">
        <v>2</v>
      </c>
      <c r="Y758" s="1" t="s">
        <v>1159</v>
      </c>
      <c r="Z758" s="1" t="s">
        <v>520</v>
      </c>
      <c r="AA758" s="2" t="s">
        <v>2366</v>
      </c>
      <c r="AB758" s="2" t="s">
        <v>2367</v>
      </c>
      <c r="AC758" s="2" t="s">
        <v>91</v>
      </c>
      <c r="AD758" s="2" t="s">
        <v>2039</v>
      </c>
      <c r="AE758" s="1" t="s">
        <v>92</v>
      </c>
      <c r="AF758" s="1" t="s">
        <v>92</v>
      </c>
      <c r="AG758" s="1" t="s">
        <v>92</v>
      </c>
      <c r="AH758" s="1" t="s">
        <v>92</v>
      </c>
      <c r="AI758" s="1" t="s">
        <v>92</v>
      </c>
      <c r="AJ758" s="1" t="s">
        <v>92</v>
      </c>
      <c r="AK758" s="1" t="s">
        <v>92</v>
      </c>
      <c r="AL758" s="1" t="s">
        <v>86</v>
      </c>
      <c r="AM758" s="3">
        <f t="shared" si="174"/>
        <v>45453</v>
      </c>
      <c r="AO758" s="16" t="s">
        <v>2368</v>
      </c>
      <c r="AP758" s="16" t="s">
        <v>2368</v>
      </c>
      <c r="BD758" s="1">
        <f t="shared" si="175"/>
        <v>3</v>
      </c>
      <c r="BE758" s="2" t="str">
        <f t="shared" si="169"/>
        <v>Kamran Bhatti</v>
      </c>
      <c r="BF758" s="2" t="str">
        <f t="shared" si="169"/>
        <v>Matthew Whorton</v>
      </c>
      <c r="BG758" s="2" t="str">
        <f t="shared" si="170"/>
        <v>Mona Hedin</v>
      </c>
      <c r="BH758" s="2" t="str">
        <f t="shared" si="170"/>
        <v>Nelson Lau</v>
      </c>
      <c r="BI758" s="2" t="str">
        <f t="shared" si="176"/>
        <v>Aaron Shapiro</v>
      </c>
      <c r="BJ758" s="1">
        <f t="shared" si="177"/>
        <v>2</v>
      </c>
      <c r="BO758" s="21" t="str">
        <f t="shared" si="178"/>
        <v>completed</v>
      </c>
      <c r="BP758" s="21">
        <f t="shared" si="179"/>
        <v>0</v>
      </c>
      <c r="BQ758" s="21">
        <f t="shared" si="180"/>
        <v>0</v>
      </c>
      <c r="BR758" s="21">
        <f t="shared" si="181"/>
        <v>0</v>
      </c>
      <c r="BS758" s="21">
        <f t="shared" si="182"/>
        <v>0</v>
      </c>
    </row>
    <row r="759" spans="1:73" ht="153" x14ac:dyDescent="0.25">
      <c r="A759" s="1">
        <v>707</v>
      </c>
      <c r="B759" s="1" t="s">
        <v>1884</v>
      </c>
      <c r="C759" s="6" t="s">
        <v>2190</v>
      </c>
      <c r="D759" s="2" t="str">
        <f t="shared" si="171"/>
        <v>CPUC - SPD (Safety Policy Division)_020</v>
      </c>
      <c r="E759" s="1">
        <v>1</v>
      </c>
      <c r="F759" s="2" t="str">
        <f t="shared" si="172"/>
        <v>CPUC - SPD (Safety Policy Division)_020_Q1</v>
      </c>
      <c r="G759" s="16" t="s">
        <v>3319</v>
      </c>
      <c r="H759" s="16" t="s">
        <v>3320</v>
      </c>
      <c r="I759" s="1" t="s">
        <v>3321</v>
      </c>
      <c r="J759" s="3">
        <v>45531</v>
      </c>
      <c r="K759" s="3">
        <v>45539</v>
      </c>
      <c r="L759" s="3">
        <v>45539</v>
      </c>
      <c r="M759" s="20" t="s">
        <v>3322</v>
      </c>
      <c r="N759" s="1">
        <v>1</v>
      </c>
      <c r="O759" s="1" t="s">
        <v>86</v>
      </c>
      <c r="P759" s="11">
        <v>4.3</v>
      </c>
      <c r="Q759" s="11" t="s">
        <v>1613</v>
      </c>
      <c r="R759" s="11" t="s">
        <v>1614</v>
      </c>
      <c r="S759" s="11" t="s">
        <v>1615</v>
      </c>
      <c r="U759" s="2" t="str">
        <f t="shared" si="168"/>
        <v>CPUC - SPD (Safety Policy Division)</v>
      </c>
      <c r="V759" s="2" t="str">
        <f t="shared" si="168"/>
        <v>020</v>
      </c>
      <c r="W759" s="2">
        <f t="shared" si="173"/>
        <v>1</v>
      </c>
      <c r="X759" s="1">
        <v>1</v>
      </c>
      <c r="Y759" s="1" t="s">
        <v>3323</v>
      </c>
      <c r="Z759" s="1" t="s">
        <v>1772</v>
      </c>
      <c r="AA759" s="2" t="s">
        <v>3324</v>
      </c>
      <c r="AB759" s="2" t="s">
        <v>3325</v>
      </c>
      <c r="AC759" s="2" t="s">
        <v>86</v>
      </c>
      <c r="AD759" s="2" t="s">
        <v>2039</v>
      </c>
      <c r="AE759" s="1" t="s">
        <v>92</v>
      </c>
      <c r="AF759" s="1" t="s">
        <v>92</v>
      </c>
      <c r="AG759" s="1" t="s">
        <v>92</v>
      </c>
      <c r="AH759" s="1" t="s">
        <v>92</v>
      </c>
      <c r="AI759" s="1" t="s">
        <v>92</v>
      </c>
      <c r="AJ759" s="1" t="s">
        <v>92</v>
      </c>
      <c r="AK759" s="1" t="s">
        <v>92</v>
      </c>
      <c r="AL759" s="1" t="s">
        <v>86</v>
      </c>
      <c r="AM759" s="3">
        <f t="shared" si="174"/>
        <v>45539</v>
      </c>
      <c r="BD759" s="1">
        <f t="shared" si="175"/>
        <v>1</v>
      </c>
      <c r="BE759" s="2" t="str">
        <f t="shared" si="169"/>
        <v xml:space="preserve">Dan Blair/Julie Cerio/Cynthia Lorie/Kevin Bateman Smith
</v>
      </c>
      <c r="BF759" s="2" t="str">
        <f t="shared" si="169"/>
        <v>Megan Ardell/Justin Sadler/Matt WhortonKathy Wade/Ken Arnold</v>
      </c>
      <c r="BG759" s="2" t="str">
        <f t="shared" si="170"/>
        <v>Kenya Owens</v>
      </c>
      <c r="BH759" s="2" t="str">
        <f t="shared" si="170"/>
        <v>Hema Sukumar</v>
      </c>
      <c r="BI759" s="2" t="str">
        <f t="shared" si="176"/>
        <v>N/A</v>
      </c>
      <c r="BJ759" s="1">
        <f t="shared" si="177"/>
        <v>1</v>
      </c>
      <c r="BO759" s="21" t="str">
        <f t="shared" si="178"/>
        <v>completed</v>
      </c>
      <c r="BP759" s="21">
        <f t="shared" si="179"/>
        <v>0</v>
      </c>
      <c r="BQ759" s="21">
        <f t="shared" si="180"/>
        <v>0</v>
      </c>
      <c r="BR759" s="21">
        <f t="shared" si="181"/>
        <v>0</v>
      </c>
      <c r="BS759" s="21">
        <f t="shared" si="182"/>
        <v>0</v>
      </c>
    </row>
    <row r="760" spans="1:73" ht="395.25" x14ac:dyDescent="0.25">
      <c r="A760" s="1">
        <v>708</v>
      </c>
      <c r="B760" s="1" t="s">
        <v>1884</v>
      </c>
      <c r="C760" s="6" t="s">
        <v>2345</v>
      </c>
      <c r="D760" s="2" t="str">
        <f t="shared" si="171"/>
        <v>CPUC - SPD (Safety Policy Division)_021</v>
      </c>
      <c r="E760" s="1">
        <v>1</v>
      </c>
      <c r="F760" s="2" t="str">
        <f t="shared" si="172"/>
        <v>CPUC - SPD (Safety Policy Division)_021_Q1</v>
      </c>
      <c r="G760" s="16" t="s">
        <v>3326</v>
      </c>
      <c r="H760" s="16" t="s">
        <v>3327</v>
      </c>
      <c r="I760" s="1" t="s">
        <v>1909</v>
      </c>
      <c r="J760" s="3">
        <v>45545</v>
      </c>
      <c r="K760" s="3">
        <v>45569</v>
      </c>
      <c r="L760" s="3">
        <v>45569</v>
      </c>
      <c r="M760" s="20" t="s">
        <v>3328</v>
      </c>
      <c r="N760" s="1">
        <v>1</v>
      </c>
      <c r="O760" s="1" t="s">
        <v>86</v>
      </c>
      <c r="P760" s="11">
        <v>4.3</v>
      </c>
      <c r="Q760" s="11" t="s">
        <v>1613</v>
      </c>
      <c r="R760" s="11" t="s">
        <v>1614</v>
      </c>
      <c r="S760" s="11" t="s">
        <v>1615</v>
      </c>
      <c r="U760" s="2" t="str">
        <f t="shared" si="168"/>
        <v>CPUC - SPD (Safety Policy Division)</v>
      </c>
      <c r="V760" s="2" t="str">
        <f t="shared" si="168"/>
        <v>021</v>
      </c>
      <c r="W760" s="2">
        <f t="shared" si="173"/>
        <v>1</v>
      </c>
      <c r="X760" s="1">
        <v>0</v>
      </c>
      <c r="Y760" s="1" t="s">
        <v>1159</v>
      </c>
      <c r="Z760" s="1" t="s">
        <v>3329</v>
      </c>
      <c r="AA760" s="2" t="s">
        <v>3330</v>
      </c>
      <c r="AB760" s="2" t="s">
        <v>3331</v>
      </c>
      <c r="AC760" s="2" t="s">
        <v>3332</v>
      </c>
      <c r="AD760" s="2" t="s">
        <v>791</v>
      </c>
      <c r="AE760" s="1" t="s">
        <v>92</v>
      </c>
      <c r="AF760" s="1" t="s">
        <v>92</v>
      </c>
      <c r="AG760" s="1" t="s">
        <v>92</v>
      </c>
      <c r="AH760" s="1" t="s">
        <v>92</v>
      </c>
      <c r="AI760" s="1" t="s">
        <v>92</v>
      </c>
      <c r="AJ760" s="1" t="s">
        <v>92</v>
      </c>
      <c r="AK760" s="1" t="s">
        <v>92</v>
      </c>
      <c r="AL760" s="1" t="s">
        <v>86</v>
      </c>
      <c r="AM760" s="3">
        <f t="shared" si="174"/>
        <v>45569</v>
      </c>
      <c r="AP760" s="10" t="s">
        <v>3333</v>
      </c>
      <c r="BD760" s="1">
        <f t="shared" si="175"/>
        <v>1</v>
      </c>
      <c r="BE760" s="2" t="str">
        <f t="shared" si="169"/>
        <v xml:space="preserve">Dan Blair/Julie Cerio/Cynthia Lorie/Justin Sadler
</v>
      </c>
      <c r="BF760" s="2" t="str">
        <f t="shared" si="169"/>
        <v>Maria Ly/Matt Whorton/Megan Ardell/Jay Leyno</v>
      </c>
      <c r="BG760" s="2" t="str">
        <f t="shared" si="170"/>
        <v>Mona Hedin</v>
      </c>
      <c r="BH760" s="2" t="str">
        <f t="shared" si="170"/>
        <v>Kevin Bateman Smith/Nelson Lau &amp; Andrew Trombley QC</v>
      </c>
      <c r="BI760" s="2" t="str">
        <f t="shared" si="176"/>
        <v>Nick Karkazis</v>
      </c>
      <c r="BJ760" s="1">
        <f t="shared" si="177"/>
        <v>0</v>
      </c>
      <c r="BO760" s="21" t="str">
        <f t="shared" si="178"/>
        <v>completed</v>
      </c>
      <c r="BP760" s="21">
        <f t="shared" si="179"/>
        <v>0</v>
      </c>
      <c r="BQ760" s="21">
        <f t="shared" si="180"/>
        <v>0</v>
      </c>
      <c r="BR760" s="21">
        <f t="shared" si="181"/>
        <v>0</v>
      </c>
      <c r="BS760" s="21">
        <f t="shared" si="182"/>
        <v>0</v>
      </c>
    </row>
    <row r="761" spans="1:73" ht="409.5" x14ac:dyDescent="0.25">
      <c r="A761" s="76">
        <v>708</v>
      </c>
      <c r="B761" s="76" t="s">
        <v>1884</v>
      </c>
      <c r="C761" s="77" t="s">
        <v>2345</v>
      </c>
      <c r="D761" s="2" t="str">
        <f t="shared" si="171"/>
        <v>CPUC - SPD (Safety Policy Division)_021</v>
      </c>
      <c r="E761" s="76" t="s">
        <v>627</v>
      </c>
      <c r="F761" s="2" t="str">
        <f t="shared" si="172"/>
        <v>CPUC - SPD (Safety Policy Division)_021_Q1(s)</v>
      </c>
      <c r="G761" s="78" t="s">
        <v>3326</v>
      </c>
      <c r="H761" s="78" t="s">
        <v>3334</v>
      </c>
      <c r="I761" s="76" t="s">
        <v>1909</v>
      </c>
      <c r="J761" s="74">
        <v>45545</v>
      </c>
      <c r="K761" s="74">
        <v>45576</v>
      </c>
      <c r="L761" s="74">
        <v>45576</v>
      </c>
      <c r="M761" s="20" t="s">
        <v>3328</v>
      </c>
      <c r="N761" s="76">
        <v>1</v>
      </c>
      <c r="O761" s="76" t="s">
        <v>86</v>
      </c>
      <c r="P761" s="82">
        <v>4.3</v>
      </c>
      <c r="Q761" s="82" t="s">
        <v>1613</v>
      </c>
      <c r="R761" s="82" t="s">
        <v>1614</v>
      </c>
      <c r="S761" s="82" t="s">
        <v>1615</v>
      </c>
      <c r="T761" s="79"/>
      <c r="U761" s="2" t="str">
        <f t="shared" si="168"/>
        <v>CPUC - SPD (Safety Policy Division)</v>
      </c>
      <c r="V761" s="2" t="str">
        <f t="shared" si="168"/>
        <v>021</v>
      </c>
      <c r="W761" s="2" t="str">
        <f t="shared" si="173"/>
        <v>1(s)</v>
      </c>
      <c r="X761" s="1">
        <v>0</v>
      </c>
      <c r="Y761" s="76" t="s">
        <v>1159</v>
      </c>
      <c r="Z761" s="76" t="s">
        <v>3329</v>
      </c>
      <c r="AA761" s="75" t="s">
        <v>3335</v>
      </c>
      <c r="AB761" s="75" t="s">
        <v>3336</v>
      </c>
      <c r="AC761" s="75" t="s">
        <v>3332</v>
      </c>
      <c r="AD761" s="75" t="s">
        <v>791</v>
      </c>
      <c r="AE761" s="76" t="s">
        <v>92</v>
      </c>
      <c r="AF761" s="1" t="s">
        <v>92</v>
      </c>
      <c r="AG761" s="1" t="s">
        <v>92</v>
      </c>
      <c r="AH761" s="1" t="s">
        <v>92</v>
      </c>
      <c r="AI761" s="1" t="s">
        <v>92</v>
      </c>
      <c r="AJ761" s="1" t="s">
        <v>92</v>
      </c>
      <c r="AK761" s="1" t="s">
        <v>92</v>
      </c>
      <c r="AL761" s="1" t="s">
        <v>86</v>
      </c>
      <c r="AM761" s="3">
        <f t="shared" si="174"/>
        <v>45576</v>
      </c>
      <c r="AN761" s="76"/>
      <c r="AO761" s="12" t="s">
        <v>3496</v>
      </c>
      <c r="AP761" s="80" t="s">
        <v>3337</v>
      </c>
      <c r="AQ761" s="79"/>
      <c r="AR761" s="79"/>
      <c r="AS761" s="79"/>
      <c r="AT761" s="79"/>
      <c r="AU761" s="79"/>
      <c r="AV761" s="79"/>
      <c r="AW761" s="78"/>
      <c r="AX761" s="79"/>
      <c r="AY761" s="79"/>
      <c r="AZ761" s="79"/>
      <c r="BA761" s="79"/>
      <c r="BB761" s="79"/>
      <c r="BC761" s="79"/>
      <c r="BD761" s="1" t="str">
        <f t="shared" si="175"/>
        <v>1(s)</v>
      </c>
      <c r="BE761" s="2" t="str">
        <f t="shared" si="169"/>
        <v>Dan Blair/Julie Cerio/Cynthia Lorie/Justin Sadler/VMDR/Dirk Ungersma/Alex Quintana</v>
      </c>
      <c r="BF761" s="2" t="str">
        <f t="shared" si="169"/>
        <v>Maria Ly/Matt Whorton/Megan Ardell/Jay Leyno/Douglas Durbin/Rebecca Katerndahl</v>
      </c>
      <c r="BG761" s="2" t="str">
        <f t="shared" si="170"/>
        <v>Mona Hedin</v>
      </c>
      <c r="BH761" s="2" t="str">
        <f t="shared" si="170"/>
        <v>Kevin Bateman Smith/Nelson Lau &amp; Andrew Trombley QC</v>
      </c>
      <c r="BI761" s="2" t="str">
        <f t="shared" si="176"/>
        <v>Nick Karkazis</v>
      </c>
      <c r="BJ761" s="1">
        <f t="shared" si="177"/>
        <v>0</v>
      </c>
      <c r="BK761" s="78"/>
      <c r="BL761" s="78"/>
      <c r="BM761" s="76"/>
      <c r="BN761" s="76"/>
      <c r="BO761" s="21" t="str">
        <f t="shared" si="178"/>
        <v>completed</v>
      </c>
      <c r="BP761" s="21">
        <f t="shared" si="179"/>
        <v>0</v>
      </c>
      <c r="BQ761" s="21">
        <f t="shared" si="180"/>
        <v>0</v>
      </c>
      <c r="BR761" s="21">
        <f t="shared" si="181"/>
        <v>0</v>
      </c>
      <c r="BS761" s="21">
        <f t="shared" si="182"/>
        <v>0</v>
      </c>
      <c r="BT761" s="12" t="s">
        <v>629</v>
      </c>
      <c r="BU761" s="79"/>
    </row>
    <row r="762" spans="1:73" ht="178.5" x14ac:dyDescent="0.25">
      <c r="A762" s="1">
        <v>708</v>
      </c>
      <c r="B762" s="1" t="s">
        <v>1884</v>
      </c>
      <c r="C762" s="6" t="s">
        <v>2345</v>
      </c>
      <c r="D762" s="2" t="str">
        <f t="shared" si="171"/>
        <v>CPUC - SPD (Safety Policy Division)_021</v>
      </c>
      <c r="E762" s="1" t="s">
        <v>2209</v>
      </c>
      <c r="F762" s="2" t="str">
        <f t="shared" si="172"/>
        <v>CPUC - SPD (Safety Policy Division)_021_Q1(s2)</v>
      </c>
      <c r="G762" s="78" t="s">
        <v>3326</v>
      </c>
      <c r="H762" s="16" t="s">
        <v>3338</v>
      </c>
      <c r="I762" s="76" t="s">
        <v>1909</v>
      </c>
      <c r="J762" s="74">
        <v>45545</v>
      </c>
      <c r="K762" s="3">
        <v>45583</v>
      </c>
      <c r="L762" s="3">
        <v>45583</v>
      </c>
      <c r="M762" s="20" t="s">
        <v>3328</v>
      </c>
      <c r="N762" s="1">
        <v>1</v>
      </c>
      <c r="O762" s="76" t="s">
        <v>86</v>
      </c>
      <c r="P762" s="82">
        <v>4.3</v>
      </c>
      <c r="Q762" s="82" t="s">
        <v>1613</v>
      </c>
      <c r="R762" s="82" t="s">
        <v>1614</v>
      </c>
      <c r="S762" s="82" t="s">
        <v>1615</v>
      </c>
      <c r="U762" s="2" t="str">
        <f t="shared" si="168"/>
        <v>CPUC - SPD (Safety Policy Division)</v>
      </c>
      <c r="V762" s="2" t="str">
        <f t="shared" si="168"/>
        <v>021</v>
      </c>
      <c r="W762" s="2" t="str">
        <f t="shared" si="173"/>
        <v>1(s2)</v>
      </c>
      <c r="X762" s="1">
        <v>0</v>
      </c>
      <c r="Y762" s="75" t="s">
        <v>3339</v>
      </c>
      <c r="Z762" s="76" t="s">
        <v>3329</v>
      </c>
      <c r="AA762" s="75" t="s">
        <v>3335</v>
      </c>
      <c r="AB762" s="75" t="s">
        <v>3336</v>
      </c>
      <c r="AC762" s="75" t="s">
        <v>3332</v>
      </c>
      <c r="AD762" s="75" t="s">
        <v>791</v>
      </c>
      <c r="AE762" s="1" t="s">
        <v>92</v>
      </c>
      <c r="AF762" s="1" t="s">
        <v>92</v>
      </c>
      <c r="AG762" s="1" t="s">
        <v>92</v>
      </c>
      <c r="AH762" s="1" t="s">
        <v>92</v>
      </c>
      <c r="AI762" s="1" t="s">
        <v>92</v>
      </c>
      <c r="AJ762" s="1" t="s">
        <v>92</v>
      </c>
      <c r="AK762" s="1" t="s">
        <v>92</v>
      </c>
      <c r="AL762" s="1" t="s">
        <v>86</v>
      </c>
      <c r="AM762" s="3">
        <f t="shared" si="174"/>
        <v>45583</v>
      </c>
      <c r="AO762" s="12" t="s">
        <v>3496</v>
      </c>
      <c r="BD762" s="1" t="str">
        <f t="shared" si="175"/>
        <v>1(s2)</v>
      </c>
      <c r="BE762" s="2" t="str">
        <f t="shared" si="169"/>
        <v>Dan Blair/Julie Cerio/Cynthia Lorie/Justin Sadler/VMDR/Dirk Ungersma/Alex Quintana</v>
      </c>
      <c r="BF762" s="2" t="str">
        <f t="shared" si="169"/>
        <v>Maria Ly/Matt Whorton/Megan Ardell/Jay Leyno/Douglas Durbin/Rebecca Katerndahl</v>
      </c>
      <c r="BG762" s="2" t="str">
        <f t="shared" si="170"/>
        <v>Kevin Laxalt-Nomura</v>
      </c>
      <c r="BH762" s="2" t="str">
        <f t="shared" si="170"/>
        <v>Kevin Bateman Smith/Nelson Lau &amp; Andrew Trombley QC</v>
      </c>
      <c r="BI762" s="2" t="str">
        <f t="shared" si="176"/>
        <v>Nick Karkazis</v>
      </c>
      <c r="BJ762" s="1">
        <f t="shared" si="177"/>
        <v>0</v>
      </c>
      <c r="BO762" s="21" t="str">
        <f t="shared" si="178"/>
        <v>completed</v>
      </c>
      <c r="BP762" s="21">
        <f t="shared" si="179"/>
        <v>0</v>
      </c>
      <c r="BQ762" s="21">
        <f t="shared" si="180"/>
        <v>0</v>
      </c>
      <c r="BR762" s="21">
        <f t="shared" si="181"/>
        <v>0</v>
      </c>
      <c r="BS762" s="21">
        <f t="shared" si="182"/>
        <v>0</v>
      </c>
      <c r="BT762" s="12" t="s">
        <v>629</v>
      </c>
    </row>
    <row r="763" spans="1:73" ht="409.5" x14ac:dyDescent="0.25">
      <c r="A763" s="1">
        <v>708</v>
      </c>
      <c r="B763" s="1" t="s">
        <v>1884</v>
      </c>
      <c r="C763" s="6" t="s">
        <v>2345</v>
      </c>
      <c r="D763" s="2" t="str">
        <f t="shared" si="171"/>
        <v>CPUC - SPD (Safety Policy Division)_021</v>
      </c>
      <c r="E763" s="1" t="s">
        <v>3340</v>
      </c>
      <c r="F763" s="2" t="str">
        <f t="shared" si="172"/>
        <v>CPUC - SPD (Safety Policy Division)_021_Q1(s3)</v>
      </c>
      <c r="G763" s="78" t="s">
        <v>3326</v>
      </c>
      <c r="H763" s="16" t="s">
        <v>3401</v>
      </c>
      <c r="I763" s="76" t="s">
        <v>1909</v>
      </c>
      <c r="J763" s="74">
        <v>45545</v>
      </c>
      <c r="K763" s="3">
        <v>45646</v>
      </c>
      <c r="L763" s="3">
        <v>45646</v>
      </c>
      <c r="M763" s="20" t="s">
        <v>3328</v>
      </c>
      <c r="N763" s="1">
        <v>1</v>
      </c>
      <c r="O763" s="76" t="s">
        <v>86</v>
      </c>
      <c r="P763" s="82">
        <v>4.3</v>
      </c>
      <c r="Q763" s="82" t="s">
        <v>1613</v>
      </c>
      <c r="R763" s="82" t="s">
        <v>1614</v>
      </c>
      <c r="S763" s="82" t="s">
        <v>1615</v>
      </c>
      <c r="U763" s="2" t="str">
        <f t="shared" si="168"/>
        <v>CPUC - SPD (Safety Policy Division)</v>
      </c>
      <c r="V763" s="2" t="str">
        <f t="shared" si="168"/>
        <v>021</v>
      </c>
      <c r="W763" s="2" t="str">
        <f t="shared" si="173"/>
        <v>1(s3)</v>
      </c>
      <c r="X763" s="1">
        <v>0</v>
      </c>
      <c r="Y763" s="75" t="s">
        <v>3339</v>
      </c>
      <c r="Z763" s="76" t="s">
        <v>3329</v>
      </c>
      <c r="AA763" s="75" t="s">
        <v>3335</v>
      </c>
      <c r="AB763" s="75" t="s">
        <v>3336</v>
      </c>
      <c r="AC763" s="75" t="s">
        <v>3332</v>
      </c>
      <c r="AD763" s="75" t="s">
        <v>791</v>
      </c>
      <c r="AE763" s="1" t="s">
        <v>92</v>
      </c>
      <c r="AF763" s="1" t="s">
        <v>92</v>
      </c>
      <c r="AG763" s="1" t="s">
        <v>92</v>
      </c>
      <c r="AH763" s="1" t="s">
        <v>92</v>
      </c>
      <c r="AI763" s="1" t="s">
        <v>92</v>
      </c>
      <c r="AJ763" s="1" t="s">
        <v>92</v>
      </c>
      <c r="AK763" s="1" t="s">
        <v>92</v>
      </c>
      <c r="AL763" s="1" t="s">
        <v>86</v>
      </c>
      <c r="AM763" s="3">
        <f t="shared" si="174"/>
        <v>45646</v>
      </c>
      <c r="AO763" s="12" t="s">
        <v>3496</v>
      </c>
      <c r="BD763" s="1" t="str">
        <f t="shared" si="175"/>
        <v>1(s3)</v>
      </c>
      <c r="BE763" s="2" t="str">
        <f t="shared" si="169"/>
        <v>Dan Blair/Julie Cerio/Cynthia Lorie/Justin Sadler/VMDR/Dirk Ungersma/Alex Quintana</v>
      </c>
      <c r="BF763" s="2" t="str">
        <f t="shared" si="169"/>
        <v>Maria Ly/Matt Whorton/Megan Ardell/Jay Leyno/Douglas Durbin/Rebecca Katerndahl</v>
      </c>
      <c r="BG763" s="2" t="str">
        <f t="shared" si="170"/>
        <v>Kevin Laxalt-Nomura</v>
      </c>
      <c r="BH763" s="2" t="str">
        <f t="shared" si="170"/>
        <v>Kevin Bateman Smith/Nelson Lau &amp; Andrew Trombley QC</v>
      </c>
      <c r="BI763" s="2" t="str">
        <f t="shared" si="176"/>
        <v>Nick Karkazis</v>
      </c>
      <c r="BJ763" s="1">
        <f t="shared" si="177"/>
        <v>0</v>
      </c>
      <c r="BO763" s="21" t="str">
        <f t="shared" si="178"/>
        <v>completed</v>
      </c>
      <c r="BP763" s="21">
        <f t="shared" si="179"/>
        <v>0</v>
      </c>
      <c r="BQ763" s="21">
        <f t="shared" si="180"/>
        <v>0</v>
      </c>
      <c r="BR763" s="21">
        <f t="shared" si="181"/>
        <v>0</v>
      </c>
      <c r="BS763" s="21">
        <f t="shared" si="182"/>
        <v>0</v>
      </c>
      <c r="BT763" s="12" t="s">
        <v>629</v>
      </c>
    </row>
    <row r="764" spans="1:73" ht="409.5" x14ac:dyDescent="0.25">
      <c r="A764" s="1">
        <v>708</v>
      </c>
      <c r="B764" s="1" t="s">
        <v>1884</v>
      </c>
      <c r="C764" s="6" t="s">
        <v>2345</v>
      </c>
      <c r="D764" s="2" t="str">
        <f t="shared" si="171"/>
        <v>CPUC - SPD (Safety Policy Division)_021</v>
      </c>
      <c r="E764" s="1" t="s">
        <v>3478</v>
      </c>
      <c r="F764" s="2" t="str">
        <f t="shared" si="172"/>
        <v>CPUC - SPD (Safety Policy Division)_021_Q1(s6)</v>
      </c>
      <c r="G764" s="16" t="s">
        <v>3326</v>
      </c>
      <c r="H764" s="16" t="s">
        <v>3420</v>
      </c>
      <c r="I764" s="76" t="s">
        <v>1909</v>
      </c>
      <c r="J764" s="74">
        <v>45545</v>
      </c>
      <c r="K764" s="3">
        <v>45667</v>
      </c>
      <c r="L764" s="3">
        <v>45667</v>
      </c>
      <c r="M764" s="20" t="s">
        <v>3328</v>
      </c>
      <c r="N764" s="1">
        <v>1</v>
      </c>
      <c r="O764" s="1" t="s">
        <v>86</v>
      </c>
      <c r="P764" s="2" t="s">
        <v>234</v>
      </c>
      <c r="Q764" s="2" t="s">
        <v>86</v>
      </c>
      <c r="R764" s="2" t="s">
        <v>86</v>
      </c>
      <c r="S764" s="2" t="s">
        <v>86</v>
      </c>
      <c r="U764" s="2" t="str">
        <f t="shared" si="168"/>
        <v>CPUC - SPD (Safety Policy Division)</v>
      </c>
      <c r="V764" s="2" t="str">
        <f t="shared" si="168"/>
        <v>021</v>
      </c>
      <c r="W764" s="2" t="str">
        <f t="shared" si="173"/>
        <v>1(s6)</v>
      </c>
      <c r="X764" s="1">
        <v>0</v>
      </c>
      <c r="Y764" s="75" t="s">
        <v>3339</v>
      </c>
      <c r="Z764" s="76" t="s">
        <v>3329</v>
      </c>
      <c r="AA764" s="75" t="s">
        <v>3335</v>
      </c>
      <c r="AB764" s="75" t="s">
        <v>3336</v>
      </c>
      <c r="AC764" s="75" t="s">
        <v>3332</v>
      </c>
      <c r="AD764" s="75" t="s">
        <v>791</v>
      </c>
      <c r="AE764" s="1" t="s">
        <v>92</v>
      </c>
      <c r="AF764" s="1" t="s">
        <v>92</v>
      </c>
      <c r="AG764" s="1" t="s">
        <v>92</v>
      </c>
      <c r="AH764" s="1" t="s">
        <v>92</v>
      </c>
      <c r="AI764" s="1" t="s">
        <v>92</v>
      </c>
      <c r="AJ764" s="1" t="s">
        <v>92</v>
      </c>
      <c r="AK764" s="1" t="s">
        <v>92</v>
      </c>
      <c r="AL764" s="1" t="s">
        <v>86</v>
      </c>
      <c r="AM764" s="3">
        <f t="shared" si="174"/>
        <v>45667</v>
      </c>
      <c r="AO764" s="12" t="s">
        <v>3496</v>
      </c>
      <c r="BD764" s="1" t="str">
        <f t="shared" si="175"/>
        <v>1(s6)</v>
      </c>
      <c r="BE764" s="2" t="str">
        <f t="shared" si="169"/>
        <v>Dan Blair/Julie Cerio/Cynthia Lorie/Justin Sadler/VMDR/Dirk Ungersma/Alex Quintana</v>
      </c>
      <c r="BF764" s="2" t="str">
        <f t="shared" si="169"/>
        <v>Maria Ly/Matt Whorton/Megan Ardell/Jay Leyno/Douglas Durbin/Rebecca Katerndahl</v>
      </c>
      <c r="BG764" s="2" t="str">
        <f t="shared" si="170"/>
        <v>Kevin Laxalt-Nomura</v>
      </c>
      <c r="BH764" s="2" t="str">
        <f t="shared" si="170"/>
        <v>Kevin Bateman Smith/Nelson Lau &amp; Andrew Trombley QC</v>
      </c>
      <c r="BI764" s="2" t="str">
        <f t="shared" si="176"/>
        <v>Nick Karkazis</v>
      </c>
      <c r="BJ764" s="1">
        <f t="shared" si="177"/>
        <v>0</v>
      </c>
      <c r="BO764" s="21" t="str">
        <f t="shared" si="178"/>
        <v>completed</v>
      </c>
      <c r="BP764" s="21">
        <f t="shared" si="179"/>
        <v>0</v>
      </c>
      <c r="BQ764" s="21">
        <f t="shared" si="180"/>
        <v>0</v>
      </c>
      <c r="BR764" s="21">
        <f t="shared" si="181"/>
        <v>0</v>
      </c>
      <c r="BS764" s="21">
        <f t="shared" si="182"/>
        <v>0</v>
      </c>
    </row>
    <row r="765" spans="1:73" ht="409.5" x14ac:dyDescent="0.25">
      <c r="A765" s="1">
        <v>708</v>
      </c>
      <c r="B765" s="1" t="s">
        <v>1884</v>
      </c>
      <c r="C765" s="6" t="s">
        <v>2345</v>
      </c>
      <c r="D765" s="2" t="str">
        <f t="shared" si="171"/>
        <v>CPUC - SPD (Safety Policy Division)_021</v>
      </c>
      <c r="E765" s="1" t="s">
        <v>3479</v>
      </c>
      <c r="F765" s="1" t="str">
        <f t="shared" si="172"/>
        <v>CPUC - SPD (Safety Policy Division)_021_Q1(s7)</v>
      </c>
      <c r="G765" s="16" t="s">
        <v>3326</v>
      </c>
      <c r="H765" s="16" t="s">
        <v>3480</v>
      </c>
      <c r="I765" s="76" t="s">
        <v>1909</v>
      </c>
      <c r="J765" s="74">
        <v>45545</v>
      </c>
      <c r="K765" s="3">
        <v>45702</v>
      </c>
      <c r="L765" s="3">
        <v>45702</v>
      </c>
      <c r="M765" s="20" t="s">
        <v>3328</v>
      </c>
      <c r="N765" s="1">
        <v>1</v>
      </c>
      <c r="O765" s="1" t="s">
        <v>86</v>
      </c>
      <c r="P765" s="2" t="s">
        <v>234</v>
      </c>
      <c r="Q765" s="2" t="s">
        <v>86</v>
      </c>
      <c r="R765" s="2" t="s">
        <v>86</v>
      </c>
      <c r="S765" s="2" t="s">
        <v>86</v>
      </c>
      <c r="U765" s="12" t="str">
        <f t="shared" si="168"/>
        <v>CPUC - SPD (Safety Policy Division)</v>
      </c>
      <c r="V765" s="2" t="str">
        <f t="shared" si="168"/>
        <v>021</v>
      </c>
      <c r="W765" s="2" t="str">
        <f t="shared" si="173"/>
        <v>1(s7)</v>
      </c>
      <c r="X765" s="1">
        <v>0</v>
      </c>
      <c r="Y765" s="75" t="s">
        <v>3339</v>
      </c>
      <c r="Z765" s="76" t="s">
        <v>3329</v>
      </c>
      <c r="AA765" s="75" t="s">
        <v>3335</v>
      </c>
      <c r="AB765" s="75" t="s">
        <v>3336</v>
      </c>
      <c r="AC765" s="75" t="s">
        <v>3332</v>
      </c>
      <c r="AD765" s="75" t="s">
        <v>791</v>
      </c>
      <c r="AE765" s="1" t="s">
        <v>92</v>
      </c>
      <c r="AF765" s="1" t="s">
        <v>92</v>
      </c>
      <c r="AG765" s="1" t="s">
        <v>92</v>
      </c>
      <c r="AH765" s="1" t="s">
        <v>92</v>
      </c>
      <c r="AI765" s="1" t="s">
        <v>92</v>
      </c>
      <c r="AJ765" s="1" t="s">
        <v>92</v>
      </c>
      <c r="AK765" s="1" t="s">
        <v>92</v>
      </c>
      <c r="AL765" s="1" t="s">
        <v>86</v>
      </c>
      <c r="AM765" s="3">
        <f t="shared" si="174"/>
        <v>45702</v>
      </c>
      <c r="AO765" s="12" t="s">
        <v>3496</v>
      </c>
      <c r="BD765" s="1" t="str">
        <f t="shared" si="175"/>
        <v>1(s7)</v>
      </c>
      <c r="BE765" s="2" t="str">
        <f t="shared" si="169"/>
        <v>Dan Blair/Julie Cerio/Cynthia Lorie/Justin Sadler/VMDR/Dirk Ungersma/Alex Quintana</v>
      </c>
      <c r="BF765" s="2" t="str">
        <f t="shared" si="169"/>
        <v>Maria Ly/Matt Whorton/Megan Ardell/Jay Leyno/Douglas Durbin/Rebecca Katerndahl</v>
      </c>
      <c r="BG765" s="2" t="str">
        <f t="shared" si="170"/>
        <v>Kevin Laxalt-Nomura</v>
      </c>
      <c r="BH765" s="2" t="str">
        <f t="shared" si="170"/>
        <v>Kevin Bateman Smith/Nelson Lau &amp; Andrew Trombley QC</v>
      </c>
      <c r="BI765" s="2" t="str">
        <f t="shared" si="176"/>
        <v>Nick Karkazis</v>
      </c>
      <c r="BJ765" s="1">
        <f t="shared" si="177"/>
        <v>0</v>
      </c>
      <c r="BO765" s="21" t="str">
        <f t="shared" si="178"/>
        <v>completed</v>
      </c>
      <c r="BP765" s="21">
        <f t="shared" si="179"/>
        <v>0</v>
      </c>
      <c r="BQ765" s="21">
        <f t="shared" si="180"/>
        <v>0</v>
      </c>
      <c r="BR765" s="21">
        <f t="shared" si="181"/>
        <v>0</v>
      </c>
      <c r="BS765" s="21">
        <f t="shared" si="182"/>
        <v>0</v>
      </c>
    </row>
    <row r="766" spans="1:73" ht="280.5" x14ac:dyDescent="0.25">
      <c r="A766" s="1">
        <v>709</v>
      </c>
      <c r="B766" s="1" t="s">
        <v>80</v>
      </c>
      <c r="C766" s="6" t="s">
        <v>3341</v>
      </c>
      <c r="D766" s="2" t="str">
        <f t="shared" si="171"/>
        <v>CalPA_Set WMP-53</v>
      </c>
      <c r="E766" s="1">
        <v>1</v>
      </c>
      <c r="F766" s="2" t="str">
        <f t="shared" si="172"/>
        <v>CalPA_Set WMP-53_Q1</v>
      </c>
      <c r="G766" s="16" t="s">
        <v>3342</v>
      </c>
      <c r="H766" s="16" t="s">
        <v>3343</v>
      </c>
      <c r="I766" s="1" t="s">
        <v>918</v>
      </c>
      <c r="J766" s="3">
        <v>45553</v>
      </c>
      <c r="K766" s="3">
        <v>45567</v>
      </c>
      <c r="L766" s="3">
        <v>45562</v>
      </c>
      <c r="M766" s="20" t="s">
        <v>3344</v>
      </c>
      <c r="N766" s="1">
        <v>0</v>
      </c>
      <c r="O766" s="1" t="s">
        <v>86</v>
      </c>
      <c r="P766" s="61" t="s">
        <v>1823</v>
      </c>
      <c r="Q766" s="61" t="s">
        <v>1474</v>
      </c>
      <c r="R766" s="61" t="s">
        <v>1475</v>
      </c>
      <c r="S766" s="93" t="s">
        <v>1476</v>
      </c>
      <c r="U766" s="2" t="str">
        <f t="shared" ref="U766:V829" si="183">B766</f>
        <v>CalPA</v>
      </c>
      <c r="V766" s="2" t="str">
        <f t="shared" si="183"/>
        <v>Set WMP-53</v>
      </c>
      <c r="W766" s="2">
        <f t="shared" si="173"/>
        <v>1</v>
      </c>
      <c r="X766" s="1">
        <v>0</v>
      </c>
      <c r="Y766" s="2" t="s">
        <v>3339</v>
      </c>
      <c r="Z766" s="1" t="s">
        <v>520</v>
      </c>
      <c r="AA766" s="2" t="s">
        <v>3345</v>
      </c>
      <c r="AB766" s="2" t="s">
        <v>218</v>
      </c>
      <c r="AC766" s="2" t="s">
        <v>91</v>
      </c>
      <c r="AD766" s="2" t="s">
        <v>124</v>
      </c>
      <c r="AE766" s="1" t="s">
        <v>92</v>
      </c>
      <c r="AF766" s="1" t="s">
        <v>92</v>
      </c>
      <c r="AG766" s="1" t="s">
        <v>92</v>
      </c>
      <c r="AH766" s="1" t="s">
        <v>92</v>
      </c>
      <c r="AI766" s="1" t="s">
        <v>92</v>
      </c>
      <c r="AJ766" s="1" t="s">
        <v>92</v>
      </c>
      <c r="AK766" s="1" t="s">
        <v>92</v>
      </c>
      <c r="AL766" s="1" t="s">
        <v>86</v>
      </c>
      <c r="AM766" s="3">
        <f t="shared" si="174"/>
        <v>45567</v>
      </c>
      <c r="BD766" s="1">
        <f t="shared" si="175"/>
        <v>1</v>
      </c>
      <c r="BE766" s="2" t="str">
        <f t="shared" ref="BE766:BF829" si="184">AA766</f>
        <v>Andrea Morales</v>
      </c>
      <c r="BF766" s="2" t="str">
        <f t="shared" si="184"/>
        <v>Jon Eric Thalman</v>
      </c>
      <c r="BG766" s="2" t="str">
        <f t="shared" ref="BG766:BH829" si="185">Y766</f>
        <v>Kevin Laxalt-Nomura</v>
      </c>
      <c r="BH766" s="2" t="str">
        <f t="shared" si="185"/>
        <v>Nelson Lau</v>
      </c>
      <c r="BI766" s="2" t="str">
        <f t="shared" si="176"/>
        <v>Aaron Shapiro</v>
      </c>
      <c r="BJ766" s="1">
        <f t="shared" si="177"/>
        <v>0</v>
      </c>
      <c r="BO766" s="21" t="str">
        <f t="shared" si="178"/>
        <v>completed</v>
      </c>
      <c r="BP766" s="21">
        <f t="shared" si="179"/>
        <v>0</v>
      </c>
      <c r="BQ766" s="21">
        <f t="shared" si="180"/>
        <v>0</v>
      </c>
      <c r="BR766" s="21">
        <f t="shared" si="181"/>
        <v>0</v>
      </c>
      <c r="BS766" s="21">
        <f t="shared" si="182"/>
        <v>0</v>
      </c>
    </row>
    <row r="767" spans="1:73" ht="191.25" x14ac:dyDescent="0.25">
      <c r="A767" s="1">
        <v>710</v>
      </c>
      <c r="B767" s="1" t="s">
        <v>80</v>
      </c>
      <c r="C767" s="6" t="s">
        <v>3341</v>
      </c>
      <c r="D767" s="2" t="str">
        <f t="shared" si="171"/>
        <v>CalPA_Set WMP-53</v>
      </c>
      <c r="E767" s="1">
        <v>2</v>
      </c>
      <c r="F767" s="2" t="str">
        <f t="shared" si="172"/>
        <v>CalPA_Set WMP-53_Q2</v>
      </c>
      <c r="G767" s="16" t="s">
        <v>3346</v>
      </c>
      <c r="H767" s="16" t="s">
        <v>3347</v>
      </c>
      <c r="I767" s="1" t="s">
        <v>918</v>
      </c>
      <c r="J767" s="3">
        <v>45553</v>
      </c>
      <c r="K767" s="3">
        <v>45567</v>
      </c>
      <c r="L767" s="3">
        <v>45562</v>
      </c>
      <c r="M767" s="20" t="s">
        <v>3344</v>
      </c>
      <c r="N767" s="1">
        <v>0</v>
      </c>
      <c r="O767" s="1" t="s">
        <v>86</v>
      </c>
      <c r="P767" s="61" t="s">
        <v>1823</v>
      </c>
      <c r="Q767" s="61" t="s">
        <v>1474</v>
      </c>
      <c r="R767" s="61" t="s">
        <v>1475</v>
      </c>
      <c r="S767" s="93" t="s">
        <v>1476</v>
      </c>
      <c r="U767" s="2" t="str">
        <f t="shared" si="183"/>
        <v>CalPA</v>
      </c>
      <c r="V767" s="2" t="str">
        <f t="shared" si="183"/>
        <v>Set WMP-53</v>
      </c>
      <c r="W767" s="2">
        <f t="shared" si="173"/>
        <v>2</v>
      </c>
      <c r="X767" s="1">
        <v>0</v>
      </c>
      <c r="Y767" s="2" t="s">
        <v>3339</v>
      </c>
      <c r="Z767" s="1" t="s">
        <v>520</v>
      </c>
      <c r="AA767" s="2" t="s">
        <v>3345</v>
      </c>
      <c r="AB767" s="2" t="s">
        <v>218</v>
      </c>
      <c r="AC767" s="2" t="s">
        <v>91</v>
      </c>
      <c r="AD767" s="2" t="s">
        <v>124</v>
      </c>
      <c r="AE767" s="1" t="s">
        <v>92</v>
      </c>
      <c r="AF767" s="1" t="s">
        <v>92</v>
      </c>
      <c r="AG767" s="1" t="s">
        <v>92</v>
      </c>
      <c r="AH767" s="1" t="s">
        <v>92</v>
      </c>
      <c r="AI767" s="1" t="s">
        <v>92</v>
      </c>
      <c r="AJ767" s="1" t="s">
        <v>92</v>
      </c>
      <c r="AK767" s="1" t="s">
        <v>92</v>
      </c>
      <c r="AL767" s="1" t="s">
        <v>86</v>
      </c>
      <c r="AM767" s="3">
        <f t="shared" si="174"/>
        <v>45567</v>
      </c>
      <c r="BD767" s="1">
        <f t="shared" si="175"/>
        <v>2</v>
      </c>
      <c r="BE767" s="2" t="str">
        <f t="shared" si="184"/>
        <v>Andrea Morales</v>
      </c>
      <c r="BF767" s="2" t="str">
        <f t="shared" si="184"/>
        <v>Jon Eric Thalman</v>
      </c>
      <c r="BG767" s="2" t="str">
        <f t="shared" si="185"/>
        <v>Kevin Laxalt-Nomura</v>
      </c>
      <c r="BH767" s="2" t="str">
        <f t="shared" si="185"/>
        <v>Nelson Lau</v>
      </c>
      <c r="BI767" s="2" t="str">
        <f t="shared" si="176"/>
        <v>Aaron Shapiro</v>
      </c>
      <c r="BJ767" s="1">
        <f t="shared" si="177"/>
        <v>0</v>
      </c>
      <c r="BO767" s="21" t="str">
        <f t="shared" si="178"/>
        <v>completed</v>
      </c>
      <c r="BP767" s="21">
        <f t="shared" si="179"/>
        <v>0</v>
      </c>
      <c r="BQ767" s="21">
        <f t="shared" si="180"/>
        <v>0</v>
      </c>
      <c r="BR767" s="21">
        <f t="shared" si="181"/>
        <v>0</v>
      </c>
      <c r="BS767" s="21">
        <f t="shared" si="182"/>
        <v>0</v>
      </c>
    </row>
    <row r="768" spans="1:73" ht="45" x14ac:dyDescent="0.25">
      <c r="A768" s="1">
        <v>711</v>
      </c>
      <c r="B768" s="1" t="s">
        <v>80</v>
      </c>
      <c r="C768" s="6" t="s">
        <v>3341</v>
      </c>
      <c r="D768" s="2" t="str">
        <f t="shared" si="171"/>
        <v>CalPA_Set WMP-53</v>
      </c>
      <c r="E768" s="1">
        <v>3</v>
      </c>
      <c r="F768" s="2" t="str">
        <f t="shared" si="172"/>
        <v>CalPA_Set WMP-53_Q3</v>
      </c>
      <c r="G768" s="16" t="s">
        <v>3348</v>
      </c>
      <c r="H768" s="12" t="s">
        <v>3349</v>
      </c>
      <c r="I768" s="1" t="s">
        <v>918</v>
      </c>
      <c r="J768" s="3">
        <v>45553</v>
      </c>
      <c r="K768" s="3">
        <v>45567</v>
      </c>
      <c r="L768" s="3">
        <v>45562</v>
      </c>
      <c r="M768" s="20" t="s">
        <v>3344</v>
      </c>
      <c r="N768" s="1">
        <v>0</v>
      </c>
      <c r="O768" s="1" t="s">
        <v>86</v>
      </c>
      <c r="P768" s="61" t="s">
        <v>1823</v>
      </c>
      <c r="Q768" s="61" t="s">
        <v>1474</v>
      </c>
      <c r="R768" s="61" t="s">
        <v>1475</v>
      </c>
      <c r="S768" s="93" t="s">
        <v>1476</v>
      </c>
      <c r="U768" s="2" t="str">
        <f t="shared" si="183"/>
        <v>CalPA</v>
      </c>
      <c r="V768" s="2" t="str">
        <f t="shared" si="183"/>
        <v>Set WMP-53</v>
      </c>
      <c r="W768" s="2">
        <f t="shared" si="173"/>
        <v>3</v>
      </c>
      <c r="X768" s="1">
        <v>0</v>
      </c>
      <c r="Y768" s="2" t="s">
        <v>3339</v>
      </c>
      <c r="Z768" s="1" t="s">
        <v>520</v>
      </c>
      <c r="AA768" s="2" t="s">
        <v>3345</v>
      </c>
      <c r="AB768" s="2" t="s">
        <v>218</v>
      </c>
      <c r="AC768" s="2" t="s">
        <v>91</v>
      </c>
      <c r="AD768" s="2" t="s">
        <v>124</v>
      </c>
      <c r="AE768" s="1" t="s">
        <v>92</v>
      </c>
      <c r="AF768" s="1" t="s">
        <v>92</v>
      </c>
      <c r="AG768" s="1" t="s">
        <v>92</v>
      </c>
      <c r="AH768" s="1" t="s">
        <v>92</v>
      </c>
      <c r="AI768" s="1" t="s">
        <v>92</v>
      </c>
      <c r="AJ768" s="1" t="s">
        <v>92</v>
      </c>
      <c r="AK768" s="1" t="s">
        <v>92</v>
      </c>
      <c r="AL768" s="1" t="s">
        <v>86</v>
      </c>
      <c r="AM768" s="3">
        <f t="shared" si="174"/>
        <v>45567</v>
      </c>
      <c r="BD768" s="1">
        <f t="shared" si="175"/>
        <v>3</v>
      </c>
      <c r="BE768" s="2" t="str">
        <f t="shared" si="184"/>
        <v>Andrea Morales</v>
      </c>
      <c r="BF768" s="2" t="str">
        <f t="shared" si="184"/>
        <v>Jon Eric Thalman</v>
      </c>
      <c r="BG768" s="2" t="str">
        <f t="shared" si="185"/>
        <v>Kevin Laxalt-Nomura</v>
      </c>
      <c r="BH768" s="2" t="str">
        <f t="shared" si="185"/>
        <v>Nelson Lau</v>
      </c>
      <c r="BI768" s="2" t="str">
        <f t="shared" si="176"/>
        <v>Aaron Shapiro</v>
      </c>
      <c r="BJ768" s="1">
        <f t="shared" si="177"/>
        <v>0</v>
      </c>
      <c r="BO768" s="21" t="str">
        <f t="shared" si="178"/>
        <v>completed</v>
      </c>
      <c r="BP768" s="21">
        <f t="shared" si="179"/>
        <v>0</v>
      </c>
      <c r="BQ768" s="21">
        <f t="shared" si="180"/>
        <v>0</v>
      </c>
      <c r="BR768" s="21">
        <f t="shared" si="181"/>
        <v>0</v>
      </c>
      <c r="BS768" s="21">
        <f t="shared" si="182"/>
        <v>0</v>
      </c>
    </row>
    <row r="769" spans="1:71" ht="45" x14ac:dyDescent="0.25">
      <c r="A769" s="1">
        <v>712</v>
      </c>
      <c r="B769" s="1" t="s">
        <v>80</v>
      </c>
      <c r="C769" s="6" t="s">
        <v>3341</v>
      </c>
      <c r="D769" s="2" t="str">
        <f t="shared" si="171"/>
        <v>CalPA_Set WMP-53</v>
      </c>
      <c r="E769" s="1">
        <v>4</v>
      </c>
      <c r="F769" s="2" t="str">
        <f t="shared" si="172"/>
        <v>CalPA_Set WMP-53_Q4</v>
      </c>
      <c r="G769" s="16" t="s">
        <v>3350</v>
      </c>
      <c r="H769" s="16" t="s">
        <v>3351</v>
      </c>
      <c r="I769" s="1" t="s">
        <v>918</v>
      </c>
      <c r="J769" s="3">
        <v>45553</v>
      </c>
      <c r="K769" s="3">
        <v>45567</v>
      </c>
      <c r="L769" s="3">
        <v>45562</v>
      </c>
      <c r="M769" s="20" t="s">
        <v>3344</v>
      </c>
      <c r="N769" s="1">
        <v>0</v>
      </c>
      <c r="O769" s="1" t="s">
        <v>86</v>
      </c>
      <c r="P769" s="61" t="s">
        <v>1823</v>
      </c>
      <c r="Q769" s="61" t="s">
        <v>1474</v>
      </c>
      <c r="R769" s="61" t="s">
        <v>1475</v>
      </c>
      <c r="S769" s="93" t="s">
        <v>1476</v>
      </c>
      <c r="U769" s="2" t="str">
        <f t="shared" si="183"/>
        <v>CalPA</v>
      </c>
      <c r="V769" s="2" t="str">
        <f t="shared" si="183"/>
        <v>Set WMP-53</v>
      </c>
      <c r="W769" s="2">
        <f t="shared" si="173"/>
        <v>4</v>
      </c>
      <c r="X769" s="1">
        <v>0</v>
      </c>
      <c r="Y769" s="2" t="s">
        <v>3339</v>
      </c>
      <c r="Z769" s="1" t="s">
        <v>520</v>
      </c>
      <c r="AA769" s="2" t="s">
        <v>3345</v>
      </c>
      <c r="AB769" s="2" t="s">
        <v>218</v>
      </c>
      <c r="AC769" s="2" t="s">
        <v>91</v>
      </c>
      <c r="AD769" s="2" t="s">
        <v>124</v>
      </c>
      <c r="AE769" s="1" t="s">
        <v>92</v>
      </c>
      <c r="AF769" s="1" t="s">
        <v>92</v>
      </c>
      <c r="AG769" s="1" t="s">
        <v>92</v>
      </c>
      <c r="AH769" s="1" t="s">
        <v>92</v>
      </c>
      <c r="AI769" s="1" t="s">
        <v>92</v>
      </c>
      <c r="AJ769" s="1" t="s">
        <v>92</v>
      </c>
      <c r="AK769" s="1" t="s">
        <v>92</v>
      </c>
      <c r="AL769" s="1" t="s">
        <v>86</v>
      </c>
      <c r="AM769" s="3">
        <f t="shared" si="174"/>
        <v>45567</v>
      </c>
      <c r="BD769" s="1">
        <f t="shared" si="175"/>
        <v>4</v>
      </c>
      <c r="BE769" s="2" t="str">
        <f t="shared" si="184"/>
        <v>Andrea Morales</v>
      </c>
      <c r="BF769" s="2" t="str">
        <f t="shared" si="184"/>
        <v>Jon Eric Thalman</v>
      </c>
      <c r="BG769" s="2" t="str">
        <f t="shared" si="185"/>
        <v>Kevin Laxalt-Nomura</v>
      </c>
      <c r="BH769" s="2" t="str">
        <f t="shared" si="185"/>
        <v>Nelson Lau</v>
      </c>
      <c r="BI769" s="2" t="str">
        <f t="shared" si="176"/>
        <v>Aaron Shapiro</v>
      </c>
      <c r="BJ769" s="1">
        <f t="shared" si="177"/>
        <v>0</v>
      </c>
      <c r="BO769" s="21" t="str">
        <f t="shared" si="178"/>
        <v>completed</v>
      </c>
      <c r="BP769" s="21">
        <f t="shared" si="179"/>
        <v>0</v>
      </c>
      <c r="BQ769" s="21">
        <f t="shared" si="180"/>
        <v>0</v>
      </c>
      <c r="BR769" s="21">
        <f t="shared" si="181"/>
        <v>0</v>
      </c>
      <c r="BS769" s="21">
        <f t="shared" si="182"/>
        <v>0</v>
      </c>
    </row>
    <row r="770" spans="1:71" ht="114.75" x14ac:dyDescent="0.25">
      <c r="A770" s="1">
        <v>713</v>
      </c>
      <c r="B770" s="1" t="s">
        <v>80</v>
      </c>
      <c r="C770" s="6" t="s">
        <v>3341</v>
      </c>
      <c r="D770" s="2" t="str">
        <f t="shared" si="171"/>
        <v>CalPA_Set WMP-53</v>
      </c>
      <c r="E770" s="1">
        <v>5</v>
      </c>
      <c r="F770" s="2" t="str">
        <f t="shared" si="172"/>
        <v>CalPA_Set WMP-53_Q5</v>
      </c>
      <c r="G770" s="16" t="s">
        <v>3352</v>
      </c>
      <c r="H770" s="16" t="s">
        <v>3353</v>
      </c>
      <c r="I770" s="1" t="s">
        <v>918</v>
      </c>
      <c r="J770" s="3">
        <v>45553</v>
      </c>
      <c r="K770" s="3">
        <v>45567</v>
      </c>
      <c r="L770" s="3">
        <v>45562</v>
      </c>
      <c r="M770" s="20" t="s">
        <v>3344</v>
      </c>
      <c r="N770" s="1">
        <v>1</v>
      </c>
      <c r="O770" s="1" t="s">
        <v>86</v>
      </c>
      <c r="P770" s="61" t="s">
        <v>1823</v>
      </c>
      <c r="Q770" s="61" t="s">
        <v>1474</v>
      </c>
      <c r="R770" s="61" t="s">
        <v>1475</v>
      </c>
      <c r="S770" s="93" t="s">
        <v>1476</v>
      </c>
      <c r="U770" s="2" t="str">
        <f t="shared" si="183"/>
        <v>CalPA</v>
      </c>
      <c r="V770" s="2" t="str">
        <f t="shared" si="183"/>
        <v>Set WMP-53</v>
      </c>
      <c r="W770" s="2">
        <f t="shared" si="173"/>
        <v>5</v>
      </c>
      <c r="X770" s="1">
        <v>2</v>
      </c>
      <c r="Y770" s="2" t="s">
        <v>3339</v>
      </c>
      <c r="Z770" s="1" t="s">
        <v>520</v>
      </c>
      <c r="AA770" s="2" t="s">
        <v>1492</v>
      </c>
      <c r="AB770" s="2" t="s">
        <v>218</v>
      </c>
      <c r="AC770" s="2" t="s">
        <v>91</v>
      </c>
      <c r="AD770" s="2" t="s">
        <v>124</v>
      </c>
      <c r="AE770" s="1" t="s">
        <v>92</v>
      </c>
      <c r="AF770" s="1" t="s">
        <v>92</v>
      </c>
      <c r="AG770" s="1" t="s">
        <v>92</v>
      </c>
      <c r="AH770" s="1" t="s">
        <v>92</v>
      </c>
      <c r="AI770" s="1" t="s">
        <v>92</v>
      </c>
      <c r="AJ770" s="1" t="s">
        <v>92</v>
      </c>
      <c r="AK770" s="1" t="s">
        <v>92</v>
      </c>
      <c r="AL770" s="1" t="s">
        <v>86</v>
      </c>
      <c r="AM770" s="3">
        <f t="shared" si="174"/>
        <v>45567</v>
      </c>
      <c r="BD770" s="1">
        <f t="shared" si="175"/>
        <v>5</v>
      </c>
      <c r="BE770" s="2" t="str">
        <f t="shared" si="184"/>
        <v>Richard Anderson</v>
      </c>
      <c r="BF770" s="2" t="str">
        <f t="shared" si="184"/>
        <v>Jon Eric Thalman</v>
      </c>
      <c r="BG770" s="2" t="str">
        <f t="shared" si="185"/>
        <v>Kevin Laxalt-Nomura</v>
      </c>
      <c r="BH770" s="2" t="str">
        <f t="shared" si="185"/>
        <v>Nelson Lau</v>
      </c>
      <c r="BI770" s="2" t="str">
        <f t="shared" si="176"/>
        <v>Aaron Shapiro</v>
      </c>
      <c r="BJ770" s="1">
        <f t="shared" si="177"/>
        <v>2</v>
      </c>
      <c r="BO770" s="21" t="str">
        <f t="shared" si="178"/>
        <v>completed</v>
      </c>
      <c r="BP770" s="21">
        <f t="shared" si="179"/>
        <v>0</v>
      </c>
      <c r="BQ770" s="21">
        <f t="shared" si="180"/>
        <v>0</v>
      </c>
      <c r="BR770" s="21">
        <f t="shared" si="181"/>
        <v>0</v>
      </c>
      <c r="BS770" s="21">
        <f t="shared" si="182"/>
        <v>0</v>
      </c>
    </row>
    <row r="771" spans="1:71" ht="127.5" x14ac:dyDescent="0.25">
      <c r="A771" s="1">
        <v>714</v>
      </c>
      <c r="B771" s="1" t="s">
        <v>80</v>
      </c>
      <c r="C771" s="6" t="s">
        <v>3341</v>
      </c>
      <c r="D771" s="2" t="str">
        <f t="shared" si="171"/>
        <v>CalPA_Set WMP-53</v>
      </c>
      <c r="E771" s="1">
        <v>6</v>
      </c>
      <c r="F771" s="2" t="str">
        <f t="shared" si="172"/>
        <v>CalPA_Set WMP-53_Q6</v>
      </c>
      <c r="G771" s="16" t="s">
        <v>3354</v>
      </c>
      <c r="H771" s="16" t="s">
        <v>3355</v>
      </c>
      <c r="I771" s="1" t="s">
        <v>918</v>
      </c>
      <c r="J771" s="3">
        <v>45553</v>
      </c>
      <c r="K771" s="3">
        <v>45567</v>
      </c>
      <c r="L771" s="3">
        <v>45562</v>
      </c>
      <c r="M771" s="20" t="s">
        <v>3344</v>
      </c>
      <c r="N771" s="1">
        <v>1</v>
      </c>
      <c r="O771" s="1" t="s">
        <v>86</v>
      </c>
      <c r="P771" s="61" t="s">
        <v>1823</v>
      </c>
      <c r="Q771" s="61" t="s">
        <v>1474</v>
      </c>
      <c r="R771" s="61" t="s">
        <v>1475</v>
      </c>
      <c r="S771" s="93" t="s">
        <v>1476</v>
      </c>
      <c r="U771" s="2" t="str">
        <f t="shared" si="183"/>
        <v>CalPA</v>
      </c>
      <c r="V771" s="2" t="str">
        <f t="shared" si="183"/>
        <v>Set WMP-53</v>
      </c>
      <c r="W771" s="2">
        <f t="shared" si="173"/>
        <v>6</v>
      </c>
      <c r="X771" s="1">
        <v>2</v>
      </c>
      <c r="Y771" s="2" t="s">
        <v>3339</v>
      </c>
      <c r="Z771" s="1" t="s">
        <v>520</v>
      </c>
      <c r="AA771" s="2" t="s">
        <v>1492</v>
      </c>
      <c r="AB771" s="2" t="s">
        <v>218</v>
      </c>
      <c r="AC771" s="2" t="s">
        <v>91</v>
      </c>
      <c r="AD771" s="2" t="s">
        <v>124</v>
      </c>
      <c r="AE771" s="1" t="s">
        <v>92</v>
      </c>
      <c r="AF771" s="1" t="s">
        <v>92</v>
      </c>
      <c r="AG771" s="1" t="s">
        <v>92</v>
      </c>
      <c r="AH771" s="1" t="s">
        <v>92</v>
      </c>
      <c r="AI771" s="1" t="s">
        <v>92</v>
      </c>
      <c r="AJ771" s="1" t="s">
        <v>92</v>
      </c>
      <c r="AK771" s="1" t="s">
        <v>92</v>
      </c>
      <c r="AL771" s="1" t="s">
        <v>86</v>
      </c>
      <c r="AM771" s="3">
        <f t="shared" si="174"/>
        <v>45567</v>
      </c>
      <c r="BD771" s="1">
        <f t="shared" si="175"/>
        <v>6</v>
      </c>
      <c r="BE771" s="2" t="str">
        <f t="shared" si="184"/>
        <v>Richard Anderson</v>
      </c>
      <c r="BF771" s="2" t="str">
        <f t="shared" si="184"/>
        <v>Jon Eric Thalman</v>
      </c>
      <c r="BG771" s="2" t="str">
        <f t="shared" si="185"/>
        <v>Kevin Laxalt-Nomura</v>
      </c>
      <c r="BH771" s="2" t="str">
        <f t="shared" si="185"/>
        <v>Nelson Lau</v>
      </c>
      <c r="BI771" s="2" t="str">
        <f t="shared" si="176"/>
        <v>Aaron Shapiro</v>
      </c>
      <c r="BJ771" s="1">
        <f t="shared" si="177"/>
        <v>2</v>
      </c>
      <c r="BO771" s="21" t="str">
        <f t="shared" si="178"/>
        <v>completed</v>
      </c>
      <c r="BP771" s="21">
        <f t="shared" si="179"/>
        <v>0</v>
      </c>
      <c r="BQ771" s="21">
        <f t="shared" si="180"/>
        <v>0</v>
      </c>
      <c r="BR771" s="21">
        <f t="shared" si="181"/>
        <v>0</v>
      </c>
      <c r="BS771" s="21">
        <f t="shared" si="182"/>
        <v>0</v>
      </c>
    </row>
    <row r="772" spans="1:71" ht="140.25" x14ac:dyDescent="0.25">
      <c r="A772" s="1">
        <v>715</v>
      </c>
      <c r="B772" s="1" t="s">
        <v>1884</v>
      </c>
      <c r="C772" s="6" t="s">
        <v>2814</v>
      </c>
      <c r="D772" s="2" t="str">
        <f t="shared" ref="D772:D835" si="186">_xlfn.CONCAT(B772,"_",C772)</f>
        <v>CPUC - SPD (Safety Policy Division)_022</v>
      </c>
      <c r="E772" s="1">
        <v>1</v>
      </c>
      <c r="F772" s="2" t="str">
        <f t="shared" ref="F772:F835" si="187">_xlfn.CONCAT(D772,"_Q",E772)</f>
        <v>CPUC - SPD (Safety Policy Division)_022_Q1</v>
      </c>
      <c r="G772" s="16" t="s">
        <v>3356</v>
      </c>
      <c r="H772" s="16" t="s">
        <v>3357</v>
      </c>
      <c r="I772" s="1" t="s">
        <v>1940</v>
      </c>
      <c r="J772" s="3">
        <v>45553</v>
      </c>
      <c r="K772" s="3">
        <v>45576</v>
      </c>
      <c r="L772" s="3">
        <v>45572</v>
      </c>
      <c r="M772" s="20" t="s">
        <v>3358</v>
      </c>
      <c r="N772" s="1">
        <v>0</v>
      </c>
      <c r="O772" s="1" t="s">
        <v>86</v>
      </c>
      <c r="P772" s="2" t="s">
        <v>234</v>
      </c>
      <c r="Q772" s="2" t="s">
        <v>86</v>
      </c>
      <c r="R772" s="2" t="s">
        <v>86</v>
      </c>
      <c r="S772" s="2" t="s">
        <v>86</v>
      </c>
      <c r="U772" s="2" t="str">
        <f t="shared" si="183"/>
        <v>CPUC - SPD (Safety Policy Division)</v>
      </c>
      <c r="V772" s="2" t="str">
        <f t="shared" si="183"/>
        <v>022</v>
      </c>
      <c r="W772" s="2">
        <f t="shared" ref="W772:W835" si="188">E772</f>
        <v>1</v>
      </c>
      <c r="X772" s="1">
        <v>0</v>
      </c>
      <c r="Y772" s="1" t="s">
        <v>1159</v>
      </c>
      <c r="Z772" s="1" t="s">
        <v>520</v>
      </c>
      <c r="AA772" s="2" t="s">
        <v>3359</v>
      </c>
      <c r="AB772" s="2" t="s">
        <v>3360</v>
      </c>
      <c r="AC772" s="2" t="s">
        <v>91</v>
      </c>
      <c r="AD772" s="2" t="s">
        <v>791</v>
      </c>
      <c r="AE772" s="1" t="s">
        <v>92</v>
      </c>
      <c r="AF772" s="1" t="s">
        <v>92</v>
      </c>
      <c r="AG772" s="1" t="s">
        <v>92</v>
      </c>
      <c r="AH772" s="1" t="s">
        <v>92</v>
      </c>
      <c r="AI772" s="1" t="s">
        <v>92</v>
      </c>
      <c r="AJ772" s="1" t="s">
        <v>92</v>
      </c>
      <c r="AK772" s="1" t="s">
        <v>92</v>
      </c>
      <c r="AL772" s="1" t="s">
        <v>86</v>
      </c>
      <c r="AM772" s="3">
        <f t="shared" ref="AM772:AM835" si="189">K772</f>
        <v>45576</v>
      </c>
      <c r="AP772" s="9" t="s">
        <v>234</v>
      </c>
      <c r="BD772" s="1">
        <f t="shared" ref="BD772:BD835" si="190">E772</f>
        <v>1</v>
      </c>
      <c r="BE772" s="2" t="str">
        <f t="shared" si="184"/>
        <v>Hannah Keller/Tom Huynh/Mina Amir/Matthew Horowitz</v>
      </c>
      <c r="BF772" s="2" t="str">
        <f t="shared" si="184"/>
        <v>Satvir Nagra/Jim Gill/Bryon Winget</v>
      </c>
      <c r="BG772" s="2" t="str">
        <f t="shared" si="185"/>
        <v>Mona Hedin</v>
      </c>
      <c r="BH772" s="2" t="str">
        <f t="shared" si="185"/>
        <v>Nelson Lau</v>
      </c>
      <c r="BI772" s="2" t="str">
        <f t="shared" ref="BI772:BI835" si="191">AC772</f>
        <v>Aaron Shapiro</v>
      </c>
      <c r="BJ772" s="1">
        <f t="shared" ref="BJ772:BJ835" si="192">X772</f>
        <v>0</v>
      </c>
      <c r="BO772" s="21" t="str">
        <f t="shared" ref="BO772:BO797" si="193">IF(L772="","pending","completed")</f>
        <v>completed</v>
      </c>
      <c r="BP772" s="21">
        <f t="shared" ref="BP772:BP797" si="194">COUNTIFS($BO772,"pending",$K772,"&lt;=5/30/2023")</f>
        <v>0</v>
      </c>
      <c r="BQ772" s="21">
        <f t="shared" ref="BQ772:BQ797" si="195">COUNTIFS($BO772,"pending",$K772,"=5/31/2023")</f>
        <v>0</v>
      </c>
      <c r="BR772" s="21">
        <f t="shared" ref="BR772:BR797" si="196">COUNTIFS($BO772,"pending",$K772,"=6/1/2023")</f>
        <v>0</v>
      </c>
      <c r="BS772" s="21">
        <f t="shared" ref="BS772:BS797" si="197">COUNTIFS($BO772,"pending",$K772,"&gt;=6/2/2023")</f>
        <v>0</v>
      </c>
    </row>
    <row r="773" spans="1:71" ht="165.75" x14ac:dyDescent="0.25">
      <c r="A773" s="1">
        <v>716</v>
      </c>
      <c r="B773" s="1" t="s">
        <v>1802</v>
      </c>
      <c r="C773" s="6" t="s">
        <v>3361</v>
      </c>
      <c r="D773" s="2" t="str">
        <f t="shared" si="186"/>
        <v>OEIS_025</v>
      </c>
      <c r="E773" s="1">
        <v>1</v>
      </c>
      <c r="F773" s="2" t="str">
        <f t="shared" si="187"/>
        <v>OEIS_025_Q1</v>
      </c>
      <c r="G773" s="16" t="s">
        <v>3362</v>
      </c>
      <c r="H773" s="16" t="s">
        <v>3363</v>
      </c>
      <c r="I773" s="1" t="s">
        <v>3364</v>
      </c>
      <c r="J773" s="3">
        <v>45552</v>
      </c>
      <c r="K773" s="3">
        <v>45562</v>
      </c>
      <c r="L773" s="74">
        <v>45562</v>
      </c>
      <c r="M773" s="20" t="s">
        <v>3365</v>
      </c>
      <c r="N773" s="1">
        <v>2</v>
      </c>
      <c r="O773" s="1" t="s">
        <v>86</v>
      </c>
      <c r="P773" s="2" t="s">
        <v>234</v>
      </c>
      <c r="Q773" s="2" t="s">
        <v>86</v>
      </c>
      <c r="R773" s="2" t="s">
        <v>86</v>
      </c>
      <c r="S773" s="2" t="s">
        <v>86</v>
      </c>
      <c r="U773" s="2" t="str">
        <f t="shared" si="183"/>
        <v>OEIS</v>
      </c>
      <c r="V773" s="2" t="str">
        <f t="shared" si="183"/>
        <v>025</v>
      </c>
      <c r="W773" s="2">
        <f t="shared" si="188"/>
        <v>1</v>
      </c>
      <c r="X773" s="1">
        <v>4</v>
      </c>
      <c r="Y773" s="1" t="s">
        <v>1159</v>
      </c>
      <c r="Z773" s="1" t="s">
        <v>1354</v>
      </c>
      <c r="AA773" s="2" t="s">
        <v>1741</v>
      </c>
      <c r="AB773" s="2" t="s">
        <v>3421</v>
      </c>
      <c r="AC773" s="2" t="s">
        <v>91</v>
      </c>
      <c r="AD773" s="2" t="s">
        <v>1839</v>
      </c>
      <c r="AE773" s="1" t="s">
        <v>92</v>
      </c>
      <c r="AF773" s="1" t="s">
        <v>92</v>
      </c>
      <c r="AG773" s="1" t="s">
        <v>92</v>
      </c>
      <c r="AH773" s="1" t="s">
        <v>92</v>
      </c>
      <c r="AI773" s="1" t="s">
        <v>92</v>
      </c>
      <c r="AJ773" s="1" t="s">
        <v>92</v>
      </c>
      <c r="AK773" s="1" t="s">
        <v>92</v>
      </c>
      <c r="AL773" s="1" t="s">
        <v>86</v>
      </c>
      <c r="AM773" s="3">
        <f t="shared" si="189"/>
        <v>45562</v>
      </c>
      <c r="AO773" s="12" t="s">
        <v>3494</v>
      </c>
      <c r="AP773" s="9" t="s">
        <v>234</v>
      </c>
      <c r="BD773" s="1">
        <f t="shared" si="190"/>
        <v>1</v>
      </c>
      <c r="BE773" s="2" t="str">
        <f t="shared" si="184"/>
        <v>VMDR</v>
      </c>
      <c r="BF773" s="2" t="str">
        <f t="shared" si="184"/>
        <v>Justin Kephart</v>
      </c>
      <c r="BG773" s="2" t="str">
        <f t="shared" si="185"/>
        <v>Mona Hedin</v>
      </c>
      <c r="BH773" s="2" t="str">
        <f t="shared" si="185"/>
        <v>Cherimae Vail</v>
      </c>
      <c r="BI773" s="2" t="str">
        <f t="shared" si="191"/>
        <v>Aaron Shapiro</v>
      </c>
      <c r="BJ773" s="1">
        <f t="shared" si="192"/>
        <v>4</v>
      </c>
      <c r="BO773" s="21" t="str">
        <f t="shared" si="193"/>
        <v>completed</v>
      </c>
      <c r="BP773" s="21">
        <f t="shared" si="194"/>
        <v>0</v>
      </c>
      <c r="BQ773" s="21">
        <f t="shared" si="195"/>
        <v>0</v>
      </c>
      <c r="BR773" s="21">
        <f t="shared" si="196"/>
        <v>0</v>
      </c>
      <c r="BS773" s="21">
        <f t="shared" si="197"/>
        <v>0</v>
      </c>
    </row>
    <row r="774" spans="1:71" ht="409.5" x14ac:dyDescent="0.25">
      <c r="A774" s="1">
        <v>717</v>
      </c>
      <c r="B774" s="1" t="s">
        <v>1802</v>
      </c>
      <c r="C774" s="6" t="s">
        <v>3361</v>
      </c>
      <c r="D774" s="2" t="str">
        <f t="shared" si="186"/>
        <v>OEIS_025</v>
      </c>
      <c r="E774" s="1">
        <v>2</v>
      </c>
      <c r="F774" s="2" t="str">
        <f t="shared" si="187"/>
        <v>OEIS_025_Q2</v>
      </c>
      <c r="G774" s="16" t="s">
        <v>3366</v>
      </c>
      <c r="H774" s="16" t="s">
        <v>3367</v>
      </c>
      <c r="I774" s="1" t="s">
        <v>3364</v>
      </c>
      <c r="J774" s="3">
        <v>45552</v>
      </c>
      <c r="K774" s="3">
        <v>45562</v>
      </c>
      <c r="L774" s="74">
        <v>45562</v>
      </c>
      <c r="M774" s="20" t="s">
        <v>3365</v>
      </c>
      <c r="N774" s="1">
        <v>14</v>
      </c>
      <c r="O774" s="1" t="s">
        <v>86</v>
      </c>
      <c r="P774" s="2" t="s">
        <v>234</v>
      </c>
      <c r="Q774" s="2" t="s">
        <v>86</v>
      </c>
      <c r="R774" s="2" t="s">
        <v>86</v>
      </c>
      <c r="S774" s="2" t="s">
        <v>86</v>
      </c>
      <c r="U774" s="2" t="str">
        <f t="shared" si="183"/>
        <v>OEIS</v>
      </c>
      <c r="V774" s="2" t="str">
        <f t="shared" si="183"/>
        <v>025</v>
      </c>
      <c r="W774" s="2">
        <f t="shared" si="188"/>
        <v>2</v>
      </c>
      <c r="X774" s="1">
        <v>5</v>
      </c>
      <c r="Y774" s="1" t="s">
        <v>1159</v>
      </c>
      <c r="Z774" s="1" t="s">
        <v>1354</v>
      </c>
      <c r="AA774" s="2" t="s">
        <v>1741</v>
      </c>
      <c r="AB774" s="2" t="s">
        <v>3421</v>
      </c>
      <c r="AC774" s="2" t="s">
        <v>91</v>
      </c>
      <c r="AD774" s="2" t="s">
        <v>1839</v>
      </c>
      <c r="AE774" s="1" t="s">
        <v>92</v>
      </c>
      <c r="AF774" s="1" t="s">
        <v>92</v>
      </c>
      <c r="AG774" s="1" t="s">
        <v>92</v>
      </c>
      <c r="AH774" s="1" t="s">
        <v>92</v>
      </c>
      <c r="AI774" s="1" t="s">
        <v>92</v>
      </c>
      <c r="AJ774" s="1" t="s">
        <v>92</v>
      </c>
      <c r="AK774" s="1" t="s">
        <v>92</v>
      </c>
      <c r="AL774" s="1" t="s">
        <v>86</v>
      </c>
      <c r="AM774" s="3">
        <f t="shared" si="189"/>
        <v>45562</v>
      </c>
      <c r="AO774" s="12" t="s">
        <v>3494</v>
      </c>
      <c r="AP774" s="9" t="s">
        <v>234</v>
      </c>
      <c r="BD774" s="1">
        <f t="shared" si="190"/>
        <v>2</v>
      </c>
      <c r="BE774" s="2" t="str">
        <f t="shared" si="184"/>
        <v>VMDR</v>
      </c>
      <c r="BF774" s="2" t="str">
        <f t="shared" si="184"/>
        <v>Justin Kephart</v>
      </c>
      <c r="BG774" s="2" t="str">
        <f t="shared" si="185"/>
        <v>Mona Hedin</v>
      </c>
      <c r="BH774" s="2" t="str">
        <f t="shared" si="185"/>
        <v>Cherimae Vail</v>
      </c>
      <c r="BI774" s="2" t="str">
        <f t="shared" si="191"/>
        <v>Aaron Shapiro</v>
      </c>
      <c r="BJ774" s="1">
        <f t="shared" si="192"/>
        <v>5</v>
      </c>
      <c r="BO774" s="21" t="str">
        <f t="shared" si="193"/>
        <v>completed</v>
      </c>
      <c r="BP774" s="21">
        <f t="shared" si="194"/>
        <v>0</v>
      </c>
      <c r="BQ774" s="21">
        <f t="shared" si="195"/>
        <v>0</v>
      </c>
      <c r="BR774" s="21">
        <f t="shared" si="196"/>
        <v>0</v>
      </c>
      <c r="BS774" s="21">
        <f t="shared" si="197"/>
        <v>0</v>
      </c>
    </row>
    <row r="775" spans="1:71" ht="293.25" x14ac:dyDescent="0.25">
      <c r="A775" s="1">
        <v>718</v>
      </c>
      <c r="B775" s="1" t="s">
        <v>80</v>
      </c>
      <c r="C775" s="6" t="s">
        <v>3370</v>
      </c>
      <c r="D775" s="2" t="str">
        <f t="shared" si="186"/>
        <v>CalPA_Set WMP-54</v>
      </c>
      <c r="E775" s="1">
        <v>1</v>
      </c>
      <c r="F775" s="2" t="str">
        <f t="shared" si="187"/>
        <v>CalPA_Set WMP-54_Q1</v>
      </c>
      <c r="G775" s="16" t="s">
        <v>3371</v>
      </c>
      <c r="H775" s="16" t="s">
        <v>3372</v>
      </c>
      <c r="I775" s="1" t="s">
        <v>2095</v>
      </c>
      <c r="J775" s="3">
        <v>45594</v>
      </c>
      <c r="K775" s="3">
        <v>45609</v>
      </c>
      <c r="L775" s="3">
        <v>45609</v>
      </c>
      <c r="M775" s="20" t="s">
        <v>3387</v>
      </c>
      <c r="N775" s="1">
        <v>0</v>
      </c>
      <c r="O775" s="76" t="s">
        <v>86</v>
      </c>
      <c r="P775" s="2" t="s">
        <v>86</v>
      </c>
      <c r="Q775" s="2" t="s">
        <v>86</v>
      </c>
      <c r="R775" s="2" t="s">
        <v>86</v>
      </c>
      <c r="S775" s="2" t="s">
        <v>86</v>
      </c>
      <c r="U775" s="2" t="str">
        <f t="shared" si="183"/>
        <v>CalPA</v>
      </c>
      <c r="V775" s="2" t="str">
        <f t="shared" si="183"/>
        <v>Set WMP-54</v>
      </c>
      <c r="W775" s="2">
        <f t="shared" si="188"/>
        <v>1</v>
      </c>
      <c r="X775" s="1">
        <v>10</v>
      </c>
      <c r="Y775" s="1" t="s">
        <v>3339</v>
      </c>
      <c r="Z775" s="1" t="s">
        <v>520</v>
      </c>
      <c r="AA775" s="2" t="s">
        <v>3373</v>
      </c>
      <c r="AB775" s="2" t="s">
        <v>3374</v>
      </c>
      <c r="AC775" s="2" t="s">
        <v>91</v>
      </c>
      <c r="AD775" s="2" t="s">
        <v>3375</v>
      </c>
      <c r="AE775" s="1" t="s">
        <v>92</v>
      </c>
      <c r="AF775" s="1" t="s">
        <v>92</v>
      </c>
      <c r="AG775" s="1" t="s">
        <v>92</v>
      </c>
      <c r="AH775" s="1" t="s">
        <v>92</v>
      </c>
      <c r="AI775" s="1" t="s">
        <v>92</v>
      </c>
      <c r="AJ775" s="1" t="s">
        <v>92</v>
      </c>
      <c r="AK775" s="1" t="s">
        <v>92</v>
      </c>
      <c r="AL775" s="1" t="s">
        <v>86</v>
      </c>
      <c r="AM775" s="3">
        <f t="shared" si="189"/>
        <v>45609</v>
      </c>
      <c r="BD775" s="1">
        <f t="shared" si="190"/>
        <v>1</v>
      </c>
      <c r="BE775" s="2" t="str">
        <f t="shared" si="184"/>
        <v>Franz Stadtmueller/James Tuccillo/Jason Cook/Scott Hayes/John Mead</v>
      </c>
      <c r="BF775" s="2" t="str">
        <f t="shared" si="184"/>
        <v>Satvir Nagra/Wen Tu/Eric Lamoureux</v>
      </c>
      <c r="BG775" s="2" t="str">
        <f t="shared" si="185"/>
        <v>Kevin Laxalt-Nomura</v>
      </c>
      <c r="BH775" s="2" t="str">
        <f t="shared" si="185"/>
        <v>Nelson Lau</v>
      </c>
      <c r="BI775" s="2" t="str">
        <f t="shared" si="191"/>
        <v>Aaron Shapiro</v>
      </c>
      <c r="BJ775" s="1">
        <f t="shared" si="192"/>
        <v>10</v>
      </c>
      <c r="BO775" s="21" t="str">
        <f t="shared" si="193"/>
        <v>completed</v>
      </c>
      <c r="BP775" s="21">
        <f t="shared" si="194"/>
        <v>0</v>
      </c>
      <c r="BQ775" s="21">
        <f t="shared" si="195"/>
        <v>0</v>
      </c>
      <c r="BR775" s="21">
        <f t="shared" si="196"/>
        <v>0</v>
      </c>
      <c r="BS775" s="21">
        <f t="shared" si="197"/>
        <v>0</v>
      </c>
    </row>
    <row r="776" spans="1:71" ht="318.75" x14ac:dyDescent="0.25">
      <c r="A776" s="1">
        <v>719</v>
      </c>
      <c r="B776" s="1" t="s">
        <v>80</v>
      </c>
      <c r="C776" s="6" t="s">
        <v>3370</v>
      </c>
      <c r="D776" s="2" t="str">
        <f t="shared" si="186"/>
        <v>CalPA_Set WMP-54</v>
      </c>
      <c r="E776" s="1">
        <v>2</v>
      </c>
      <c r="F776" s="2" t="str">
        <f t="shared" si="187"/>
        <v>CalPA_Set WMP-54_Q2</v>
      </c>
      <c r="G776" s="16" t="s">
        <v>3376</v>
      </c>
      <c r="H776" s="16" t="s">
        <v>3377</v>
      </c>
      <c r="I776" s="1" t="s">
        <v>2095</v>
      </c>
      <c r="J776" s="3">
        <v>45594</v>
      </c>
      <c r="K776" s="3">
        <v>45609</v>
      </c>
      <c r="L776" s="3">
        <v>45609</v>
      </c>
      <c r="M776" s="20" t="s">
        <v>3387</v>
      </c>
      <c r="N776" s="1">
        <v>0</v>
      </c>
      <c r="O776" s="76" t="s">
        <v>86</v>
      </c>
      <c r="P776" s="2" t="s">
        <v>86</v>
      </c>
      <c r="Q776" s="2" t="s">
        <v>86</v>
      </c>
      <c r="R776" s="2" t="s">
        <v>86</v>
      </c>
      <c r="S776" s="2" t="s">
        <v>86</v>
      </c>
      <c r="U776" s="2" t="str">
        <f t="shared" si="183"/>
        <v>CalPA</v>
      </c>
      <c r="V776" s="2" t="str">
        <f t="shared" si="183"/>
        <v>Set WMP-54</v>
      </c>
      <c r="W776" s="2">
        <f t="shared" si="188"/>
        <v>2</v>
      </c>
      <c r="X776" s="1">
        <v>10</v>
      </c>
      <c r="Y776" s="1" t="s">
        <v>3339</v>
      </c>
      <c r="Z776" s="1" t="s">
        <v>520</v>
      </c>
      <c r="AA776" s="2" t="s">
        <v>3373</v>
      </c>
      <c r="AB776" s="2" t="s">
        <v>3374</v>
      </c>
      <c r="AC776" s="2" t="s">
        <v>91</v>
      </c>
      <c r="AD776" s="2" t="s">
        <v>3375</v>
      </c>
      <c r="AE776" s="1" t="s">
        <v>92</v>
      </c>
      <c r="AF776" s="1" t="s">
        <v>92</v>
      </c>
      <c r="AG776" s="1" t="s">
        <v>92</v>
      </c>
      <c r="AH776" s="1" t="s">
        <v>92</v>
      </c>
      <c r="AI776" s="1" t="s">
        <v>92</v>
      </c>
      <c r="AJ776" s="1" t="s">
        <v>92</v>
      </c>
      <c r="AK776" s="1" t="s">
        <v>92</v>
      </c>
      <c r="AL776" s="1" t="s">
        <v>86</v>
      </c>
      <c r="AM776" s="3">
        <f t="shared" si="189"/>
        <v>45609</v>
      </c>
      <c r="BD776" s="1">
        <f t="shared" si="190"/>
        <v>2</v>
      </c>
      <c r="BE776" s="2" t="str">
        <f t="shared" si="184"/>
        <v>Franz Stadtmueller/James Tuccillo/Jason Cook/Scott Hayes/John Mead</v>
      </c>
      <c r="BF776" s="2" t="str">
        <f t="shared" si="184"/>
        <v>Satvir Nagra/Wen Tu/Eric Lamoureux</v>
      </c>
      <c r="BG776" s="2" t="str">
        <f t="shared" si="185"/>
        <v>Kevin Laxalt-Nomura</v>
      </c>
      <c r="BH776" s="2" t="str">
        <f t="shared" si="185"/>
        <v>Nelson Lau</v>
      </c>
      <c r="BI776" s="2" t="str">
        <f t="shared" si="191"/>
        <v>Aaron Shapiro</v>
      </c>
      <c r="BJ776" s="1">
        <f t="shared" si="192"/>
        <v>10</v>
      </c>
      <c r="BO776" s="21" t="str">
        <f t="shared" si="193"/>
        <v>completed</v>
      </c>
      <c r="BP776" s="21">
        <f t="shared" si="194"/>
        <v>0</v>
      </c>
      <c r="BQ776" s="21">
        <f t="shared" si="195"/>
        <v>0</v>
      </c>
      <c r="BR776" s="21">
        <f t="shared" si="196"/>
        <v>0</v>
      </c>
      <c r="BS776" s="21">
        <f t="shared" si="197"/>
        <v>0</v>
      </c>
    </row>
    <row r="777" spans="1:71" ht="293.25" x14ac:dyDescent="0.25">
      <c r="A777" s="1">
        <v>720</v>
      </c>
      <c r="B777" s="1" t="s">
        <v>80</v>
      </c>
      <c r="C777" s="6" t="s">
        <v>3370</v>
      </c>
      <c r="D777" s="2" t="str">
        <f t="shared" si="186"/>
        <v>CalPA_Set WMP-54</v>
      </c>
      <c r="E777" s="1">
        <v>3</v>
      </c>
      <c r="F777" s="2" t="str">
        <f t="shared" si="187"/>
        <v>CalPA_Set WMP-54_Q3</v>
      </c>
      <c r="G777" s="16" t="s">
        <v>3378</v>
      </c>
      <c r="H777" s="16" t="s">
        <v>3379</v>
      </c>
      <c r="I777" s="1" t="s">
        <v>2095</v>
      </c>
      <c r="J777" s="3">
        <v>45594</v>
      </c>
      <c r="K777" s="3">
        <v>45609</v>
      </c>
      <c r="L777" s="3">
        <v>45609</v>
      </c>
      <c r="M777" s="20" t="s">
        <v>3387</v>
      </c>
      <c r="N777" s="1">
        <v>0</v>
      </c>
      <c r="O777" s="76" t="s">
        <v>86</v>
      </c>
      <c r="P777" s="2" t="s">
        <v>86</v>
      </c>
      <c r="Q777" s="2" t="s">
        <v>86</v>
      </c>
      <c r="R777" s="2" t="s">
        <v>86</v>
      </c>
      <c r="S777" s="2" t="s">
        <v>86</v>
      </c>
      <c r="U777" s="2" t="str">
        <f t="shared" si="183"/>
        <v>CalPA</v>
      </c>
      <c r="V777" s="2" t="str">
        <f t="shared" si="183"/>
        <v>Set WMP-54</v>
      </c>
      <c r="W777" s="2">
        <f t="shared" si="188"/>
        <v>3</v>
      </c>
      <c r="X777" s="1">
        <v>10</v>
      </c>
      <c r="Y777" s="1" t="s">
        <v>3339</v>
      </c>
      <c r="Z777" s="1" t="s">
        <v>520</v>
      </c>
      <c r="AA777" s="2" t="s">
        <v>3373</v>
      </c>
      <c r="AB777" s="2" t="s">
        <v>3374</v>
      </c>
      <c r="AC777" s="2" t="s">
        <v>91</v>
      </c>
      <c r="AD777" s="2" t="s">
        <v>3375</v>
      </c>
      <c r="AE777" s="1" t="s">
        <v>92</v>
      </c>
      <c r="AF777" s="1" t="s">
        <v>92</v>
      </c>
      <c r="AG777" s="1" t="s">
        <v>92</v>
      </c>
      <c r="AH777" s="1" t="s">
        <v>92</v>
      </c>
      <c r="AI777" s="1" t="s">
        <v>92</v>
      </c>
      <c r="AJ777" s="1" t="s">
        <v>92</v>
      </c>
      <c r="AK777" s="1" t="s">
        <v>92</v>
      </c>
      <c r="AL777" s="1" t="s">
        <v>86</v>
      </c>
      <c r="AM777" s="3">
        <f t="shared" si="189"/>
        <v>45609</v>
      </c>
      <c r="BD777" s="1">
        <f t="shared" si="190"/>
        <v>3</v>
      </c>
      <c r="BE777" s="2" t="str">
        <f t="shared" si="184"/>
        <v>Franz Stadtmueller/James Tuccillo/Jason Cook/Scott Hayes/John Mead</v>
      </c>
      <c r="BF777" s="2" t="str">
        <f t="shared" si="184"/>
        <v>Satvir Nagra/Wen Tu/Eric Lamoureux</v>
      </c>
      <c r="BG777" s="2" t="str">
        <f t="shared" si="185"/>
        <v>Kevin Laxalt-Nomura</v>
      </c>
      <c r="BH777" s="2" t="str">
        <f t="shared" si="185"/>
        <v>Nelson Lau</v>
      </c>
      <c r="BI777" s="2" t="str">
        <f t="shared" si="191"/>
        <v>Aaron Shapiro</v>
      </c>
      <c r="BJ777" s="1">
        <f t="shared" si="192"/>
        <v>10</v>
      </c>
      <c r="BO777" s="21" t="str">
        <f t="shared" si="193"/>
        <v>completed</v>
      </c>
      <c r="BP777" s="21">
        <f t="shared" si="194"/>
        <v>0</v>
      </c>
      <c r="BQ777" s="21">
        <f t="shared" si="195"/>
        <v>0</v>
      </c>
      <c r="BR777" s="21">
        <f t="shared" si="196"/>
        <v>0</v>
      </c>
      <c r="BS777" s="21">
        <f t="shared" si="197"/>
        <v>0</v>
      </c>
    </row>
    <row r="778" spans="1:71" ht="177.6" customHeight="1" x14ac:dyDescent="0.25">
      <c r="A778" s="1">
        <v>721</v>
      </c>
      <c r="B778" s="1" t="s">
        <v>80</v>
      </c>
      <c r="C778" s="6" t="s">
        <v>3370</v>
      </c>
      <c r="D778" s="2" t="str">
        <f t="shared" si="186"/>
        <v>CalPA_Set WMP-54</v>
      </c>
      <c r="E778" s="1">
        <v>4</v>
      </c>
      <c r="F778" s="2" t="str">
        <f t="shared" si="187"/>
        <v>CalPA_Set WMP-54_Q4</v>
      </c>
      <c r="G778" s="16" t="s">
        <v>3380</v>
      </c>
      <c r="H778" s="16" t="s">
        <v>3381</v>
      </c>
      <c r="I778" s="1" t="s">
        <v>2095</v>
      </c>
      <c r="J778" s="3">
        <v>45594</v>
      </c>
      <c r="K778" s="3">
        <v>45609</v>
      </c>
      <c r="L778" s="3">
        <v>45609</v>
      </c>
      <c r="M778" s="20" t="s">
        <v>3387</v>
      </c>
      <c r="N778" s="1">
        <v>0</v>
      </c>
      <c r="O778" s="76" t="s">
        <v>86</v>
      </c>
      <c r="P778" s="2" t="s">
        <v>86</v>
      </c>
      <c r="Q778" s="2" t="s">
        <v>86</v>
      </c>
      <c r="R778" s="2" t="s">
        <v>86</v>
      </c>
      <c r="S778" s="2" t="s">
        <v>86</v>
      </c>
      <c r="U778" s="2" t="str">
        <f t="shared" si="183"/>
        <v>CalPA</v>
      </c>
      <c r="V778" s="2" t="str">
        <f t="shared" si="183"/>
        <v>Set WMP-54</v>
      </c>
      <c r="W778" s="2">
        <f t="shared" si="188"/>
        <v>4</v>
      </c>
      <c r="X778" s="1">
        <v>10</v>
      </c>
      <c r="Y778" s="1" t="s">
        <v>3339</v>
      </c>
      <c r="Z778" s="1" t="s">
        <v>520</v>
      </c>
      <c r="AA778" s="2" t="s">
        <v>3373</v>
      </c>
      <c r="AB778" s="2" t="s">
        <v>3374</v>
      </c>
      <c r="AC778" s="2" t="s">
        <v>91</v>
      </c>
      <c r="AD778" s="2" t="s">
        <v>3375</v>
      </c>
      <c r="AE778" s="1" t="s">
        <v>92</v>
      </c>
      <c r="AF778" s="1" t="s">
        <v>92</v>
      </c>
      <c r="AG778" s="1" t="s">
        <v>92</v>
      </c>
      <c r="AH778" s="1" t="s">
        <v>92</v>
      </c>
      <c r="AI778" s="1" t="s">
        <v>92</v>
      </c>
      <c r="AJ778" s="1" t="s">
        <v>92</v>
      </c>
      <c r="AK778" s="1" t="s">
        <v>92</v>
      </c>
      <c r="AL778" s="1" t="s">
        <v>86</v>
      </c>
      <c r="AM778" s="3">
        <f t="shared" si="189"/>
        <v>45609</v>
      </c>
      <c r="BD778" s="1">
        <f t="shared" si="190"/>
        <v>4</v>
      </c>
      <c r="BE778" s="2" t="str">
        <f t="shared" si="184"/>
        <v>Franz Stadtmueller/James Tuccillo/Jason Cook/Scott Hayes/John Mead</v>
      </c>
      <c r="BF778" s="2" t="str">
        <f t="shared" si="184"/>
        <v>Satvir Nagra/Wen Tu/Eric Lamoureux</v>
      </c>
      <c r="BG778" s="2" t="str">
        <f t="shared" si="185"/>
        <v>Kevin Laxalt-Nomura</v>
      </c>
      <c r="BH778" s="2" t="str">
        <f t="shared" si="185"/>
        <v>Nelson Lau</v>
      </c>
      <c r="BI778" s="2" t="str">
        <f t="shared" si="191"/>
        <v>Aaron Shapiro</v>
      </c>
      <c r="BJ778" s="1">
        <f t="shared" si="192"/>
        <v>10</v>
      </c>
      <c r="BO778" s="21" t="str">
        <f t="shared" si="193"/>
        <v>completed</v>
      </c>
      <c r="BP778" s="21">
        <f t="shared" si="194"/>
        <v>0</v>
      </c>
      <c r="BQ778" s="21">
        <f t="shared" si="195"/>
        <v>0</v>
      </c>
      <c r="BR778" s="21">
        <f t="shared" si="196"/>
        <v>0</v>
      </c>
      <c r="BS778" s="21">
        <f t="shared" si="197"/>
        <v>0</v>
      </c>
    </row>
    <row r="779" spans="1:71" ht="409.5" x14ac:dyDescent="0.25">
      <c r="A779" s="1">
        <v>722</v>
      </c>
      <c r="B779" s="1" t="s">
        <v>1802</v>
      </c>
      <c r="C779" s="6" t="s">
        <v>3493</v>
      </c>
      <c r="D779" s="2" t="str">
        <f t="shared" si="186"/>
        <v>OEIS_026</v>
      </c>
      <c r="E779" s="1">
        <v>1</v>
      </c>
      <c r="F779" s="2" t="str">
        <f t="shared" si="187"/>
        <v>OEIS_026_Q1</v>
      </c>
      <c r="G779" s="16" t="s">
        <v>3382</v>
      </c>
      <c r="H779" s="16" t="s">
        <v>3404</v>
      </c>
      <c r="I779" s="1" t="s">
        <v>3383</v>
      </c>
      <c r="J779" s="3">
        <v>45603</v>
      </c>
      <c r="K779" s="3">
        <v>45646</v>
      </c>
      <c r="L779" s="3">
        <v>45646</v>
      </c>
      <c r="M779" s="20" t="s">
        <v>3514</v>
      </c>
      <c r="N779" s="1">
        <v>1</v>
      </c>
      <c r="O779" s="1" t="s">
        <v>86</v>
      </c>
      <c r="P779" s="2" t="s">
        <v>86</v>
      </c>
      <c r="Q779" s="2" t="s">
        <v>86</v>
      </c>
      <c r="R779" s="2" t="s">
        <v>86</v>
      </c>
      <c r="S779" s="97" t="s">
        <v>86</v>
      </c>
      <c r="U779" s="2" t="str">
        <f t="shared" si="183"/>
        <v>OEIS</v>
      </c>
      <c r="V779" s="2" t="str">
        <f t="shared" si="183"/>
        <v>026</v>
      </c>
      <c r="W779" s="2">
        <f t="shared" si="188"/>
        <v>1</v>
      </c>
      <c r="X779" s="1">
        <v>6</v>
      </c>
      <c r="Y779" s="2" t="s">
        <v>3339</v>
      </c>
      <c r="Z779" s="2" t="s">
        <v>3384</v>
      </c>
      <c r="AA779" s="2" t="s">
        <v>3422</v>
      </c>
      <c r="AB779" s="2" t="s">
        <v>3422</v>
      </c>
      <c r="AC779" s="2" t="s">
        <v>91</v>
      </c>
      <c r="AD779" s="2" t="s">
        <v>124</v>
      </c>
      <c r="AE779" s="1" t="s">
        <v>92</v>
      </c>
      <c r="AF779" s="1" t="s">
        <v>92</v>
      </c>
      <c r="AG779" s="1" t="s">
        <v>92</v>
      </c>
      <c r="AH779" s="1" t="s">
        <v>92</v>
      </c>
      <c r="AI779" s="1" t="s">
        <v>92</v>
      </c>
      <c r="AJ779" s="1" t="s">
        <v>92</v>
      </c>
      <c r="AK779" s="1" t="s">
        <v>92</v>
      </c>
      <c r="AL779" s="1" t="s">
        <v>86</v>
      </c>
      <c r="AM779" s="3">
        <f t="shared" si="189"/>
        <v>45646</v>
      </c>
      <c r="BD779" s="1">
        <f t="shared" si="190"/>
        <v>1</v>
      </c>
      <c r="BE779" s="2" t="str">
        <f t="shared" si="184"/>
        <v>Andy Abranches/Maria Ly/Megan Ardell</v>
      </c>
      <c r="BF779" s="2" t="str">
        <f t="shared" si="184"/>
        <v>Andy Abranches/Maria Ly/Megan Ardell</v>
      </c>
      <c r="BG779" s="2" t="str">
        <f t="shared" si="185"/>
        <v>Kevin Laxalt-Nomura</v>
      </c>
      <c r="BH779" s="2" t="str">
        <f t="shared" si="185"/>
        <v>Kevin Bateman Smith</v>
      </c>
      <c r="BI779" s="2" t="str">
        <f t="shared" si="191"/>
        <v>Aaron Shapiro</v>
      </c>
      <c r="BJ779" s="1">
        <f t="shared" si="192"/>
        <v>6</v>
      </c>
      <c r="BO779" s="21" t="str">
        <f t="shared" si="193"/>
        <v>completed</v>
      </c>
      <c r="BP779" s="21">
        <f t="shared" si="194"/>
        <v>0</v>
      </c>
      <c r="BQ779" s="21">
        <f t="shared" si="195"/>
        <v>0</v>
      </c>
      <c r="BR779" s="21">
        <f t="shared" si="196"/>
        <v>0</v>
      </c>
      <c r="BS779" s="21">
        <f t="shared" si="197"/>
        <v>0</v>
      </c>
    </row>
    <row r="780" spans="1:71" ht="293.25" x14ac:dyDescent="0.25">
      <c r="A780" s="1">
        <v>723</v>
      </c>
      <c r="B780" s="1" t="s">
        <v>1802</v>
      </c>
      <c r="C780" s="6" t="s">
        <v>3493</v>
      </c>
      <c r="D780" s="2" t="str">
        <f t="shared" si="186"/>
        <v>OEIS_026</v>
      </c>
      <c r="E780" s="1">
        <v>2</v>
      </c>
      <c r="F780" s="2" t="str">
        <f t="shared" si="187"/>
        <v>OEIS_026_Q2</v>
      </c>
      <c r="G780" s="16" t="s">
        <v>3385</v>
      </c>
      <c r="H780" s="16" t="s">
        <v>3405</v>
      </c>
      <c r="I780" s="1" t="s">
        <v>3383</v>
      </c>
      <c r="J780" s="3">
        <v>45603</v>
      </c>
      <c r="K780" s="3">
        <v>45646</v>
      </c>
      <c r="L780" s="3">
        <v>45646</v>
      </c>
      <c r="M780" s="20" t="s">
        <v>3514</v>
      </c>
      <c r="N780" s="1">
        <v>1</v>
      </c>
      <c r="O780" s="1" t="s">
        <v>86</v>
      </c>
      <c r="P780" s="2" t="s">
        <v>86</v>
      </c>
      <c r="Q780" s="2" t="s">
        <v>86</v>
      </c>
      <c r="R780" s="2" t="s">
        <v>86</v>
      </c>
      <c r="S780" s="2" t="s">
        <v>86</v>
      </c>
      <c r="U780" s="2" t="str">
        <f t="shared" si="183"/>
        <v>OEIS</v>
      </c>
      <c r="V780" s="2" t="str">
        <f t="shared" si="183"/>
        <v>026</v>
      </c>
      <c r="W780" s="2">
        <f t="shared" si="188"/>
        <v>2</v>
      </c>
      <c r="X780" s="1">
        <v>5</v>
      </c>
      <c r="Y780" s="2" t="s">
        <v>3339</v>
      </c>
      <c r="Z780" s="2" t="s">
        <v>3384</v>
      </c>
      <c r="AA780" s="2" t="s">
        <v>3422</v>
      </c>
      <c r="AB780" s="2" t="s">
        <v>3422</v>
      </c>
      <c r="AC780" s="2" t="s">
        <v>91</v>
      </c>
      <c r="AD780" s="2" t="s">
        <v>124</v>
      </c>
      <c r="AE780" s="1" t="s">
        <v>92</v>
      </c>
      <c r="AF780" s="1" t="s">
        <v>92</v>
      </c>
      <c r="AG780" s="1" t="s">
        <v>92</v>
      </c>
      <c r="AH780" s="1" t="s">
        <v>92</v>
      </c>
      <c r="AI780" s="1" t="s">
        <v>92</v>
      </c>
      <c r="AJ780" s="1" t="s">
        <v>92</v>
      </c>
      <c r="AK780" s="1" t="s">
        <v>92</v>
      </c>
      <c r="AL780" s="1" t="s">
        <v>86</v>
      </c>
      <c r="AM780" s="3">
        <f t="shared" si="189"/>
        <v>45646</v>
      </c>
      <c r="BD780" s="1">
        <f t="shared" si="190"/>
        <v>2</v>
      </c>
      <c r="BE780" s="2" t="str">
        <f t="shared" si="184"/>
        <v>Andy Abranches/Maria Ly/Megan Ardell</v>
      </c>
      <c r="BF780" s="2" t="str">
        <f t="shared" si="184"/>
        <v>Andy Abranches/Maria Ly/Megan Ardell</v>
      </c>
      <c r="BG780" s="2" t="str">
        <f t="shared" si="185"/>
        <v>Kevin Laxalt-Nomura</v>
      </c>
      <c r="BH780" s="2" t="str">
        <f t="shared" si="185"/>
        <v>Kevin Bateman Smith</v>
      </c>
      <c r="BI780" s="2" t="str">
        <f t="shared" si="191"/>
        <v>Aaron Shapiro</v>
      </c>
      <c r="BJ780" s="1">
        <f t="shared" si="192"/>
        <v>5</v>
      </c>
      <c r="BO780" s="21" t="str">
        <f t="shared" si="193"/>
        <v>completed</v>
      </c>
      <c r="BP780" s="21">
        <f t="shared" si="194"/>
        <v>0</v>
      </c>
      <c r="BQ780" s="21">
        <f t="shared" si="195"/>
        <v>0</v>
      </c>
      <c r="BR780" s="21">
        <f t="shared" si="196"/>
        <v>0</v>
      </c>
      <c r="BS780" s="21">
        <f t="shared" si="197"/>
        <v>0</v>
      </c>
    </row>
    <row r="781" spans="1:71" ht="357" x14ac:dyDescent="0.25">
      <c r="A781" s="1">
        <v>724</v>
      </c>
      <c r="B781" s="1" t="s">
        <v>1802</v>
      </c>
      <c r="C781" s="6" t="s">
        <v>3493</v>
      </c>
      <c r="D781" s="2" t="str">
        <f t="shared" si="186"/>
        <v>OEIS_026</v>
      </c>
      <c r="E781" s="1">
        <v>3</v>
      </c>
      <c r="F781" s="2" t="str">
        <f t="shared" si="187"/>
        <v>OEIS_026_Q3</v>
      </c>
      <c r="G781" s="16" t="s">
        <v>3386</v>
      </c>
      <c r="H781" s="16" t="s">
        <v>3406</v>
      </c>
      <c r="I781" s="1" t="s">
        <v>3383</v>
      </c>
      <c r="J781" s="3">
        <v>45603</v>
      </c>
      <c r="K781" s="3">
        <v>45646</v>
      </c>
      <c r="L781" s="3">
        <v>45646</v>
      </c>
      <c r="M781" s="20" t="s">
        <v>3514</v>
      </c>
      <c r="N781" s="1">
        <v>1</v>
      </c>
      <c r="O781" s="1" t="s">
        <v>86</v>
      </c>
      <c r="P781" s="2" t="s">
        <v>86</v>
      </c>
      <c r="Q781" s="2" t="s">
        <v>86</v>
      </c>
      <c r="R781" s="2" t="s">
        <v>86</v>
      </c>
      <c r="S781" s="97" t="s">
        <v>86</v>
      </c>
      <c r="U781" s="2" t="str">
        <f t="shared" si="183"/>
        <v>OEIS</v>
      </c>
      <c r="V781" s="2" t="str">
        <f t="shared" si="183"/>
        <v>026</v>
      </c>
      <c r="W781" s="2">
        <f t="shared" si="188"/>
        <v>3</v>
      </c>
      <c r="X781" s="1">
        <v>6</v>
      </c>
      <c r="Y781" s="2" t="s">
        <v>3339</v>
      </c>
      <c r="Z781" s="2" t="s">
        <v>3384</v>
      </c>
      <c r="AA781" s="2" t="s">
        <v>3422</v>
      </c>
      <c r="AB781" s="2" t="s">
        <v>3422</v>
      </c>
      <c r="AC781" s="2" t="s">
        <v>91</v>
      </c>
      <c r="AD781" s="2" t="s">
        <v>124</v>
      </c>
      <c r="AE781" s="1" t="s">
        <v>92</v>
      </c>
      <c r="AF781" s="1" t="s">
        <v>92</v>
      </c>
      <c r="AG781" s="1" t="s">
        <v>92</v>
      </c>
      <c r="AH781" s="1" t="s">
        <v>92</v>
      </c>
      <c r="AI781" s="1" t="s">
        <v>92</v>
      </c>
      <c r="AJ781" s="1" t="s">
        <v>92</v>
      </c>
      <c r="AK781" s="1" t="s">
        <v>92</v>
      </c>
      <c r="AL781" s="1" t="s">
        <v>86</v>
      </c>
      <c r="AM781" s="3">
        <f t="shared" si="189"/>
        <v>45646</v>
      </c>
      <c r="BD781" s="1">
        <f t="shared" si="190"/>
        <v>3</v>
      </c>
      <c r="BE781" s="2" t="str">
        <f t="shared" si="184"/>
        <v>Andy Abranches/Maria Ly/Megan Ardell</v>
      </c>
      <c r="BF781" s="2" t="str">
        <f t="shared" si="184"/>
        <v>Andy Abranches/Maria Ly/Megan Ardell</v>
      </c>
      <c r="BG781" s="2" t="str">
        <f t="shared" si="185"/>
        <v>Kevin Laxalt-Nomura</v>
      </c>
      <c r="BH781" s="2" t="str">
        <f t="shared" si="185"/>
        <v>Kevin Bateman Smith</v>
      </c>
      <c r="BI781" s="2" t="str">
        <f t="shared" si="191"/>
        <v>Aaron Shapiro</v>
      </c>
      <c r="BJ781" s="1">
        <f t="shared" si="192"/>
        <v>6</v>
      </c>
      <c r="BO781" s="21" t="str">
        <f t="shared" si="193"/>
        <v>completed</v>
      </c>
      <c r="BP781" s="21">
        <f t="shared" si="194"/>
        <v>0</v>
      </c>
      <c r="BQ781" s="21">
        <f t="shared" si="195"/>
        <v>0</v>
      </c>
      <c r="BR781" s="21">
        <f t="shared" si="196"/>
        <v>0</v>
      </c>
      <c r="BS781" s="21">
        <f t="shared" si="197"/>
        <v>0</v>
      </c>
    </row>
    <row r="782" spans="1:71" ht="102" x14ac:dyDescent="0.25">
      <c r="A782" s="1">
        <v>725</v>
      </c>
      <c r="B782" s="1" t="s">
        <v>2180</v>
      </c>
      <c r="C782" s="6" t="s">
        <v>3388</v>
      </c>
      <c r="D782" s="2" t="str">
        <f t="shared" si="186"/>
        <v>CALPA_Set WMP-55</v>
      </c>
      <c r="E782" s="1">
        <v>1</v>
      </c>
      <c r="F782" s="2" t="str">
        <f t="shared" si="187"/>
        <v>CALPA_Set WMP-55_Q1</v>
      </c>
      <c r="G782" s="16" t="s">
        <v>3389</v>
      </c>
      <c r="H782" s="16" t="s">
        <v>3428</v>
      </c>
      <c r="I782" s="1" t="s">
        <v>84</v>
      </c>
      <c r="J782" s="3">
        <v>45642</v>
      </c>
      <c r="K782" s="3">
        <v>45670</v>
      </c>
      <c r="L782" s="3">
        <v>45670</v>
      </c>
      <c r="M782" s="20" t="s">
        <v>3511</v>
      </c>
      <c r="N782" s="1">
        <v>0</v>
      </c>
      <c r="O782" s="1" t="s">
        <v>86</v>
      </c>
      <c r="P782" s="1" t="s">
        <v>763</v>
      </c>
      <c r="Q782" s="47" t="s">
        <v>129</v>
      </c>
      <c r="R782" s="47" t="s">
        <v>764</v>
      </c>
      <c r="S782" s="52" t="s">
        <v>86</v>
      </c>
      <c r="U782" s="2" t="str">
        <f t="shared" si="183"/>
        <v>CALPA</v>
      </c>
      <c r="V782" s="2" t="str">
        <f t="shared" si="183"/>
        <v>Set WMP-55</v>
      </c>
      <c r="W782" s="2">
        <f t="shared" si="188"/>
        <v>1</v>
      </c>
      <c r="X782" s="1">
        <v>2</v>
      </c>
      <c r="Y782" s="1" t="s">
        <v>3339</v>
      </c>
      <c r="Z782" s="1" t="s">
        <v>520</v>
      </c>
      <c r="AA782" s="2" t="s">
        <v>3398</v>
      </c>
      <c r="AB782" s="16" t="s">
        <v>236</v>
      </c>
      <c r="AC782" s="2" t="s">
        <v>91</v>
      </c>
      <c r="AD782" s="2" t="s">
        <v>166</v>
      </c>
      <c r="AE782" s="1" t="s">
        <v>92</v>
      </c>
      <c r="AF782" s="1" t="s">
        <v>92</v>
      </c>
      <c r="AG782" s="1" t="s">
        <v>92</v>
      </c>
      <c r="AH782" s="1" t="s">
        <v>92</v>
      </c>
      <c r="AI782" s="1" t="s">
        <v>92</v>
      </c>
      <c r="AJ782" s="1" t="s">
        <v>92</v>
      </c>
      <c r="AK782" s="1" t="s">
        <v>92</v>
      </c>
      <c r="AL782" s="1" t="s">
        <v>86</v>
      </c>
      <c r="AM782" s="3">
        <f t="shared" si="189"/>
        <v>45670</v>
      </c>
      <c r="BD782" s="1">
        <f t="shared" si="190"/>
        <v>1</v>
      </c>
      <c r="BE782" s="2" t="str">
        <f t="shared" si="184"/>
        <v>Aasha Sachdev/Andrea Morales/Justin Nakamura/John Jones</v>
      </c>
      <c r="BF782" s="2" t="str">
        <f t="shared" si="184"/>
        <v>Jim Gill</v>
      </c>
      <c r="BG782" s="2" t="str">
        <f t="shared" si="185"/>
        <v>Kevin Laxalt-Nomura</v>
      </c>
      <c r="BH782" s="2" t="str">
        <f t="shared" si="185"/>
        <v>Nelson Lau</v>
      </c>
      <c r="BI782" s="2" t="str">
        <f t="shared" si="191"/>
        <v>Aaron Shapiro</v>
      </c>
      <c r="BJ782" s="1">
        <f t="shared" si="192"/>
        <v>2</v>
      </c>
      <c r="BO782" s="21" t="str">
        <f t="shared" si="193"/>
        <v>completed</v>
      </c>
      <c r="BP782" s="21">
        <f t="shared" si="194"/>
        <v>0</v>
      </c>
      <c r="BQ782" s="21">
        <f t="shared" si="195"/>
        <v>0</v>
      </c>
      <c r="BR782" s="21">
        <f t="shared" si="196"/>
        <v>0</v>
      </c>
      <c r="BS782" s="21">
        <f t="shared" si="197"/>
        <v>0</v>
      </c>
    </row>
    <row r="783" spans="1:71" ht="63.75" x14ac:dyDescent="0.25">
      <c r="A783" s="1">
        <v>726</v>
      </c>
      <c r="B783" s="1" t="s">
        <v>2180</v>
      </c>
      <c r="C783" s="6" t="s">
        <v>3388</v>
      </c>
      <c r="D783" s="2" t="str">
        <f t="shared" si="186"/>
        <v>CALPA_Set WMP-55</v>
      </c>
      <c r="E783" s="1">
        <v>2</v>
      </c>
      <c r="F783" s="2" t="str">
        <f t="shared" si="187"/>
        <v>CALPA_Set WMP-55_Q2</v>
      </c>
      <c r="G783" s="16" t="s">
        <v>3390</v>
      </c>
      <c r="H783" s="12" t="s">
        <v>3429</v>
      </c>
      <c r="I783" s="1" t="s">
        <v>84</v>
      </c>
      <c r="J783" s="3">
        <v>45642</v>
      </c>
      <c r="K783" s="3">
        <v>45670</v>
      </c>
      <c r="L783" s="3">
        <v>45670</v>
      </c>
      <c r="M783" s="20" t="s">
        <v>3511</v>
      </c>
      <c r="N783" s="1">
        <v>1</v>
      </c>
      <c r="O783" s="1" t="s">
        <v>86</v>
      </c>
      <c r="P783" s="1" t="s">
        <v>763</v>
      </c>
      <c r="Q783" s="47" t="s">
        <v>129</v>
      </c>
      <c r="R783" s="47" t="s">
        <v>764</v>
      </c>
      <c r="S783" s="52" t="s">
        <v>86</v>
      </c>
      <c r="U783" s="2" t="str">
        <f t="shared" si="183"/>
        <v>CALPA</v>
      </c>
      <c r="V783" s="2" t="str">
        <f t="shared" si="183"/>
        <v>Set WMP-55</v>
      </c>
      <c r="W783" s="2">
        <f t="shared" si="188"/>
        <v>2</v>
      </c>
      <c r="X783" s="1">
        <v>0</v>
      </c>
      <c r="Y783" s="1" t="s">
        <v>3339</v>
      </c>
      <c r="Z783" s="1" t="s">
        <v>520</v>
      </c>
      <c r="AA783" s="2" t="s">
        <v>3398</v>
      </c>
      <c r="AB783" s="2" t="s">
        <v>236</v>
      </c>
      <c r="AC783" s="2" t="s">
        <v>91</v>
      </c>
      <c r="AD783" s="2" t="s">
        <v>166</v>
      </c>
      <c r="AE783" s="1" t="s">
        <v>92</v>
      </c>
      <c r="AF783" s="1" t="s">
        <v>92</v>
      </c>
      <c r="AG783" s="1" t="s">
        <v>92</v>
      </c>
      <c r="AH783" s="1" t="s">
        <v>92</v>
      </c>
      <c r="AI783" s="1" t="s">
        <v>92</v>
      </c>
      <c r="AJ783" s="1" t="s">
        <v>92</v>
      </c>
      <c r="AK783" s="1" t="s">
        <v>92</v>
      </c>
      <c r="AL783" s="1" t="s">
        <v>86</v>
      </c>
      <c r="AM783" s="3">
        <f t="shared" si="189"/>
        <v>45670</v>
      </c>
      <c r="BD783" s="1">
        <f t="shared" si="190"/>
        <v>2</v>
      </c>
      <c r="BE783" s="2" t="str">
        <f t="shared" si="184"/>
        <v>Aasha Sachdev/Andrea Morales/Justin Nakamura/John Jones</v>
      </c>
      <c r="BF783" s="2" t="str">
        <f t="shared" si="184"/>
        <v>Jim Gill</v>
      </c>
      <c r="BG783" s="2" t="str">
        <f t="shared" si="185"/>
        <v>Kevin Laxalt-Nomura</v>
      </c>
      <c r="BH783" s="2" t="str">
        <f t="shared" si="185"/>
        <v>Nelson Lau</v>
      </c>
      <c r="BI783" s="2" t="str">
        <f t="shared" si="191"/>
        <v>Aaron Shapiro</v>
      </c>
      <c r="BJ783" s="1">
        <f t="shared" si="192"/>
        <v>0</v>
      </c>
      <c r="BO783" s="21" t="str">
        <f t="shared" si="193"/>
        <v>completed</v>
      </c>
      <c r="BP783" s="21">
        <f t="shared" si="194"/>
        <v>0</v>
      </c>
      <c r="BQ783" s="21">
        <f t="shared" si="195"/>
        <v>0</v>
      </c>
      <c r="BR783" s="21">
        <f t="shared" si="196"/>
        <v>0</v>
      </c>
      <c r="BS783" s="21">
        <f t="shared" si="197"/>
        <v>0</v>
      </c>
    </row>
    <row r="784" spans="1:71" ht="165.75" x14ac:dyDescent="0.25">
      <c r="A784" s="1">
        <v>727</v>
      </c>
      <c r="B784" s="1" t="s">
        <v>2180</v>
      </c>
      <c r="C784" s="6" t="s">
        <v>3388</v>
      </c>
      <c r="D784" s="2" t="str">
        <f t="shared" si="186"/>
        <v>CALPA_Set WMP-55</v>
      </c>
      <c r="E784" s="1">
        <v>3</v>
      </c>
      <c r="F784" s="2" t="str">
        <f t="shared" si="187"/>
        <v>CALPA_Set WMP-55_Q3</v>
      </c>
      <c r="G784" s="16" t="s">
        <v>3391</v>
      </c>
      <c r="H784" s="16" t="s">
        <v>3430</v>
      </c>
      <c r="I784" s="1" t="s">
        <v>84</v>
      </c>
      <c r="J784" s="3">
        <v>45642</v>
      </c>
      <c r="K784" s="3">
        <v>45670</v>
      </c>
      <c r="L784" s="3">
        <v>45670</v>
      </c>
      <c r="M784" s="20" t="s">
        <v>3511</v>
      </c>
      <c r="N784" s="1">
        <v>0</v>
      </c>
      <c r="O784" s="1" t="s">
        <v>86</v>
      </c>
      <c r="P784" s="1" t="s">
        <v>763</v>
      </c>
      <c r="Q784" s="47" t="s">
        <v>129</v>
      </c>
      <c r="R784" s="47" t="s">
        <v>764</v>
      </c>
      <c r="S784" s="52" t="s">
        <v>86</v>
      </c>
      <c r="U784" s="2" t="str">
        <f t="shared" si="183"/>
        <v>CALPA</v>
      </c>
      <c r="V784" s="2" t="str">
        <f t="shared" si="183"/>
        <v>Set WMP-55</v>
      </c>
      <c r="W784" s="2">
        <f t="shared" si="188"/>
        <v>3</v>
      </c>
      <c r="X784" s="1">
        <v>3</v>
      </c>
      <c r="Y784" s="1" t="s">
        <v>3339</v>
      </c>
      <c r="Z784" s="1" t="s">
        <v>520</v>
      </c>
      <c r="AA784" s="2" t="s">
        <v>3399</v>
      </c>
      <c r="AB784" s="2" t="s">
        <v>3397</v>
      </c>
      <c r="AC784" s="2" t="s">
        <v>91</v>
      </c>
      <c r="AD784" s="2" t="s">
        <v>124</v>
      </c>
      <c r="AE784" s="1" t="s">
        <v>92</v>
      </c>
      <c r="AF784" s="1" t="s">
        <v>92</v>
      </c>
      <c r="AG784" s="1" t="s">
        <v>92</v>
      </c>
      <c r="AH784" s="1" t="s">
        <v>92</v>
      </c>
      <c r="AI784" s="1" t="s">
        <v>92</v>
      </c>
      <c r="AJ784" s="1" t="s">
        <v>92</v>
      </c>
      <c r="AK784" s="1" t="s">
        <v>92</v>
      </c>
      <c r="AL784" s="1" t="s">
        <v>86</v>
      </c>
      <c r="AM784" s="3">
        <f t="shared" si="189"/>
        <v>45670</v>
      </c>
      <c r="BD784" s="1">
        <f t="shared" si="190"/>
        <v>3</v>
      </c>
      <c r="BE784" s="2" t="str">
        <f t="shared" si="184"/>
        <v>Mina Amir/John Jones/Justin Nakamura</v>
      </c>
      <c r="BF784" s="2" t="str">
        <f t="shared" si="184"/>
        <v>Andy Abranches/Bryon Winget</v>
      </c>
      <c r="BG784" s="2" t="str">
        <f t="shared" si="185"/>
        <v>Kevin Laxalt-Nomura</v>
      </c>
      <c r="BH784" s="2" t="str">
        <f t="shared" si="185"/>
        <v>Nelson Lau</v>
      </c>
      <c r="BI784" s="2" t="str">
        <f t="shared" si="191"/>
        <v>Aaron Shapiro</v>
      </c>
      <c r="BJ784" s="1">
        <f t="shared" si="192"/>
        <v>3</v>
      </c>
      <c r="BO784" s="21" t="str">
        <f t="shared" si="193"/>
        <v>completed</v>
      </c>
      <c r="BP784" s="21">
        <f t="shared" si="194"/>
        <v>0</v>
      </c>
      <c r="BQ784" s="21">
        <f t="shared" si="195"/>
        <v>0</v>
      </c>
      <c r="BR784" s="21">
        <f t="shared" si="196"/>
        <v>0</v>
      </c>
      <c r="BS784" s="21">
        <f t="shared" si="197"/>
        <v>0</v>
      </c>
    </row>
    <row r="785" spans="1:71" ht="45" x14ac:dyDescent="0.25">
      <c r="A785" s="1">
        <v>728</v>
      </c>
      <c r="B785" s="1" t="s">
        <v>2180</v>
      </c>
      <c r="C785" s="6" t="s">
        <v>3388</v>
      </c>
      <c r="D785" s="2" t="str">
        <f t="shared" si="186"/>
        <v>CALPA_Set WMP-55</v>
      </c>
      <c r="E785" s="1">
        <v>4</v>
      </c>
      <c r="F785" s="2" t="str">
        <f t="shared" si="187"/>
        <v>CALPA_Set WMP-55_Q4</v>
      </c>
      <c r="G785" s="16" t="s">
        <v>3392</v>
      </c>
      <c r="H785" s="16" t="s">
        <v>3431</v>
      </c>
      <c r="I785" s="1" t="s">
        <v>84</v>
      </c>
      <c r="J785" s="3">
        <v>45642</v>
      </c>
      <c r="K785" s="3">
        <v>45670</v>
      </c>
      <c r="L785" s="3">
        <v>45670</v>
      </c>
      <c r="M785" s="20" t="s">
        <v>3511</v>
      </c>
      <c r="N785" s="1">
        <v>0</v>
      </c>
      <c r="O785" s="1" t="s">
        <v>86</v>
      </c>
      <c r="P785" s="1" t="s">
        <v>763</v>
      </c>
      <c r="Q785" s="47" t="s">
        <v>129</v>
      </c>
      <c r="R785" s="47" t="s">
        <v>764</v>
      </c>
      <c r="S785" s="52" t="s">
        <v>86</v>
      </c>
      <c r="U785" s="2" t="str">
        <f t="shared" si="183"/>
        <v>CALPA</v>
      </c>
      <c r="V785" s="2" t="str">
        <f t="shared" si="183"/>
        <v>Set WMP-55</v>
      </c>
      <c r="W785" s="2">
        <f t="shared" si="188"/>
        <v>4</v>
      </c>
      <c r="X785" s="1">
        <v>0</v>
      </c>
      <c r="Y785" s="1" t="s">
        <v>3339</v>
      </c>
      <c r="Z785" s="1" t="s">
        <v>520</v>
      </c>
      <c r="AA785" s="2" t="s">
        <v>3399</v>
      </c>
      <c r="AB785" s="2" t="s">
        <v>3397</v>
      </c>
      <c r="AC785" s="2" t="s">
        <v>91</v>
      </c>
      <c r="AD785" s="2" t="s">
        <v>124</v>
      </c>
      <c r="AE785" s="1" t="s">
        <v>92</v>
      </c>
      <c r="AF785" s="1" t="s">
        <v>92</v>
      </c>
      <c r="AG785" s="1" t="s">
        <v>92</v>
      </c>
      <c r="AH785" s="1" t="s">
        <v>92</v>
      </c>
      <c r="AI785" s="1" t="s">
        <v>92</v>
      </c>
      <c r="AJ785" s="1" t="s">
        <v>92</v>
      </c>
      <c r="AK785" s="1" t="s">
        <v>92</v>
      </c>
      <c r="AL785" s="1" t="s">
        <v>86</v>
      </c>
      <c r="AM785" s="3">
        <f t="shared" si="189"/>
        <v>45670</v>
      </c>
      <c r="BD785" s="1">
        <f t="shared" si="190"/>
        <v>4</v>
      </c>
      <c r="BE785" s="2" t="str">
        <f t="shared" si="184"/>
        <v>Mina Amir/John Jones/Justin Nakamura</v>
      </c>
      <c r="BF785" s="2" t="str">
        <f t="shared" si="184"/>
        <v>Andy Abranches/Bryon Winget</v>
      </c>
      <c r="BG785" s="2" t="str">
        <f t="shared" si="185"/>
        <v>Kevin Laxalt-Nomura</v>
      </c>
      <c r="BH785" s="2" t="str">
        <f t="shared" si="185"/>
        <v>Nelson Lau</v>
      </c>
      <c r="BI785" s="2" t="str">
        <f t="shared" si="191"/>
        <v>Aaron Shapiro</v>
      </c>
      <c r="BJ785" s="1">
        <f t="shared" si="192"/>
        <v>0</v>
      </c>
      <c r="BO785" s="21" t="str">
        <f t="shared" si="193"/>
        <v>completed</v>
      </c>
      <c r="BP785" s="21">
        <f t="shared" si="194"/>
        <v>0</v>
      </c>
      <c r="BQ785" s="21">
        <f t="shared" si="195"/>
        <v>0</v>
      </c>
      <c r="BR785" s="21">
        <f t="shared" si="196"/>
        <v>0</v>
      </c>
      <c r="BS785" s="21">
        <f t="shared" si="197"/>
        <v>0</v>
      </c>
    </row>
    <row r="786" spans="1:71" ht="114.75" x14ac:dyDescent="0.25">
      <c r="A786" s="1">
        <v>728</v>
      </c>
      <c r="B786" s="1" t="s">
        <v>2180</v>
      </c>
      <c r="C786" s="6" t="s">
        <v>3388</v>
      </c>
      <c r="D786" s="2" t="str">
        <f t="shared" si="186"/>
        <v>CALPA_Set WMP-55</v>
      </c>
      <c r="E786" s="1" t="s">
        <v>639</v>
      </c>
      <c r="F786" s="2" t="str">
        <f t="shared" si="187"/>
        <v>CALPA_Set WMP-55_Q4(s)</v>
      </c>
      <c r="G786" s="16" t="s">
        <v>3392</v>
      </c>
      <c r="H786" s="16" t="s">
        <v>3464</v>
      </c>
      <c r="I786" s="1" t="s">
        <v>84</v>
      </c>
      <c r="J786" s="3">
        <v>45642</v>
      </c>
      <c r="K786" s="3">
        <v>45674</v>
      </c>
      <c r="L786" s="3">
        <v>45674</v>
      </c>
      <c r="M786" s="20" t="s">
        <v>3511</v>
      </c>
      <c r="N786" s="1">
        <v>1</v>
      </c>
      <c r="O786" s="1" t="s">
        <v>86</v>
      </c>
      <c r="P786" s="1" t="s">
        <v>763</v>
      </c>
      <c r="Q786" s="47" t="s">
        <v>129</v>
      </c>
      <c r="R786" s="47" t="s">
        <v>764</v>
      </c>
      <c r="S786" s="52" t="s">
        <v>86</v>
      </c>
      <c r="U786" s="2" t="str">
        <f t="shared" si="183"/>
        <v>CALPA</v>
      </c>
      <c r="V786" s="2" t="str">
        <f t="shared" si="183"/>
        <v>Set WMP-55</v>
      </c>
      <c r="W786" s="2" t="str">
        <f t="shared" si="188"/>
        <v>4(s)</v>
      </c>
      <c r="X786" s="1">
        <v>0</v>
      </c>
      <c r="Y786" s="1" t="s">
        <v>3339</v>
      </c>
      <c r="Z786" s="1" t="s">
        <v>520</v>
      </c>
      <c r="AA786" s="2" t="s">
        <v>3466</v>
      </c>
      <c r="AB786" s="2" t="s">
        <v>3465</v>
      </c>
      <c r="AC786" s="2" t="s">
        <v>91</v>
      </c>
      <c r="AD786" s="2" t="s">
        <v>124</v>
      </c>
      <c r="AE786" s="1" t="s">
        <v>92</v>
      </c>
      <c r="AF786" s="1" t="s">
        <v>92</v>
      </c>
      <c r="AG786" s="1" t="s">
        <v>92</v>
      </c>
      <c r="AH786" s="1" t="s">
        <v>92</v>
      </c>
      <c r="AI786" s="1" t="s">
        <v>92</v>
      </c>
      <c r="AJ786" s="1" t="s">
        <v>92</v>
      </c>
      <c r="AK786" s="1" t="s">
        <v>92</v>
      </c>
      <c r="AL786" s="1" t="s">
        <v>86</v>
      </c>
      <c r="AM786" s="3">
        <f t="shared" si="189"/>
        <v>45674</v>
      </c>
      <c r="BD786" s="1" t="str">
        <f t="shared" si="190"/>
        <v>4(s)</v>
      </c>
      <c r="BE786" s="2" t="str">
        <f t="shared" si="184"/>
        <v>Matt Horowitz/Justin Nakamura</v>
      </c>
      <c r="BF786" s="2" t="str">
        <f t="shared" si="184"/>
        <v>Issam El Ayadi/Lakshmi Kumar</v>
      </c>
      <c r="BG786" s="2" t="str">
        <f t="shared" si="185"/>
        <v>Kevin Laxalt-Nomura</v>
      </c>
      <c r="BH786" s="2" t="str">
        <f t="shared" si="185"/>
        <v>Nelson Lau</v>
      </c>
      <c r="BI786" s="2" t="str">
        <f t="shared" si="191"/>
        <v>Aaron Shapiro</v>
      </c>
      <c r="BJ786" s="1">
        <f t="shared" si="192"/>
        <v>0</v>
      </c>
      <c r="BO786" s="21" t="str">
        <f t="shared" si="193"/>
        <v>completed</v>
      </c>
      <c r="BP786" s="21">
        <f t="shared" si="194"/>
        <v>0</v>
      </c>
      <c r="BQ786" s="21">
        <f t="shared" si="195"/>
        <v>0</v>
      </c>
      <c r="BR786" s="21">
        <f t="shared" si="196"/>
        <v>0</v>
      </c>
      <c r="BS786" s="21">
        <f t="shared" si="197"/>
        <v>0</v>
      </c>
    </row>
    <row r="787" spans="1:71" ht="63.75" x14ac:dyDescent="0.25">
      <c r="A787" s="1">
        <v>729</v>
      </c>
      <c r="B787" s="1" t="s">
        <v>2180</v>
      </c>
      <c r="C787" s="6" t="s">
        <v>3388</v>
      </c>
      <c r="D787" s="2" t="str">
        <f t="shared" si="186"/>
        <v>CALPA_Set WMP-55</v>
      </c>
      <c r="E787" s="1">
        <v>5</v>
      </c>
      <c r="F787" s="2" t="str">
        <f t="shared" si="187"/>
        <v>CALPA_Set WMP-55_Q5</v>
      </c>
      <c r="G787" s="16" t="s">
        <v>3393</v>
      </c>
      <c r="H787" s="16" t="s">
        <v>3432</v>
      </c>
      <c r="I787" s="1" t="s">
        <v>84</v>
      </c>
      <c r="J787" s="3">
        <v>45642</v>
      </c>
      <c r="K787" s="3">
        <v>45670</v>
      </c>
      <c r="L787" s="3">
        <v>45670</v>
      </c>
      <c r="M787" s="20" t="s">
        <v>3511</v>
      </c>
      <c r="N787" s="1">
        <v>0</v>
      </c>
      <c r="O787" s="1" t="s">
        <v>86</v>
      </c>
      <c r="P787" s="2" t="s">
        <v>234</v>
      </c>
      <c r="Q787" s="1" t="s">
        <v>86</v>
      </c>
      <c r="R787" s="1" t="s">
        <v>86</v>
      </c>
      <c r="S787" s="1" t="s">
        <v>86</v>
      </c>
      <c r="U787" s="2" t="str">
        <f t="shared" si="183"/>
        <v>CALPA</v>
      </c>
      <c r="V787" s="2" t="str">
        <f t="shared" si="183"/>
        <v>Set WMP-55</v>
      </c>
      <c r="W787" s="2">
        <f t="shared" si="188"/>
        <v>5</v>
      </c>
      <c r="X787" s="1">
        <v>0</v>
      </c>
      <c r="Y787" s="1" t="s">
        <v>3339</v>
      </c>
      <c r="Z787" s="1" t="s">
        <v>520</v>
      </c>
      <c r="AA787" s="2" t="s">
        <v>3400</v>
      </c>
      <c r="AB787" s="2" t="s">
        <v>124</v>
      </c>
      <c r="AC787" s="2" t="s">
        <v>91</v>
      </c>
      <c r="AD787" s="2" t="s">
        <v>124</v>
      </c>
      <c r="AE787" s="1" t="s">
        <v>92</v>
      </c>
      <c r="AF787" s="1" t="s">
        <v>92</v>
      </c>
      <c r="AG787" s="1" t="s">
        <v>92</v>
      </c>
      <c r="AH787" s="1" t="s">
        <v>92</v>
      </c>
      <c r="AI787" s="1" t="s">
        <v>92</v>
      </c>
      <c r="AJ787" s="1" t="s">
        <v>92</v>
      </c>
      <c r="AK787" s="1" t="s">
        <v>92</v>
      </c>
      <c r="AL787" s="1" t="s">
        <v>86</v>
      </c>
      <c r="AM787" s="3">
        <f t="shared" si="189"/>
        <v>45670</v>
      </c>
      <c r="BD787" s="1">
        <f t="shared" si="190"/>
        <v>5</v>
      </c>
      <c r="BE787" s="2" t="str">
        <f t="shared" si="184"/>
        <v>Krista Benson/Andres Fernandez</v>
      </c>
      <c r="BF787" s="2" t="str">
        <f t="shared" si="184"/>
        <v>Andy Abranches</v>
      </c>
      <c r="BG787" s="2" t="str">
        <f t="shared" si="185"/>
        <v>Kevin Laxalt-Nomura</v>
      </c>
      <c r="BH787" s="2" t="str">
        <f t="shared" si="185"/>
        <v>Nelson Lau</v>
      </c>
      <c r="BI787" s="2" t="str">
        <f t="shared" si="191"/>
        <v>Aaron Shapiro</v>
      </c>
      <c r="BJ787" s="1">
        <f t="shared" si="192"/>
        <v>0</v>
      </c>
      <c r="BO787" s="21" t="str">
        <f t="shared" si="193"/>
        <v>completed</v>
      </c>
      <c r="BP787" s="21">
        <f t="shared" si="194"/>
        <v>0</v>
      </c>
      <c r="BQ787" s="21">
        <f t="shared" si="195"/>
        <v>0</v>
      </c>
      <c r="BR787" s="21">
        <f t="shared" si="196"/>
        <v>0</v>
      </c>
      <c r="BS787" s="21">
        <f t="shared" si="197"/>
        <v>0</v>
      </c>
    </row>
    <row r="788" spans="1:71" ht="178.5" x14ac:dyDescent="0.25">
      <c r="A788" s="1">
        <v>730</v>
      </c>
      <c r="B788" s="1" t="s">
        <v>2180</v>
      </c>
      <c r="C788" s="6" t="s">
        <v>3388</v>
      </c>
      <c r="D788" s="2" t="str">
        <f t="shared" si="186"/>
        <v>CALPA_Set WMP-55</v>
      </c>
      <c r="E788" s="1">
        <v>6</v>
      </c>
      <c r="F788" s="2" t="str">
        <f t="shared" si="187"/>
        <v>CALPA_Set WMP-55_Q6</v>
      </c>
      <c r="G788" s="16" t="s">
        <v>3394</v>
      </c>
      <c r="H788" s="16" t="s">
        <v>3433</v>
      </c>
      <c r="I788" s="1" t="s">
        <v>84</v>
      </c>
      <c r="J788" s="3">
        <v>45642</v>
      </c>
      <c r="K788" s="3">
        <v>45670</v>
      </c>
      <c r="L788" s="3">
        <v>45670</v>
      </c>
      <c r="M788" s="20" t="s">
        <v>3511</v>
      </c>
      <c r="N788" s="1">
        <v>1</v>
      </c>
      <c r="O788" s="1" t="s">
        <v>86</v>
      </c>
      <c r="P788" s="2" t="s">
        <v>234</v>
      </c>
      <c r="Q788" s="1" t="s">
        <v>86</v>
      </c>
      <c r="R788" s="1" t="s">
        <v>86</v>
      </c>
      <c r="S788" s="1" t="s">
        <v>86</v>
      </c>
      <c r="U788" s="2" t="str">
        <f t="shared" si="183"/>
        <v>CALPA</v>
      </c>
      <c r="V788" s="2" t="str">
        <f t="shared" si="183"/>
        <v>Set WMP-55</v>
      </c>
      <c r="W788" s="2">
        <f t="shared" si="188"/>
        <v>6</v>
      </c>
      <c r="X788" s="1">
        <v>0</v>
      </c>
      <c r="Y788" s="1" t="s">
        <v>3339</v>
      </c>
      <c r="Z788" s="1" t="s">
        <v>520</v>
      </c>
      <c r="AA788" s="2" t="s">
        <v>3400</v>
      </c>
      <c r="AB788" s="2" t="s">
        <v>124</v>
      </c>
      <c r="AC788" s="2" t="s">
        <v>91</v>
      </c>
      <c r="AD788" s="2" t="s">
        <v>124</v>
      </c>
      <c r="AE788" s="1" t="s">
        <v>92</v>
      </c>
      <c r="AF788" s="1" t="s">
        <v>92</v>
      </c>
      <c r="AG788" s="1" t="s">
        <v>92</v>
      </c>
      <c r="AH788" s="1" t="s">
        <v>92</v>
      </c>
      <c r="AI788" s="1" t="s">
        <v>92</v>
      </c>
      <c r="AJ788" s="1" t="s">
        <v>92</v>
      </c>
      <c r="AK788" s="1" t="s">
        <v>92</v>
      </c>
      <c r="AL788" s="1" t="s">
        <v>86</v>
      </c>
      <c r="AM788" s="3">
        <f t="shared" si="189"/>
        <v>45670</v>
      </c>
      <c r="BD788" s="1">
        <f t="shared" si="190"/>
        <v>6</v>
      </c>
      <c r="BE788" s="2" t="str">
        <f t="shared" si="184"/>
        <v>Krista Benson/Andres Fernandez</v>
      </c>
      <c r="BF788" s="2" t="str">
        <f t="shared" si="184"/>
        <v>Andy Abranches</v>
      </c>
      <c r="BG788" s="2" t="str">
        <f t="shared" si="185"/>
        <v>Kevin Laxalt-Nomura</v>
      </c>
      <c r="BH788" s="2" t="str">
        <f t="shared" si="185"/>
        <v>Nelson Lau</v>
      </c>
      <c r="BI788" s="2" t="str">
        <f t="shared" si="191"/>
        <v>Aaron Shapiro</v>
      </c>
      <c r="BJ788" s="1">
        <f t="shared" si="192"/>
        <v>0</v>
      </c>
      <c r="BO788" s="21" t="str">
        <f t="shared" si="193"/>
        <v>completed</v>
      </c>
      <c r="BP788" s="21">
        <f t="shared" si="194"/>
        <v>0</v>
      </c>
      <c r="BQ788" s="21">
        <f t="shared" si="195"/>
        <v>0</v>
      </c>
      <c r="BR788" s="21">
        <f t="shared" si="196"/>
        <v>0</v>
      </c>
      <c r="BS788" s="21">
        <f t="shared" si="197"/>
        <v>0</v>
      </c>
    </row>
    <row r="789" spans="1:71" ht="409.5" x14ac:dyDescent="0.25">
      <c r="A789" s="1">
        <v>731</v>
      </c>
      <c r="B789" s="1" t="s">
        <v>2180</v>
      </c>
      <c r="C789" s="6" t="s">
        <v>3388</v>
      </c>
      <c r="D789" s="2" t="str">
        <f t="shared" si="186"/>
        <v>CALPA_Set WMP-55</v>
      </c>
      <c r="E789" s="1">
        <v>7</v>
      </c>
      <c r="F789" s="2" t="str">
        <f t="shared" si="187"/>
        <v>CALPA_Set WMP-55_Q7</v>
      </c>
      <c r="G789" s="16" t="s">
        <v>3395</v>
      </c>
      <c r="H789" s="16" t="s">
        <v>3434</v>
      </c>
      <c r="I789" s="1" t="s">
        <v>84</v>
      </c>
      <c r="J789" s="3">
        <v>45642</v>
      </c>
      <c r="K789" s="3">
        <v>45670</v>
      </c>
      <c r="L789" s="3">
        <v>45670</v>
      </c>
      <c r="M789" s="20" t="s">
        <v>3511</v>
      </c>
      <c r="N789" s="1">
        <v>0</v>
      </c>
      <c r="O789" s="1" t="s">
        <v>86</v>
      </c>
      <c r="P789" s="2" t="s">
        <v>234</v>
      </c>
      <c r="Q789" s="1" t="s">
        <v>86</v>
      </c>
      <c r="R789" s="1" t="s">
        <v>86</v>
      </c>
      <c r="S789" s="1" t="s">
        <v>86</v>
      </c>
      <c r="U789" s="2" t="str">
        <f t="shared" si="183"/>
        <v>CALPA</v>
      </c>
      <c r="V789" s="2" t="str">
        <f t="shared" si="183"/>
        <v>Set WMP-55</v>
      </c>
      <c r="W789" s="2">
        <f t="shared" si="188"/>
        <v>7</v>
      </c>
      <c r="X789" s="1">
        <v>4</v>
      </c>
      <c r="Y789" s="1" t="s">
        <v>3339</v>
      </c>
      <c r="Z789" s="1" t="s">
        <v>520</v>
      </c>
      <c r="AA789" s="2" t="s">
        <v>3399</v>
      </c>
      <c r="AB789" s="2" t="s">
        <v>3397</v>
      </c>
      <c r="AC789" s="2" t="s">
        <v>91</v>
      </c>
      <c r="AD789" s="2" t="s">
        <v>124</v>
      </c>
      <c r="AE789" s="1" t="s">
        <v>92</v>
      </c>
      <c r="AF789" s="1" t="s">
        <v>92</v>
      </c>
      <c r="AG789" s="1" t="s">
        <v>92</v>
      </c>
      <c r="AH789" s="1" t="s">
        <v>92</v>
      </c>
      <c r="AI789" s="1" t="s">
        <v>92</v>
      </c>
      <c r="AJ789" s="1" t="s">
        <v>92</v>
      </c>
      <c r="AK789" s="1" t="s">
        <v>92</v>
      </c>
      <c r="AL789" s="1" t="s">
        <v>86</v>
      </c>
      <c r="AM789" s="3">
        <f t="shared" si="189"/>
        <v>45670</v>
      </c>
      <c r="BD789" s="1">
        <f t="shared" si="190"/>
        <v>7</v>
      </c>
      <c r="BE789" s="2" t="str">
        <f t="shared" si="184"/>
        <v>Mina Amir/John Jones/Justin Nakamura</v>
      </c>
      <c r="BF789" s="2" t="str">
        <f t="shared" si="184"/>
        <v>Andy Abranches/Bryon Winget</v>
      </c>
      <c r="BG789" s="2" t="str">
        <f t="shared" si="185"/>
        <v>Kevin Laxalt-Nomura</v>
      </c>
      <c r="BH789" s="2" t="str">
        <f t="shared" si="185"/>
        <v>Nelson Lau</v>
      </c>
      <c r="BI789" s="2" t="str">
        <f t="shared" si="191"/>
        <v>Aaron Shapiro</v>
      </c>
      <c r="BJ789" s="1">
        <f t="shared" si="192"/>
        <v>4</v>
      </c>
      <c r="BO789" s="21" t="str">
        <f t="shared" si="193"/>
        <v>completed</v>
      </c>
      <c r="BP789" s="21">
        <f t="shared" si="194"/>
        <v>0</v>
      </c>
      <c r="BQ789" s="21">
        <f t="shared" si="195"/>
        <v>0</v>
      </c>
      <c r="BR789" s="21">
        <f t="shared" si="196"/>
        <v>0</v>
      </c>
      <c r="BS789" s="21">
        <f t="shared" si="197"/>
        <v>0</v>
      </c>
    </row>
    <row r="790" spans="1:71" ht="127.5" x14ac:dyDescent="0.25">
      <c r="A790" s="1">
        <v>732</v>
      </c>
      <c r="B790" s="1" t="s">
        <v>2180</v>
      </c>
      <c r="C790" s="6" t="s">
        <v>3388</v>
      </c>
      <c r="D790" s="2" t="str">
        <f t="shared" si="186"/>
        <v>CALPA_Set WMP-55</v>
      </c>
      <c r="E790" s="1">
        <v>8</v>
      </c>
      <c r="F790" s="2" t="str">
        <f t="shared" si="187"/>
        <v>CALPA_Set WMP-55_Q8</v>
      </c>
      <c r="G790" s="16" t="s">
        <v>3396</v>
      </c>
      <c r="H790" s="16" t="s">
        <v>3435</v>
      </c>
      <c r="I790" s="1" t="s">
        <v>84</v>
      </c>
      <c r="J790" s="3">
        <v>45642</v>
      </c>
      <c r="K790" s="3">
        <v>45670</v>
      </c>
      <c r="L790" s="3">
        <v>45670</v>
      </c>
      <c r="M790" s="20" t="s">
        <v>3511</v>
      </c>
      <c r="N790" s="1">
        <v>0</v>
      </c>
      <c r="O790" s="1" t="s">
        <v>86</v>
      </c>
      <c r="P790" s="2" t="s">
        <v>234</v>
      </c>
      <c r="Q790" s="2" t="s">
        <v>86</v>
      </c>
      <c r="R790" s="2" t="s">
        <v>86</v>
      </c>
      <c r="S790" s="2" t="s">
        <v>86</v>
      </c>
      <c r="U790" s="2" t="str">
        <f t="shared" si="183"/>
        <v>CALPA</v>
      </c>
      <c r="V790" s="2" t="str">
        <f t="shared" si="183"/>
        <v>Set WMP-55</v>
      </c>
      <c r="W790" s="2">
        <f t="shared" si="188"/>
        <v>8</v>
      </c>
      <c r="X790" s="1">
        <v>3</v>
      </c>
      <c r="Y790" s="1" t="s">
        <v>3339</v>
      </c>
      <c r="Z790" s="1" t="s">
        <v>520</v>
      </c>
      <c r="AA790" s="2" t="s">
        <v>3399</v>
      </c>
      <c r="AB790" s="2" t="s">
        <v>3397</v>
      </c>
      <c r="AC790" s="2" t="s">
        <v>91</v>
      </c>
      <c r="AD790" s="2" t="s">
        <v>124</v>
      </c>
      <c r="AE790" s="1" t="s">
        <v>92</v>
      </c>
      <c r="AF790" s="1" t="s">
        <v>92</v>
      </c>
      <c r="AG790" s="1" t="s">
        <v>92</v>
      </c>
      <c r="AH790" s="1" t="s">
        <v>92</v>
      </c>
      <c r="AI790" s="1" t="s">
        <v>92</v>
      </c>
      <c r="AJ790" s="1" t="s">
        <v>92</v>
      </c>
      <c r="AK790" s="1" t="s">
        <v>92</v>
      </c>
      <c r="AL790" s="1" t="s">
        <v>86</v>
      </c>
      <c r="AM790" s="3">
        <f t="shared" si="189"/>
        <v>45670</v>
      </c>
      <c r="BD790" s="1">
        <f t="shared" si="190"/>
        <v>8</v>
      </c>
      <c r="BE790" s="2" t="str">
        <f t="shared" si="184"/>
        <v>Mina Amir/John Jones/Justin Nakamura</v>
      </c>
      <c r="BF790" s="2" t="str">
        <f t="shared" si="184"/>
        <v>Andy Abranches/Bryon Winget</v>
      </c>
      <c r="BG790" s="2" t="str">
        <f t="shared" si="185"/>
        <v>Kevin Laxalt-Nomura</v>
      </c>
      <c r="BH790" s="2" t="str">
        <f t="shared" si="185"/>
        <v>Nelson Lau</v>
      </c>
      <c r="BI790" s="2" t="str">
        <f t="shared" si="191"/>
        <v>Aaron Shapiro</v>
      </c>
      <c r="BJ790" s="1">
        <f t="shared" si="192"/>
        <v>3</v>
      </c>
      <c r="BO790" s="21" t="str">
        <f t="shared" si="193"/>
        <v>completed</v>
      </c>
      <c r="BP790" s="21">
        <f t="shared" si="194"/>
        <v>0</v>
      </c>
      <c r="BQ790" s="21">
        <f t="shared" si="195"/>
        <v>0</v>
      </c>
      <c r="BR790" s="21">
        <f t="shared" si="196"/>
        <v>0</v>
      </c>
      <c r="BS790" s="21">
        <f t="shared" si="197"/>
        <v>0</v>
      </c>
    </row>
    <row r="791" spans="1:71" ht="409.5" x14ac:dyDescent="0.25">
      <c r="A791" s="1">
        <v>733</v>
      </c>
      <c r="B791" s="1" t="s">
        <v>1884</v>
      </c>
      <c r="C791" s="6" t="s">
        <v>3418</v>
      </c>
      <c r="D791" s="2" t="str">
        <f t="shared" si="186"/>
        <v>CPUC - SPD (Safety Policy Division)_024</v>
      </c>
      <c r="E791" s="1">
        <v>1</v>
      </c>
      <c r="F791" s="2" t="str">
        <f t="shared" si="187"/>
        <v>CPUC - SPD (Safety Policy Division)_024_Q1</v>
      </c>
      <c r="G791" s="16" t="s">
        <v>3409</v>
      </c>
      <c r="H791" s="16" t="s">
        <v>3467</v>
      </c>
      <c r="I791" s="1" t="s">
        <v>1940</v>
      </c>
      <c r="J791" s="3">
        <v>45665</v>
      </c>
      <c r="K791" s="3">
        <v>45680</v>
      </c>
      <c r="L791" s="3">
        <v>45688</v>
      </c>
      <c r="M791" s="20" t="s">
        <v>3516</v>
      </c>
      <c r="N791" s="1">
        <v>1</v>
      </c>
      <c r="O791" s="1" t="s">
        <v>86</v>
      </c>
      <c r="P791" s="2" t="s">
        <v>234</v>
      </c>
      <c r="Q791" s="2" t="s">
        <v>86</v>
      </c>
      <c r="R791" s="2" t="s">
        <v>86</v>
      </c>
      <c r="S791" s="2" t="s">
        <v>86</v>
      </c>
      <c r="U791" s="2" t="str">
        <f t="shared" si="183"/>
        <v>CPUC - SPD (Safety Policy Division)</v>
      </c>
      <c r="V791" s="2" t="str">
        <f t="shared" si="183"/>
        <v>024</v>
      </c>
      <c r="W791" s="2">
        <f t="shared" si="188"/>
        <v>1</v>
      </c>
      <c r="X791" s="1">
        <v>5</v>
      </c>
      <c r="Y791" s="12" t="s">
        <v>3339</v>
      </c>
      <c r="Z791" s="12" t="s">
        <v>520</v>
      </c>
      <c r="AA791" s="16" t="s">
        <v>3427</v>
      </c>
      <c r="AB791" s="16" t="s">
        <v>165</v>
      </c>
      <c r="AC791" s="16" t="s">
        <v>91</v>
      </c>
      <c r="AD791" s="16" t="s">
        <v>791</v>
      </c>
      <c r="AE791" s="1" t="s">
        <v>92</v>
      </c>
      <c r="AF791" s="1" t="s">
        <v>92</v>
      </c>
      <c r="AG791" s="1" t="s">
        <v>92</v>
      </c>
      <c r="AH791" s="1" t="s">
        <v>92</v>
      </c>
      <c r="AI791" s="1" t="s">
        <v>92</v>
      </c>
      <c r="AJ791" s="1" t="s">
        <v>92</v>
      </c>
      <c r="AK791" s="1" t="s">
        <v>92</v>
      </c>
      <c r="AL791" s="1" t="s">
        <v>86</v>
      </c>
      <c r="AM791" s="3">
        <f t="shared" si="189"/>
        <v>45680</v>
      </c>
      <c r="AN791" s="1" t="s">
        <v>3469</v>
      </c>
      <c r="AO791" s="12" t="s">
        <v>3462</v>
      </c>
      <c r="AP791" s="9" t="s">
        <v>3463</v>
      </c>
      <c r="BD791" s="1">
        <f t="shared" si="190"/>
        <v>1</v>
      </c>
      <c r="BE791" s="2" t="str">
        <f t="shared" si="184"/>
        <v>Tom Huynh/Chris Hillman</v>
      </c>
      <c r="BF791" s="2" t="str">
        <f t="shared" si="184"/>
        <v>Maria Ly</v>
      </c>
      <c r="BG791" s="2" t="str">
        <f t="shared" si="185"/>
        <v>Kevin Laxalt-Nomura</v>
      </c>
      <c r="BH791" s="2" t="str">
        <f t="shared" si="185"/>
        <v>Nelson Lau</v>
      </c>
      <c r="BI791" s="2" t="str">
        <f t="shared" si="191"/>
        <v>Aaron Shapiro</v>
      </c>
      <c r="BJ791" s="1">
        <f t="shared" si="192"/>
        <v>5</v>
      </c>
      <c r="BO791" s="21" t="str">
        <f t="shared" si="193"/>
        <v>completed</v>
      </c>
      <c r="BP791" s="21">
        <f t="shared" si="194"/>
        <v>0</v>
      </c>
      <c r="BQ791" s="21">
        <f t="shared" si="195"/>
        <v>0</v>
      </c>
      <c r="BR791" s="21">
        <f t="shared" si="196"/>
        <v>0</v>
      </c>
      <c r="BS791" s="21">
        <f t="shared" si="197"/>
        <v>0</v>
      </c>
    </row>
    <row r="792" spans="1:71" ht="76.5" x14ac:dyDescent="0.25">
      <c r="A792" s="1">
        <v>734</v>
      </c>
      <c r="B792" s="1" t="s">
        <v>1884</v>
      </c>
      <c r="C792" s="6" t="s">
        <v>3418</v>
      </c>
      <c r="D792" s="2" t="str">
        <f t="shared" si="186"/>
        <v>CPUC - SPD (Safety Policy Division)_024</v>
      </c>
      <c r="E792" s="1">
        <v>2</v>
      </c>
      <c r="F792" s="2" t="str">
        <f t="shared" si="187"/>
        <v>CPUC - SPD (Safety Policy Division)_024_Q2</v>
      </c>
      <c r="G792" s="16" t="s">
        <v>3410</v>
      </c>
      <c r="H792" s="12" t="s">
        <v>3448</v>
      </c>
      <c r="I792" s="1" t="s">
        <v>1940</v>
      </c>
      <c r="J792" s="3">
        <v>45665</v>
      </c>
      <c r="K792" s="3">
        <v>45680</v>
      </c>
      <c r="L792" s="3">
        <v>45680</v>
      </c>
      <c r="M792" s="20" t="s">
        <v>3516</v>
      </c>
      <c r="N792" s="1">
        <v>1</v>
      </c>
      <c r="O792" s="1" t="s">
        <v>86</v>
      </c>
      <c r="P792" s="84" t="s">
        <v>3470</v>
      </c>
      <c r="Q792" s="2" t="s">
        <v>3471</v>
      </c>
      <c r="R792" s="2" t="s">
        <v>3472</v>
      </c>
      <c r="S792" s="2" t="s">
        <v>86</v>
      </c>
      <c r="U792" s="2" t="str">
        <f t="shared" si="183"/>
        <v>CPUC - SPD (Safety Policy Division)</v>
      </c>
      <c r="V792" s="2" t="str">
        <f t="shared" si="183"/>
        <v>024</v>
      </c>
      <c r="W792" s="2">
        <f t="shared" si="188"/>
        <v>2</v>
      </c>
      <c r="X792" s="1">
        <v>0</v>
      </c>
      <c r="Y792" s="12" t="s">
        <v>3339</v>
      </c>
      <c r="Z792" s="12" t="s">
        <v>520</v>
      </c>
      <c r="AA792" s="11" t="s">
        <v>3419</v>
      </c>
      <c r="AB792" s="11" t="s">
        <v>236</v>
      </c>
      <c r="AC792" s="11" t="s">
        <v>91</v>
      </c>
      <c r="AD792" s="11" t="s">
        <v>791</v>
      </c>
      <c r="AE792" s="12" t="s">
        <v>92</v>
      </c>
      <c r="AF792" s="1" t="s">
        <v>92</v>
      </c>
      <c r="AG792" s="1" t="s">
        <v>92</v>
      </c>
      <c r="AH792" s="1" t="s">
        <v>92</v>
      </c>
      <c r="AI792" s="1" t="s">
        <v>92</v>
      </c>
      <c r="AJ792" s="1" t="s">
        <v>92</v>
      </c>
      <c r="AK792" s="1" t="s">
        <v>92</v>
      </c>
      <c r="AL792" s="1" t="s">
        <v>86</v>
      </c>
      <c r="AM792" s="3">
        <f t="shared" si="189"/>
        <v>45680</v>
      </c>
      <c r="AN792" s="1" t="s">
        <v>3469</v>
      </c>
      <c r="AP792" s="9" t="s">
        <v>3463</v>
      </c>
      <c r="BD792" s="1">
        <f t="shared" si="190"/>
        <v>2</v>
      </c>
      <c r="BE792" s="2" t="str">
        <f t="shared" si="184"/>
        <v>Tiffany Pazdan</v>
      </c>
      <c r="BF792" s="2" t="str">
        <f t="shared" si="184"/>
        <v>Jim Gill</v>
      </c>
      <c r="BG792" s="2" t="str">
        <f t="shared" si="185"/>
        <v>Kevin Laxalt-Nomura</v>
      </c>
      <c r="BH792" s="2" t="str">
        <f t="shared" si="185"/>
        <v>Nelson Lau</v>
      </c>
      <c r="BI792" s="2" t="str">
        <f t="shared" si="191"/>
        <v>Aaron Shapiro</v>
      </c>
      <c r="BJ792" s="1">
        <f t="shared" si="192"/>
        <v>0</v>
      </c>
      <c r="BO792" s="21" t="str">
        <f t="shared" si="193"/>
        <v>completed</v>
      </c>
      <c r="BP792" s="21">
        <f t="shared" si="194"/>
        <v>0</v>
      </c>
      <c r="BQ792" s="21">
        <f t="shared" si="195"/>
        <v>0</v>
      </c>
      <c r="BR792" s="21">
        <f t="shared" si="196"/>
        <v>0</v>
      </c>
      <c r="BS792" s="21">
        <f t="shared" si="197"/>
        <v>0</v>
      </c>
    </row>
    <row r="793" spans="1:71" ht="102" x14ac:dyDescent="0.25">
      <c r="A793" s="1">
        <v>735</v>
      </c>
      <c r="B793" s="1" t="s">
        <v>1884</v>
      </c>
      <c r="C793" s="6" t="s">
        <v>3418</v>
      </c>
      <c r="D793" s="2" t="str">
        <f t="shared" si="186"/>
        <v>CPUC - SPD (Safety Policy Division)_024</v>
      </c>
      <c r="E793" s="1">
        <v>3</v>
      </c>
      <c r="F793" s="2" t="str">
        <f t="shared" si="187"/>
        <v>CPUC - SPD (Safety Policy Division)_024_Q3</v>
      </c>
      <c r="G793" s="16" t="s">
        <v>3411</v>
      </c>
      <c r="H793" s="16" t="s">
        <v>3449</v>
      </c>
      <c r="I793" s="1" t="s">
        <v>1940</v>
      </c>
      <c r="J793" s="3">
        <v>45665</v>
      </c>
      <c r="K793" s="3">
        <v>45680</v>
      </c>
      <c r="L793" s="3">
        <v>45680</v>
      </c>
      <c r="M793" s="20" t="s">
        <v>3516</v>
      </c>
      <c r="N793" s="1">
        <v>2</v>
      </c>
      <c r="O793" s="1" t="s">
        <v>86</v>
      </c>
      <c r="P793" s="84" t="s">
        <v>3470</v>
      </c>
      <c r="Q793" s="2" t="s">
        <v>3473</v>
      </c>
      <c r="R793" s="2" t="s">
        <v>3474</v>
      </c>
      <c r="S793" s="2" t="s">
        <v>86</v>
      </c>
      <c r="U793" s="2" t="str">
        <f t="shared" si="183"/>
        <v>CPUC - SPD (Safety Policy Division)</v>
      </c>
      <c r="V793" s="2" t="str">
        <f t="shared" si="183"/>
        <v>024</v>
      </c>
      <c r="W793" s="2">
        <f t="shared" si="188"/>
        <v>3</v>
      </c>
      <c r="X793" s="1">
        <v>0</v>
      </c>
      <c r="Y793" s="12" t="s">
        <v>3339</v>
      </c>
      <c r="Z793" s="12" t="s">
        <v>520</v>
      </c>
      <c r="AA793" s="11" t="s">
        <v>3419</v>
      </c>
      <c r="AB793" s="11" t="s">
        <v>236</v>
      </c>
      <c r="AC793" s="11" t="s">
        <v>91</v>
      </c>
      <c r="AD793" s="11" t="s">
        <v>791</v>
      </c>
      <c r="AE793" s="12" t="s">
        <v>92</v>
      </c>
      <c r="AF793" s="1" t="s">
        <v>92</v>
      </c>
      <c r="AG793" s="1" t="s">
        <v>92</v>
      </c>
      <c r="AH793" s="1" t="s">
        <v>92</v>
      </c>
      <c r="AI793" s="1" t="s">
        <v>92</v>
      </c>
      <c r="AJ793" s="1" t="s">
        <v>92</v>
      </c>
      <c r="AK793" s="1" t="s">
        <v>92</v>
      </c>
      <c r="AL793" s="1" t="s">
        <v>86</v>
      </c>
      <c r="AM793" s="3">
        <f t="shared" si="189"/>
        <v>45680</v>
      </c>
      <c r="AN793" s="1" t="s">
        <v>3469</v>
      </c>
      <c r="AP793" s="9" t="s">
        <v>3463</v>
      </c>
      <c r="BD793" s="1">
        <f t="shared" si="190"/>
        <v>3</v>
      </c>
      <c r="BE793" s="2" t="str">
        <f t="shared" si="184"/>
        <v>Tiffany Pazdan</v>
      </c>
      <c r="BF793" s="2" t="str">
        <f t="shared" si="184"/>
        <v>Jim Gill</v>
      </c>
      <c r="BG793" s="2" t="str">
        <f t="shared" si="185"/>
        <v>Kevin Laxalt-Nomura</v>
      </c>
      <c r="BH793" s="2" t="str">
        <f t="shared" si="185"/>
        <v>Nelson Lau</v>
      </c>
      <c r="BI793" s="2" t="str">
        <f t="shared" si="191"/>
        <v>Aaron Shapiro</v>
      </c>
      <c r="BJ793" s="1">
        <f t="shared" si="192"/>
        <v>0</v>
      </c>
      <c r="BO793" s="21" t="str">
        <f t="shared" si="193"/>
        <v>completed</v>
      </c>
      <c r="BP793" s="21">
        <f t="shared" si="194"/>
        <v>0</v>
      </c>
      <c r="BQ793" s="21">
        <f t="shared" si="195"/>
        <v>0</v>
      </c>
      <c r="BR793" s="21">
        <f t="shared" si="196"/>
        <v>0</v>
      </c>
      <c r="BS793" s="21">
        <f t="shared" si="197"/>
        <v>0</v>
      </c>
    </row>
    <row r="794" spans="1:71" ht="204" x14ac:dyDescent="0.25">
      <c r="A794" s="1">
        <v>736</v>
      </c>
      <c r="B794" s="1" t="s">
        <v>1884</v>
      </c>
      <c r="C794" s="6" t="s">
        <v>3418</v>
      </c>
      <c r="D794" s="2" t="str">
        <f t="shared" si="186"/>
        <v>CPUC - SPD (Safety Policy Division)_024</v>
      </c>
      <c r="E794" s="1">
        <v>4</v>
      </c>
      <c r="F794" s="2" t="str">
        <f t="shared" si="187"/>
        <v>CPUC - SPD (Safety Policy Division)_024_Q4</v>
      </c>
      <c r="G794" s="16" t="s">
        <v>3412</v>
      </c>
      <c r="H794" s="16" t="s">
        <v>3450</v>
      </c>
      <c r="I794" s="1" t="s">
        <v>1940</v>
      </c>
      <c r="J794" s="3">
        <v>45665</v>
      </c>
      <c r="K794" s="3">
        <v>45680</v>
      </c>
      <c r="L794" s="3">
        <v>45680</v>
      </c>
      <c r="M794" s="20" t="s">
        <v>3516</v>
      </c>
      <c r="N794" s="1">
        <v>0</v>
      </c>
      <c r="O794" s="1" t="s">
        <v>86</v>
      </c>
      <c r="P794" s="84" t="s">
        <v>3470</v>
      </c>
      <c r="Q794" s="2" t="s">
        <v>3473</v>
      </c>
      <c r="R794" s="2" t="s">
        <v>3474</v>
      </c>
      <c r="S794" s="2" t="s">
        <v>86</v>
      </c>
      <c r="U794" s="2" t="str">
        <f t="shared" si="183"/>
        <v>CPUC - SPD (Safety Policy Division)</v>
      </c>
      <c r="V794" s="2" t="str">
        <f t="shared" si="183"/>
        <v>024</v>
      </c>
      <c r="W794" s="2">
        <f t="shared" si="188"/>
        <v>4</v>
      </c>
      <c r="X794" s="1">
        <v>0</v>
      </c>
      <c r="Y794" s="12" t="s">
        <v>3339</v>
      </c>
      <c r="Z794" s="12" t="s">
        <v>520</v>
      </c>
      <c r="AA794" s="11" t="s">
        <v>3419</v>
      </c>
      <c r="AB794" s="2" t="s">
        <v>236</v>
      </c>
      <c r="AC794" s="2" t="s">
        <v>91</v>
      </c>
      <c r="AD794" s="2" t="s">
        <v>166</v>
      </c>
      <c r="AE794" s="12" t="s">
        <v>92</v>
      </c>
      <c r="AF794" s="1" t="s">
        <v>92</v>
      </c>
      <c r="AG794" s="1" t="s">
        <v>92</v>
      </c>
      <c r="AH794" s="1" t="s">
        <v>92</v>
      </c>
      <c r="AI794" s="1" t="s">
        <v>92</v>
      </c>
      <c r="AJ794" s="1" t="s">
        <v>92</v>
      </c>
      <c r="AK794" s="1" t="s">
        <v>92</v>
      </c>
      <c r="AL794" s="1" t="s">
        <v>86</v>
      </c>
      <c r="AM794" s="3">
        <f t="shared" si="189"/>
        <v>45680</v>
      </c>
      <c r="AN794" s="1" t="s">
        <v>3469</v>
      </c>
      <c r="AP794" s="9" t="s">
        <v>3463</v>
      </c>
      <c r="BD794" s="1">
        <f t="shared" si="190"/>
        <v>4</v>
      </c>
      <c r="BE794" s="2" t="str">
        <f t="shared" si="184"/>
        <v>Tiffany Pazdan</v>
      </c>
      <c r="BF794" s="2" t="str">
        <f t="shared" si="184"/>
        <v>Jim Gill</v>
      </c>
      <c r="BG794" s="2" t="str">
        <f t="shared" si="185"/>
        <v>Kevin Laxalt-Nomura</v>
      </c>
      <c r="BH794" s="2" t="str">
        <f t="shared" si="185"/>
        <v>Nelson Lau</v>
      </c>
      <c r="BI794" s="2" t="str">
        <f t="shared" si="191"/>
        <v>Aaron Shapiro</v>
      </c>
      <c r="BJ794" s="1">
        <f t="shared" si="192"/>
        <v>0</v>
      </c>
      <c r="BO794" s="21" t="str">
        <f t="shared" si="193"/>
        <v>completed</v>
      </c>
      <c r="BP794" s="21">
        <f t="shared" si="194"/>
        <v>0</v>
      </c>
      <c r="BQ794" s="21">
        <f t="shared" si="195"/>
        <v>0</v>
      </c>
      <c r="BR794" s="21">
        <f t="shared" si="196"/>
        <v>0</v>
      </c>
      <c r="BS794" s="21">
        <f t="shared" si="197"/>
        <v>0</v>
      </c>
    </row>
    <row r="795" spans="1:71" ht="229.5" x14ac:dyDescent="0.25">
      <c r="A795" s="1">
        <v>737</v>
      </c>
      <c r="B795" s="1" t="s">
        <v>1884</v>
      </c>
      <c r="C795" s="6" t="s">
        <v>3418</v>
      </c>
      <c r="D795" s="2" t="str">
        <f t="shared" si="186"/>
        <v>CPUC - SPD (Safety Policy Division)_024</v>
      </c>
      <c r="E795" s="1">
        <v>5</v>
      </c>
      <c r="F795" s="2" t="str">
        <f t="shared" si="187"/>
        <v>CPUC - SPD (Safety Policy Division)_024_Q5</v>
      </c>
      <c r="G795" s="16" t="s">
        <v>3413</v>
      </c>
      <c r="H795" s="16" t="s">
        <v>3451</v>
      </c>
      <c r="I795" s="1" t="s">
        <v>1940</v>
      </c>
      <c r="J795" s="3">
        <v>45665</v>
      </c>
      <c r="K795" s="3">
        <v>45680</v>
      </c>
      <c r="L795" s="3">
        <v>45680</v>
      </c>
      <c r="M795" s="20" t="s">
        <v>3516</v>
      </c>
      <c r="N795" s="1">
        <v>3</v>
      </c>
      <c r="O795" s="1" t="s">
        <v>86</v>
      </c>
      <c r="P795" s="11">
        <v>8</v>
      </c>
      <c r="Q795" s="11" t="s">
        <v>1778</v>
      </c>
      <c r="R795" s="11" t="s">
        <v>2202</v>
      </c>
      <c r="S795" s="11" t="s">
        <v>86</v>
      </c>
      <c r="U795" s="2" t="str">
        <f t="shared" si="183"/>
        <v>CPUC - SPD (Safety Policy Division)</v>
      </c>
      <c r="V795" s="2" t="str">
        <f t="shared" si="183"/>
        <v>024</v>
      </c>
      <c r="W795" s="2">
        <f t="shared" si="188"/>
        <v>5</v>
      </c>
      <c r="X795" s="1">
        <v>5</v>
      </c>
      <c r="Y795" s="12" t="s">
        <v>3339</v>
      </c>
      <c r="Z795" s="12" t="s">
        <v>520</v>
      </c>
      <c r="AA795" s="2" t="s">
        <v>3460</v>
      </c>
      <c r="AB795" s="2" t="s">
        <v>3461</v>
      </c>
      <c r="AC795" s="2" t="s">
        <v>91</v>
      </c>
      <c r="AD795" s="2" t="s">
        <v>143</v>
      </c>
      <c r="AE795" s="12" t="s">
        <v>92</v>
      </c>
      <c r="AF795" s="1" t="s">
        <v>92</v>
      </c>
      <c r="AG795" s="1" t="s">
        <v>92</v>
      </c>
      <c r="AH795" s="1" t="s">
        <v>92</v>
      </c>
      <c r="AI795" s="1" t="s">
        <v>92</v>
      </c>
      <c r="AJ795" s="1" t="s">
        <v>92</v>
      </c>
      <c r="AK795" s="1" t="s">
        <v>92</v>
      </c>
      <c r="AL795" s="1" t="s">
        <v>86</v>
      </c>
      <c r="AM795" s="3">
        <f t="shared" si="189"/>
        <v>45680</v>
      </c>
      <c r="AN795" s="1" t="s">
        <v>3469</v>
      </c>
      <c r="AP795" s="9" t="s">
        <v>3463</v>
      </c>
      <c r="BD795" s="1">
        <f t="shared" si="190"/>
        <v>5</v>
      </c>
      <c r="BE795" s="2" t="str">
        <f t="shared" si="184"/>
        <v>Marcus Wendler</v>
      </c>
      <c r="BF795" s="2" t="str">
        <f t="shared" si="184"/>
        <v>Lakshmi Kumar</v>
      </c>
      <c r="BG795" s="2" t="str">
        <f t="shared" si="185"/>
        <v>Kevin Laxalt-Nomura</v>
      </c>
      <c r="BH795" s="2" t="str">
        <f t="shared" si="185"/>
        <v>Nelson Lau</v>
      </c>
      <c r="BI795" s="2" t="str">
        <f t="shared" si="191"/>
        <v>Aaron Shapiro</v>
      </c>
      <c r="BJ795" s="1">
        <f t="shared" si="192"/>
        <v>5</v>
      </c>
      <c r="BO795" s="21" t="str">
        <f t="shared" si="193"/>
        <v>completed</v>
      </c>
      <c r="BP795" s="21">
        <f t="shared" si="194"/>
        <v>0</v>
      </c>
      <c r="BQ795" s="21">
        <f t="shared" si="195"/>
        <v>0</v>
      </c>
      <c r="BR795" s="21">
        <f t="shared" si="196"/>
        <v>0</v>
      </c>
      <c r="BS795" s="21">
        <f t="shared" si="197"/>
        <v>0</v>
      </c>
    </row>
    <row r="796" spans="1:71" ht="51" x14ac:dyDescent="0.25">
      <c r="A796" s="1">
        <v>738</v>
      </c>
      <c r="B796" s="1" t="s">
        <v>1884</v>
      </c>
      <c r="C796" s="6" t="s">
        <v>3418</v>
      </c>
      <c r="D796" s="2" t="str">
        <f t="shared" si="186"/>
        <v>CPUC - SPD (Safety Policy Division)_024</v>
      </c>
      <c r="E796" s="1">
        <v>6</v>
      </c>
      <c r="F796" s="2" t="str">
        <f t="shared" si="187"/>
        <v>CPUC - SPD (Safety Policy Division)_024_Q6</v>
      </c>
      <c r="G796" s="16" t="s">
        <v>3414</v>
      </c>
      <c r="H796" s="12" t="s">
        <v>3452</v>
      </c>
      <c r="I796" s="1" t="s">
        <v>1940</v>
      </c>
      <c r="J796" s="3">
        <v>45665</v>
      </c>
      <c r="K796" s="3">
        <v>45680</v>
      </c>
      <c r="L796" s="3">
        <v>45680</v>
      </c>
      <c r="M796" s="20" t="s">
        <v>3516</v>
      </c>
      <c r="N796" s="1">
        <v>1</v>
      </c>
      <c r="O796" s="1" t="s">
        <v>86</v>
      </c>
      <c r="P796" s="2" t="s">
        <v>482</v>
      </c>
      <c r="Q796" s="2" t="s">
        <v>483</v>
      </c>
      <c r="R796" s="2" t="s">
        <v>808</v>
      </c>
      <c r="S796" s="90" t="s">
        <v>86</v>
      </c>
      <c r="U796" s="2" t="str">
        <f t="shared" si="183"/>
        <v>CPUC - SPD (Safety Policy Division)</v>
      </c>
      <c r="V796" s="2" t="str">
        <f t="shared" si="183"/>
        <v>024</v>
      </c>
      <c r="W796" s="2">
        <f t="shared" si="188"/>
        <v>6</v>
      </c>
      <c r="X796" s="1">
        <v>0</v>
      </c>
      <c r="Y796" s="12" t="s">
        <v>3339</v>
      </c>
      <c r="Z796" s="12" t="s">
        <v>520</v>
      </c>
      <c r="AA796" s="16" t="s">
        <v>1950</v>
      </c>
      <c r="AB796" s="16" t="s">
        <v>2481</v>
      </c>
      <c r="AC796" s="2" t="s">
        <v>91</v>
      </c>
      <c r="AD796" s="16" t="s">
        <v>143</v>
      </c>
      <c r="AE796" s="12" t="s">
        <v>92</v>
      </c>
      <c r="AF796" s="1" t="s">
        <v>92</v>
      </c>
      <c r="AG796" s="1" t="s">
        <v>92</v>
      </c>
      <c r="AH796" s="1" t="s">
        <v>92</v>
      </c>
      <c r="AI796" s="1" t="s">
        <v>92</v>
      </c>
      <c r="AJ796" s="1" t="s">
        <v>92</v>
      </c>
      <c r="AK796" s="1" t="s">
        <v>92</v>
      </c>
      <c r="AL796" s="1" t="s">
        <v>86</v>
      </c>
      <c r="AM796" s="3">
        <f t="shared" si="189"/>
        <v>45680</v>
      </c>
      <c r="AN796" s="1" t="s">
        <v>3469</v>
      </c>
      <c r="AP796" s="9" t="s">
        <v>3463</v>
      </c>
      <c r="BD796" s="1">
        <f t="shared" si="190"/>
        <v>6</v>
      </c>
      <c r="BE796" s="2" t="str">
        <f t="shared" si="184"/>
        <v>Shaun Tanner</v>
      </c>
      <c r="BF796" s="2" t="str">
        <f t="shared" si="184"/>
        <v>Scott Strenfel</v>
      </c>
      <c r="BG796" s="2" t="str">
        <f t="shared" si="185"/>
        <v>Kevin Laxalt-Nomura</v>
      </c>
      <c r="BH796" s="2" t="str">
        <f t="shared" si="185"/>
        <v>Nelson Lau</v>
      </c>
      <c r="BI796" s="2" t="str">
        <f t="shared" si="191"/>
        <v>Aaron Shapiro</v>
      </c>
      <c r="BJ796" s="1">
        <f t="shared" si="192"/>
        <v>0</v>
      </c>
      <c r="BO796" s="21" t="str">
        <f t="shared" si="193"/>
        <v>completed</v>
      </c>
      <c r="BP796" s="21">
        <f t="shared" si="194"/>
        <v>0</v>
      </c>
      <c r="BQ796" s="21">
        <f t="shared" si="195"/>
        <v>0</v>
      </c>
      <c r="BR796" s="21">
        <f t="shared" si="196"/>
        <v>0</v>
      </c>
      <c r="BS796" s="21">
        <f t="shared" si="197"/>
        <v>0</v>
      </c>
    </row>
    <row r="797" spans="1:71" ht="293.25" x14ac:dyDescent="0.25">
      <c r="A797" s="1">
        <v>739</v>
      </c>
      <c r="B797" s="1" t="s">
        <v>1884</v>
      </c>
      <c r="C797" s="6" t="s">
        <v>3418</v>
      </c>
      <c r="D797" s="2" t="str">
        <f t="shared" si="186"/>
        <v>CPUC - SPD (Safety Policy Division)_024</v>
      </c>
      <c r="E797" s="1">
        <v>7</v>
      </c>
      <c r="F797" s="2" t="str">
        <f t="shared" si="187"/>
        <v>CPUC - SPD (Safety Policy Division)_024_Q7</v>
      </c>
      <c r="G797" s="16" t="s">
        <v>3415</v>
      </c>
      <c r="H797" s="16" t="s">
        <v>3453</v>
      </c>
      <c r="I797" s="1" t="s">
        <v>1940</v>
      </c>
      <c r="J797" s="3">
        <v>45665</v>
      </c>
      <c r="K797" s="3">
        <v>45680</v>
      </c>
      <c r="L797" s="3">
        <v>45680</v>
      </c>
      <c r="M797" s="20" t="s">
        <v>3516</v>
      </c>
      <c r="N797" s="1">
        <v>2</v>
      </c>
      <c r="O797" s="1" t="s">
        <v>86</v>
      </c>
      <c r="P797" s="11" t="s">
        <v>153</v>
      </c>
      <c r="Q797" s="2" t="s">
        <v>154</v>
      </c>
      <c r="R797" s="2" t="s">
        <v>1024</v>
      </c>
      <c r="S797" s="100" t="s">
        <v>3228</v>
      </c>
      <c r="U797" s="2" t="str">
        <f t="shared" si="183"/>
        <v>CPUC - SPD (Safety Policy Division)</v>
      </c>
      <c r="V797" s="2" t="str">
        <f t="shared" si="183"/>
        <v>024</v>
      </c>
      <c r="W797" s="2">
        <f t="shared" si="188"/>
        <v>7</v>
      </c>
      <c r="X797" s="1">
        <v>0</v>
      </c>
      <c r="Y797" s="12" t="s">
        <v>3339</v>
      </c>
      <c r="Z797" s="12" t="s">
        <v>520</v>
      </c>
      <c r="AA797" s="16" t="s">
        <v>3455</v>
      </c>
      <c r="AB797" s="16" t="s">
        <v>3456</v>
      </c>
      <c r="AC797" s="2" t="s">
        <v>91</v>
      </c>
      <c r="AD797" s="16" t="s">
        <v>1630</v>
      </c>
      <c r="AE797" s="12" t="s">
        <v>92</v>
      </c>
      <c r="AF797" s="1" t="s">
        <v>92</v>
      </c>
      <c r="AG797" s="1" t="s">
        <v>92</v>
      </c>
      <c r="AH797" s="1" t="s">
        <v>92</v>
      </c>
      <c r="AI797" s="1" t="s">
        <v>92</v>
      </c>
      <c r="AJ797" s="1" t="s">
        <v>92</v>
      </c>
      <c r="AK797" s="1" t="s">
        <v>92</v>
      </c>
      <c r="AL797" s="1" t="s">
        <v>86</v>
      </c>
      <c r="AM797" s="3">
        <f t="shared" si="189"/>
        <v>45680</v>
      </c>
      <c r="AN797" s="1" t="s">
        <v>3469</v>
      </c>
      <c r="AP797" s="9" t="s">
        <v>3463</v>
      </c>
      <c r="BD797" s="1">
        <f t="shared" si="190"/>
        <v>7</v>
      </c>
      <c r="BE797" s="2" t="str">
        <f t="shared" si="184"/>
        <v>UG Team (Jerry Santos)/GIS Team (Lynn Frederico)</v>
      </c>
      <c r="BF797" s="2" t="str">
        <f t="shared" si="184"/>
        <v>Megan Ardell/Justin Sadler/Ali Moazed</v>
      </c>
      <c r="BG797" s="2" t="str">
        <f t="shared" si="185"/>
        <v>Kevin Laxalt-Nomura</v>
      </c>
      <c r="BH797" s="2" t="str">
        <f t="shared" si="185"/>
        <v>Nelson Lau</v>
      </c>
      <c r="BI797" s="2" t="str">
        <f t="shared" si="191"/>
        <v>Aaron Shapiro</v>
      </c>
      <c r="BJ797" s="1">
        <f t="shared" si="192"/>
        <v>0</v>
      </c>
      <c r="BO797" s="21" t="str">
        <f t="shared" si="193"/>
        <v>completed</v>
      </c>
      <c r="BP797" s="21">
        <f t="shared" si="194"/>
        <v>0</v>
      </c>
      <c r="BQ797" s="21">
        <f t="shared" si="195"/>
        <v>0</v>
      </c>
      <c r="BR797" s="21">
        <f t="shared" si="196"/>
        <v>0</v>
      </c>
      <c r="BS797" s="21">
        <f t="shared" si="197"/>
        <v>0</v>
      </c>
    </row>
    <row r="798" spans="1:71" ht="409.5" x14ac:dyDescent="0.25">
      <c r="A798" s="1">
        <v>740</v>
      </c>
      <c r="B798" s="1" t="s">
        <v>1884</v>
      </c>
      <c r="C798" s="6" t="s">
        <v>3418</v>
      </c>
      <c r="D798" s="2" t="str">
        <f t="shared" si="186"/>
        <v>CPUC - SPD (Safety Policy Division)_024</v>
      </c>
      <c r="E798" s="1" t="s">
        <v>2171</v>
      </c>
      <c r="F798" s="1" t="str">
        <f t="shared" si="187"/>
        <v>CPUC - SPD (Safety Policy Division)_024_Q8(s)</v>
      </c>
      <c r="G798" s="16" t="s">
        <v>3416</v>
      </c>
      <c r="H798" s="16" t="s">
        <v>3468</v>
      </c>
      <c r="I798" s="1" t="s">
        <v>1940</v>
      </c>
      <c r="J798" s="3">
        <v>45665</v>
      </c>
      <c r="K798" s="3">
        <v>45695</v>
      </c>
      <c r="L798" s="3">
        <v>45695</v>
      </c>
      <c r="M798" s="20" t="s">
        <v>3516</v>
      </c>
      <c r="N798" s="1">
        <v>1</v>
      </c>
      <c r="O798" s="1" t="s">
        <v>86</v>
      </c>
      <c r="P798" s="11">
        <v>8</v>
      </c>
      <c r="Q798" s="2" t="s">
        <v>1454</v>
      </c>
      <c r="R798" s="2" t="s">
        <v>1455</v>
      </c>
      <c r="S798" s="97" t="s">
        <v>1456</v>
      </c>
      <c r="U798" s="2" t="str">
        <f t="shared" si="183"/>
        <v>CPUC - SPD (Safety Policy Division)</v>
      </c>
      <c r="V798" s="2" t="str">
        <f t="shared" si="183"/>
        <v>024</v>
      </c>
      <c r="W798" s="2" t="str">
        <f t="shared" si="188"/>
        <v>8(s)</v>
      </c>
      <c r="X798" s="1">
        <v>2</v>
      </c>
      <c r="Y798" s="12" t="s">
        <v>3339</v>
      </c>
      <c r="Z798" s="12" t="s">
        <v>520</v>
      </c>
      <c r="AA798" s="16" t="s">
        <v>3457</v>
      </c>
      <c r="AB798" s="16" t="s">
        <v>3458</v>
      </c>
      <c r="AC798" s="2" t="s">
        <v>91</v>
      </c>
      <c r="AD798" s="16" t="s">
        <v>3459</v>
      </c>
      <c r="AE798" s="12" t="s">
        <v>92</v>
      </c>
      <c r="AF798" s="1" t="s">
        <v>92</v>
      </c>
      <c r="AG798" s="1" t="s">
        <v>92</v>
      </c>
      <c r="AH798" s="1" t="s">
        <v>92</v>
      </c>
      <c r="AI798" s="1" t="s">
        <v>92</v>
      </c>
      <c r="AJ798" s="1" t="s">
        <v>92</v>
      </c>
      <c r="AK798" s="1" t="s">
        <v>92</v>
      </c>
      <c r="AL798" s="1" t="s">
        <v>86</v>
      </c>
      <c r="AM798" s="3">
        <f t="shared" si="189"/>
        <v>45695</v>
      </c>
      <c r="AN798" s="1" t="s">
        <v>3469</v>
      </c>
      <c r="AP798" s="9" t="s">
        <v>3463</v>
      </c>
      <c r="BD798" s="1" t="str">
        <f t="shared" si="190"/>
        <v>8(s)</v>
      </c>
      <c r="BE798" s="2" t="str">
        <f t="shared" si="184"/>
        <v>UG Team (Jerry Santos)/GIS Team (Lynn Frederico)
a - Tan Chen/PSPS Team
b - Kim Vu/EPSS Team</v>
      </c>
      <c r="BF798" s="2" t="str">
        <f t="shared" si="184"/>
        <v>Megan Ardell/Justin Sadler/Ali Moazed
a - Andrea Tau/Paula Avery
b - Eric Lamoureux</v>
      </c>
      <c r="BG798" s="2" t="str">
        <f t="shared" si="185"/>
        <v>Kevin Laxalt-Nomura</v>
      </c>
      <c r="BH798" s="2" t="str">
        <f t="shared" si="185"/>
        <v>Nelson Lau</v>
      </c>
      <c r="BI798" s="2" t="str">
        <f t="shared" si="191"/>
        <v>Aaron Shapiro</v>
      </c>
      <c r="BJ798" s="1">
        <f t="shared" si="192"/>
        <v>2</v>
      </c>
    </row>
    <row r="799" spans="1:71" ht="409.5" x14ac:dyDescent="0.25">
      <c r="A799" s="1">
        <v>740</v>
      </c>
      <c r="B799" s="1" t="s">
        <v>1884</v>
      </c>
      <c r="C799" s="6" t="s">
        <v>3418</v>
      </c>
      <c r="D799" s="2" t="str">
        <f t="shared" si="186"/>
        <v>CPUC - SPD (Safety Policy Division)_024</v>
      </c>
      <c r="E799" s="1">
        <v>8</v>
      </c>
      <c r="F799" s="2" t="str">
        <f t="shared" si="187"/>
        <v>CPUC - SPD (Safety Policy Division)_024_Q8</v>
      </c>
      <c r="G799" s="16" t="s">
        <v>3416</v>
      </c>
      <c r="H799" s="16" t="s">
        <v>3454</v>
      </c>
      <c r="I799" s="1" t="s">
        <v>1940</v>
      </c>
      <c r="J799" s="3">
        <v>45665</v>
      </c>
      <c r="K799" s="3">
        <v>45680</v>
      </c>
      <c r="L799" s="3">
        <v>45680</v>
      </c>
      <c r="M799" s="20" t="s">
        <v>3516</v>
      </c>
      <c r="N799" s="1">
        <v>3</v>
      </c>
      <c r="O799" s="1" t="s">
        <v>86</v>
      </c>
      <c r="P799" s="11">
        <v>8</v>
      </c>
      <c r="Q799" s="2" t="s">
        <v>1454</v>
      </c>
      <c r="R799" s="2" t="s">
        <v>1455</v>
      </c>
      <c r="S799" s="97" t="s">
        <v>1456</v>
      </c>
      <c r="U799" s="2" t="str">
        <f t="shared" si="183"/>
        <v>CPUC - SPD (Safety Policy Division)</v>
      </c>
      <c r="V799" s="2" t="str">
        <f t="shared" si="183"/>
        <v>024</v>
      </c>
      <c r="W799" s="2">
        <f t="shared" si="188"/>
        <v>8</v>
      </c>
      <c r="X799" s="1">
        <v>2</v>
      </c>
      <c r="Y799" s="12" t="s">
        <v>3339</v>
      </c>
      <c r="Z799" s="12" t="s">
        <v>520</v>
      </c>
      <c r="AA799" s="16" t="s">
        <v>3457</v>
      </c>
      <c r="AB799" s="16" t="s">
        <v>3458</v>
      </c>
      <c r="AC799" s="2" t="s">
        <v>91</v>
      </c>
      <c r="AD799" s="16" t="s">
        <v>3459</v>
      </c>
      <c r="AE799" s="12" t="s">
        <v>92</v>
      </c>
      <c r="AF799" s="1" t="s">
        <v>92</v>
      </c>
      <c r="AG799" s="1" t="s">
        <v>92</v>
      </c>
      <c r="AH799" s="1" t="s">
        <v>92</v>
      </c>
      <c r="AI799" s="1" t="s">
        <v>92</v>
      </c>
      <c r="AJ799" s="1" t="s">
        <v>92</v>
      </c>
      <c r="AK799" s="1" t="s">
        <v>92</v>
      </c>
      <c r="AL799" s="1" t="s">
        <v>86</v>
      </c>
      <c r="AM799" s="3">
        <f t="shared" si="189"/>
        <v>45680</v>
      </c>
      <c r="AN799" s="1" t="s">
        <v>3469</v>
      </c>
      <c r="AP799" s="9" t="s">
        <v>3463</v>
      </c>
      <c r="BD799" s="1">
        <f t="shared" si="190"/>
        <v>8</v>
      </c>
      <c r="BE799" s="2" t="str">
        <f t="shared" si="184"/>
        <v>UG Team (Jerry Santos)/GIS Team (Lynn Frederico)
a - Tan Chen/PSPS Team
b - Kim Vu/EPSS Team</v>
      </c>
      <c r="BF799" s="2" t="str">
        <f t="shared" si="184"/>
        <v>Megan Ardell/Justin Sadler/Ali Moazed
a - Andrea Tau/Paula Avery
b - Eric Lamoureux</v>
      </c>
      <c r="BG799" s="2" t="str">
        <f t="shared" si="185"/>
        <v>Kevin Laxalt-Nomura</v>
      </c>
      <c r="BH799" s="2" t="str">
        <f t="shared" si="185"/>
        <v>Nelson Lau</v>
      </c>
      <c r="BI799" s="2" t="str">
        <f t="shared" si="191"/>
        <v>Aaron Shapiro</v>
      </c>
      <c r="BJ799" s="1">
        <f t="shared" si="192"/>
        <v>2</v>
      </c>
      <c r="BO799" s="21" t="str">
        <f t="shared" ref="BO799:BO862" si="198">IF(L799="","pending","completed")</f>
        <v>completed</v>
      </c>
      <c r="BP799" s="21">
        <f t="shared" ref="BP799:BP862" si="199">COUNTIFS($BO799,"pending",$K799,"&lt;=5/30/2023")</f>
        <v>0</v>
      </c>
      <c r="BQ799" s="21">
        <f t="shared" ref="BQ799:BQ862" si="200">COUNTIFS($BO799,"pending",$K799,"=5/31/2023")</f>
        <v>0</v>
      </c>
      <c r="BR799" s="21">
        <f t="shared" ref="BR799:BR862" si="201">COUNTIFS($BO799,"pending",$K799,"=6/1/2023")</f>
        <v>0</v>
      </c>
      <c r="BS799" s="21">
        <f t="shared" ref="BS799:BS862" si="202">COUNTIFS($BO799,"pending",$K799,"&gt;=6/2/2023")</f>
        <v>0</v>
      </c>
    </row>
    <row r="800" spans="1:71" ht="153" x14ac:dyDescent="0.25">
      <c r="A800" s="1">
        <v>741</v>
      </c>
      <c r="B800" s="1" t="s">
        <v>2180</v>
      </c>
      <c r="C800" s="6" t="s">
        <v>3436</v>
      </c>
      <c r="D800" s="2" t="str">
        <f t="shared" si="186"/>
        <v>CALPA_Set WMP-56</v>
      </c>
      <c r="E800" s="1">
        <v>1</v>
      </c>
      <c r="F800" s="2" t="str">
        <f t="shared" si="187"/>
        <v>CALPA_Set WMP-56_Q1</v>
      </c>
      <c r="G800" s="16" t="s">
        <v>3423</v>
      </c>
      <c r="H800" s="16" t="s">
        <v>3445</v>
      </c>
      <c r="I800" s="1" t="s">
        <v>2095</v>
      </c>
      <c r="J800" s="3">
        <v>45670</v>
      </c>
      <c r="K800" s="3">
        <v>45685</v>
      </c>
      <c r="L800" s="3">
        <v>45685</v>
      </c>
      <c r="M800" s="20" t="s">
        <v>3513</v>
      </c>
      <c r="N800" s="1">
        <v>1</v>
      </c>
      <c r="O800" s="1" t="s">
        <v>86</v>
      </c>
      <c r="P800" s="2" t="s">
        <v>153</v>
      </c>
      <c r="Q800" s="2" t="s">
        <v>154</v>
      </c>
      <c r="R800" s="2" t="s">
        <v>154</v>
      </c>
      <c r="S800" s="2" t="s">
        <v>86</v>
      </c>
      <c r="U800" s="2" t="str">
        <f t="shared" si="183"/>
        <v>CALPA</v>
      </c>
      <c r="V800" s="2" t="str">
        <f t="shared" si="183"/>
        <v>Set WMP-56</v>
      </c>
      <c r="W800" s="2">
        <f t="shared" si="188"/>
        <v>1</v>
      </c>
      <c r="X800" s="1">
        <v>3</v>
      </c>
      <c r="Y800" s="12" t="s">
        <v>3339</v>
      </c>
      <c r="Z800" s="12" t="s">
        <v>520</v>
      </c>
      <c r="AA800" s="16" t="s">
        <v>3426</v>
      </c>
      <c r="AB800" s="16" t="s">
        <v>685</v>
      </c>
      <c r="AC800" s="16" t="s">
        <v>91</v>
      </c>
      <c r="AD800" s="16" t="s">
        <v>143</v>
      </c>
      <c r="AE800" s="12" t="s">
        <v>92</v>
      </c>
      <c r="AF800" s="1" t="s">
        <v>92</v>
      </c>
      <c r="AG800" s="1" t="s">
        <v>92</v>
      </c>
      <c r="AH800" s="1" t="s">
        <v>92</v>
      </c>
      <c r="AI800" s="1" t="s">
        <v>92</v>
      </c>
      <c r="AJ800" s="1" t="s">
        <v>92</v>
      </c>
      <c r="AK800" s="1" t="s">
        <v>92</v>
      </c>
      <c r="AL800" s="1" t="s">
        <v>86</v>
      </c>
      <c r="AM800" s="3">
        <f t="shared" si="189"/>
        <v>45685</v>
      </c>
      <c r="BD800" s="1">
        <f t="shared" si="190"/>
        <v>1</v>
      </c>
      <c r="BE800" s="2" t="str">
        <f t="shared" si="184"/>
        <v>Eric Schoenman/Ravi Nair</v>
      </c>
      <c r="BF800" s="2" t="str">
        <f t="shared" si="184"/>
        <v>Craig Kurtz</v>
      </c>
      <c r="BG800" s="2" t="str">
        <f t="shared" si="185"/>
        <v>Kevin Laxalt-Nomura</v>
      </c>
      <c r="BH800" s="2" t="str">
        <f t="shared" si="185"/>
        <v>Nelson Lau</v>
      </c>
      <c r="BI800" s="2" t="str">
        <f t="shared" si="191"/>
        <v>Aaron Shapiro</v>
      </c>
      <c r="BJ800" s="1">
        <f t="shared" si="192"/>
        <v>3</v>
      </c>
      <c r="BO800" s="21" t="str">
        <f t="shared" si="198"/>
        <v>completed</v>
      </c>
      <c r="BP800" s="21">
        <f t="shared" si="199"/>
        <v>0</v>
      </c>
      <c r="BQ800" s="21">
        <f t="shared" si="200"/>
        <v>0</v>
      </c>
      <c r="BR800" s="21">
        <f t="shared" si="201"/>
        <v>0</v>
      </c>
      <c r="BS800" s="21">
        <f t="shared" si="202"/>
        <v>0</v>
      </c>
    </row>
    <row r="801" spans="1:72" ht="127.5" x14ac:dyDescent="0.25">
      <c r="A801" s="1">
        <v>742</v>
      </c>
      <c r="B801" s="1" t="s">
        <v>2180</v>
      </c>
      <c r="C801" s="6" t="s">
        <v>3436</v>
      </c>
      <c r="D801" s="2" t="str">
        <f t="shared" si="186"/>
        <v>CALPA_Set WMP-56</v>
      </c>
      <c r="E801" s="1">
        <v>2</v>
      </c>
      <c r="F801" s="2" t="str">
        <f t="shared" si="187"/>
        <v>CALPA_Set WMP-56_Q2</v>
      </c>
      <c r="G801" s="16" t="s">
        <v>3424</v>
      </c>
      <c r="H801" s="16" t="s">
        <v>3446</v>
      </c>
      <c r="I801" s="1" t="s">
        <v>2095</v>
      </c>
      <c r="J801" s="3">
        <v>45670</v>
      </c>
      <c r="K801" s="3">
        <v>45685</v>
      </c>
      <c r="L801" s="3">
        <v>45685</v>
      </c>
      <c r="M801" s="20" t="s">
        <v>3513</v>
      </c>
      <c r="N801" s="1">
        <v>0</v>
      </c>
      <c r="O801" s="1" t="s">
        <v>86</v>
      </c>
      <c r="P801" s="2" t="s">
        <v>153</v>
      </c>
      <c r="Q801" s="2" t="s">
        <v>154</v>
      </c>
      <c r="R801" s="2" t="s">
        <v>154</v>
      </c>
      <c r="S801" s="47" t="s">
        <v>1566</v>
      </c>
      <c r="U801" s="2" t="str">
        <f t="shared" si="183"/>
        <v>CALPA</v>
      </c>
      <c r="V801" s="2" t="str">
        <f t="shared" si="183"/>
        <v>Set WMP-56</v>
      </c>
      <c r="W801" s="2">
        <f t="shared" si="188"/>
        <v>2</v>
      </c>
      <c r="X801" s="1">
        <v>2</v>
      </c>
      <c r="Y801" s="12" t="s">
        <v>3339</v>
      </c>
      <c r="Z801" s="12" t="s">
        <v>520</v>
      </c>
      <c r="AA801" s="16" t="s">
        <v>3439</v>
      </c>
      <c r="AB801" s="16" t="s">
        <v>3440</v>
      </c>
      <c r="AC801" s="16" t="s">
        <v>91</v>
      </c>
      <c r="AD801" s="16" t="s">
        <v>3441</v>
      </c>
      <c r="AE801" s="12" t="s">
        <v>92</v>
      </c>
      <c r="AF801" s="1" t="s">
        <v>92</v>
      </c>
      <c r="AG801" s="1" t="s">
        <v>92</v>
      </c>
      <c r="AH801" s="1" t="s">
        <v>92</v>
      </c>
      <c r="AI801" s="1" t="s">
        <v>92</v>
      </c>
      <c r="AJ801" s="1" t="s">
        <v>92</v>
      </c>
      <c r="AK801" s="1" t="s">
        <v>92</v>
      </c>
      <c r="AL801" s="1" t="s">
        <v>86</v>
      </c>
      <c r="AM801" s="3">
        <f t="shared" si="189"/>
        <v>45685</v>
      </c>
      <c r="BD801" s="1">
        <f t="shared" si="190"/>
        <v>2</v>
      </c>
      <c r="BE801" s="2" t="str">
        <f t="shared" si="184"/>
        <v>James Tuccillo/Michelle Sakamoto/Ben Nie</v>
      </c>
      <c r="BF801" s="2" t="str">
        <f t="shared" si="184"/>
        <v>Satvir Nagra/Issam El Ayadi/Davis Erwin/Musa Kamara</v>
      </c>
      <c r="BG801" s="2" t="str">
        <f t="shared" si="185"/>
        <v>Kevin Laxalt-Nomura</v>
      </c>
      <c r="BH801" s="2" t="str">
        <f t="shared" si="185"/>
        <v>Nelson Lau</v>
      </c>
      <c r="BI801" s="2" t="str">
        <f t="shared" si="191"/>
        <v>Aaron Shapiro</v>
      </c>
      <c r="BJ801" s="1">
        <f t="shared" si="192"/>
        <v>2</v>
      </c>
      <c r="BO801" s="21" t="str">
        <f t="shared" si="198"/>
        <v>completed</v>
      </c>
      <c r="BP801" s="21">
        <f t="shared" si="199"/>
        <v>0</v>
      </c>
      <c r="BQ801" s="21">
        <f t="shared" si="200"/>
        <v>0</v>
      </c>
      <c r="BR801" s="21">
        <f t="shared" si="201"/>
        <v>0</v>
      </c>
      <c r="BS801" s="21">
        <f t="shared" si="202"/>
        <v>0</v>
      </c>
    </row>
    <row r="802" spans="1:72" ht="114.75" x14ac:dyDescent="0.25">
      <c r="A802" s="1">
        <v>743</v>
      </c>
      <c r="B802" s="1" t="s">
        <v>2180</v>
      </c>
      <c r="C802" s="6" t="s">
        <v>3436</v>
      </c>
      <c r="D802" s="2" t="str">
        <f t="shared" si="186"/>
        <v>CALPA_Set WMP-56</v>
      </c>
      <c r="E802" s="1">
        <v>3</v>
      </c>
      <c r="F802" s="2" t="str">
        <f t="shared" si="187"/>
        <v>CALPA_Set WMP-56_Q3</v>
      </c>
      <c r="G802" s="16" t="s">
        <v>3425</v>
      </c>
      <c r="H802" s="16" t="s">
        <v>3447</v>
      </c>
      <c r="I802" s="1" t="s">
        <v>2095</v>
      </c>
      <c r="J802" s="3">
        <v>45670</v>
      </c>
      <c r="K802" s="3">
        <v>45685</v>
      </c>
      <c r="L802" s="3">
        <v>45685</v>
      </c>
      <c r="M802" s="20" t="s">
        <v>3513</v>
      </c>
      <c r="N802" s="1">
        <v>0</v>
      </c>
      <c r="O802" s="1" t="s">
        <v>86</v>
      </c>
      <c r="P802" s="2" t="s">
        <v>153</v>
      </c>
      <c r="Q802" s="2" t="s">
        <v>154</v>
      </c>
      <c r="R802" s="2" t="s">
        <v>154</v>
      </c>
      <c r="S802" s="47" t="s">
        <v>1566</v>
      </c>
      <c r="U802" s="2" t="str">
        <f t="shared" si="183"/>
        <v>CALPA</v>
      </c>
      <c r="V802" s="2" t="str">
        <f t="shared" si="183"/>
        <v>Set WMP-56</v>
      </c>
      <c r="W802" s="2">
        <f t="shared" si="188"/>
        <v>3</v>
      </c>
      <c r="X802" s="1">
        <v>2</v>
      </c>
      <c r="Y802" s="12" t="s">
        <v>3339</v>
      </c>
      <c r="Z802" s="12" t="s">
        <v>520</v>
      </c>
      <c r="AA802" s="16" t="s">
        <v>3442</v>
      </c>
      <c r="AB802" s="16" t="s">
        <v>3443</v>
      </c>
      <c r="AC802" s="16" t="s">
        <v>91</v>
      </c>
      <c r="AD802" s="16" t="s">
        <v>3444</v>
      </c>
      <c r="AE802" s="12" t="s">
        <v>92</v>
      </c>
      <c r="AF802" s="1" t="s">
        <v>92</v>
      </c>
      <c r="AG802" s="1" t="s">
        <v>92</v>
      </c>
      <c r="AH802" s="1" t="s">
        <v>92</v>
      </c>
      <c r="AI802" s="1" t="s">
        <v>92</v>
      </c>
      <c r="AJ802" s="1" t="s">
        <v>92</v>
      </c>
      <c r="AK802" s="1" t="s">
        <v>92</v>
      </c>
      <c r="AL802" s="1" t="s">
        <v>86</v>
      </c>
      <c r="AM802" s="3">
        <f t="shared" si="189"/>
        <v>45685</v>
      </c>
      <c r="BD802" s="1">
        <f t="shared" si="190"/>
        <v>3</v>
      </c>
      <c r="BE802" s="2" t="str">
        <f t="shared" si="184"/>
        <v>Kim Vu Khanh/James Tuccillo/Ben Nie</v>
      </c>
      <c r="BF802" s="2" t="str">
        <f t="shared" si="184"/>
        <v>Eric Lamoureux/Satvir Nagra/Davis Erwin</v>
      </c>
      <c r="BG802" s="2" t="str">
        <f t="shared" si="185"/>
        <v>Kevin Laxalt-Nomura</v>
      </c>
      <c r="BH802" s="2" t="str">
        <f t="shared" si="185"/>
        <v>Nelson Lau</v>
      </c>
      <c r="BI802" s="2" t="str">
        <f t="shared" si="191"/>
        <v>Aaron Shapiro</v>
      </c>
      <c r="BJ802" s="1">
        <f t="shared" si="192"/>
        <v>2</v>
      </c>
      <c r="BO802" s="21" t="str">
        <f t="shared" si="198"/>
        <v>completed</v>
      </c>
      <c r="BP802" s="21">
        <f t="shared" si="199"/>
        <v>0</v>
      </c>
      <c r="BQ802" s="21">
        <f t="shared" si="200"/>
        <v>0</v>
      </c>
      <c r="BR802" s="21">
        <f t="shared" si="201"/>
        <v>0</v>
      </c>
      <c r="BS802" s="21">
        <f t="shared" si="202"/>
        <v>0</v>
      </c>
    </row>
    <row r="803" spans="1:72" ht="409.5" x14ac:dyDescent="0.25">
      <c r="A803" s="1">
        <v>708</v>
      </c>
      <c r="B803" s="1" t="s">
        <v>1884</v>
      </c>
      <c r="C803" s="6" t="s">
        <v>2345</v>
      </c>
      <c r="D803" s="2" t="str">
        <f t="shared" si="186"/>
        <v>CPUC - SPD (Safety Policy Division)_021</v>
      </c>
      <c r="E803" s="1" t="s">
        <v>3402</v>
      </c>
      <c r="F803" s="2" t="str">
        <f t="shared" si="187"/>
        <v>CPUC - SPD (Safety Policy Division)_021_Q1(s4)</v>
      </c>
      <c r="G803" s="78" t="s">
        <v>3326</v>
      </c>
      <c r="H803" s="16" t="s">
        <v>3403</v>
      </c>
      <c r="I803" s="76" t="s">
        <v>1909</v>
      </c>
      <c r="J803" s="74">
        <v>45545</v>
      </c>
      <c r="K803" s="3">
        <v>45653</v>
      </c>
      <c r="L803" s="3">
        <v>45653</v>
      </c>
      <c r="M803" s="20" t="s">
        <v>3328</v>
      </c>
      <c r="N803" s="1">
        <v>1</v>
      </c>
      <c r="O803" s="76" t="s">
        <v>86</v>
      </c>
      <c r="P803" s="82">
        <v>4.3</v>
      </c>
      <c r="Q803" s="82" t="s">
        <v>1613</v>
      </c>
      <c r="R803" s="82" t="s">
        <v>1614</v>
      </c>
      <c r="S803" s="82" t="s">
        <v>1615</v>
      </c>
      <c r="U803" s="2" t="str">
        <f t="shared" si="183"/>
        <v>CPUC - SPD (Safety Policy Division)</v>
      </c>
      <c r="V803" s="2" t="str">
        <f t="shared" si="183"/>
        <v>021</v>
      </c>
      <c r="W803" s="2" t="str">
        <f t="shared" si="188"/>
        <v>1(s4)</v>
      </c>
      <c r="X803" s="1">
        <v>0</v>
      </c>
      <c r="Y803" s="75" t="s">
        <v>3339</v>
      </c>
      <c r="Z803" s="76" t="s">
        <v>3329</v>
      </c>
      <c r="AA803" s="75" t="s">
        <v>3335</v>
      </c>
      <c r="AB803" s="75" t="s">
        <v>3336</v>
      </c>
      <c r="AC803" s="75" t="s">
        <v>3332</v>
      </c>
      <c r="AD803" s="75" t="s">
        <v>791</v>
      </c>
      <c r="AE803" s="1" t="s">
        <v>92</v>
      </c>
      <c r="AF803" s="1" t="s">
        <v>92</v>
      </c>
      <c r="AG803" s="1" t="s">
        <v>92</v>
      </c>
      <c r="AH803" s="1" t="s">
        <v>92</v>
      </c>
      <c r="AI803" s="1" t="s">
        <v>92</v>
      </c>
      <c r="AJ803" s="1" t="s">
        <v>92</v>
      </c>
      <c r="AK803" s="1" t="s">
        <v>92</v>
      </c>
      <c r="AL803" s="1" t="s">
        <v>86</v>
      </c>
      <c r="AM803" s="3">
        <f t="shared" si="189"/>
        <v>45653</v>
      </c>
      <c r="AO803" s="12" t="s">
        <v>3496</v>
      </c>
      <c r="BD803" s="1" t="str">
        <f t="shared" si="190"/>
        <v>1(s4)</v>
      </c>
      <c r="BE803" s="2" t="str">
        <f t="shared" si="184"/>
        <v>Dan Blair/Julie Cerio/Cynthia Lorie/Justin Sadler/VMDR/Dirk Ungersma/Alex Quintana</v>
      </c>
      <c r="BF803" s="2" t="str">
        <f t="shared" si="184"/>
        <v>Maria Ly/Matt Whorton/Megan Ardell/Jay Leyno/Douglas Durbin/Rebecca Katerndahl</v>
      </c>
      <c r="BG803" s="2" t="str">
        <f t="shared" si="185"/>
        <v>Kevin Laxalt-Nomura</v>
      </c>
      <c r="BH803" s="2" t="str">
        <f t="shared" si="185"/>
        <v>Kevin Bateman Smith/Nelson Lau &amp; Andrew Trombley QC</v>
      </c>
      <c r="BI803" s="2" t="str">
        <f t="shared" si="191"/>
        <v>Nick Karkazis</v>
      </c>
      <c r="BJ803" s="1">
        <f t="shared" si="192"/>
        <v>0</v>
      </c>
      <c r="BO803" s="21" t="str">
        <f t="shared" si="198"/>
        <v>completed</v>
      </c>
      <c r="BP803" s="21">
        <f t="shared" si="199"/>
        <v>0</v>
      </c>
      <c r="BQ803" s="21">
        <f t="shared" si="200"/>
        <v>0</v>
      </c>
      <c r="BR803" s="21">
        <f t="shared" si="201"/>
        <v>0</v>
      </c>
      <c r="BS803" s="21">
        <f t="shared" si="202"/>
        <v>0</v>
      </c>
      <c r="BT803" s="12" t="s">
        <v>629</v>
      </c>
    </row>
    <row r="804" spans="1:72" ht="409.5" x14ac:dyDescent="0.25">
      <c r="A804" s="1">
        <v>745</v>
      </c>
      <c r="B804" s="1" t="s">
        <v>2180</v>
      </c>
      <c r="C804" s="6" t="s">
        <v>3481</v>
      </c>
      <c r="D804" s="2" t="str">
        <f t="shared" si="186"/>
        <v>CALPA_Set WMP-57</v>
      </c>
      <c r="E804" s="1">
        <v>1</v>
      </c>
      <c r="F804" s="1" t="str">
        <f t="shared" si="187"/>
        <v>CALPA_Set WMP-57_Q1</v>
      </c>
      <c r="G804" s="16" t="s">
        <v>3475</v>
      </c>
      <c r="H804" s="16" t="s">
        <v>3485</v>
      </c>
      <c r="I804" s="1" t="s">
        <v>3476</v>
      </c>
      <c r="J804" s="3">
        <v>45700</v>
      </c>
      <c r="K804" s="3">
        <v>45715</v>
      </c>
      <c r="L804" s="3">
        <v>45715</v>
      </c>
      <c r="M804" s="20" t="s">
        <v>3512</v>
      </c>
      <c r="N804" s="1">
        <v>1</v>
      </c>
      <c r="O804" s="1" t="s">
        <v>86</v>
      </c>
      <c r="P804" s="2">
        <v>8</v>
      </c>
      <c r="Q804" s="2">
        <v>8.1</v>
      </c>
      <c r="R804" s="2" t="s">
        <v>3477</v>
      </c>
      <c r="S804" s="2" t="s">
        <v>86</v>
      </c>
      <c r="U804" s="12" t="str">
        <f t="shared" si="183"/>
        <v>CALPA</v>
      </c>
      <c r="V804" s="12" t="str">
        <f t="shared" si="183"/>
        <v>Set WMP-57</v>
      </c>
      <c r="W804" s="12">
        <f t="shared" si="188"/>
        <v>1</v>
      </c>
      <c r="X804" s="1">
        <v>1</v>
      </c>
      <c r="Y804" s="12" t="s">
        <v>3339</v>
      </c>
      <c r="Z804" s="12" t="s">
        <v>520</v>
      </c>
      <c r="AA804" s="16" t="s">
        <v>3484</v>
      </c>
      <c r="AB804" s="16" t="s">
        <v>3483</v>
      </c>
      <c r="AC804" s="16" t="s">
        <v>3482</v>
      </c>
      <c r="AD804" s="16" t="s">
        <v>3441</v>
      </c>
      <c r="AE804" s="12" t="s">
        <v>92</v>
      </c>
      <c r="AF804" s="12" t="s">
        <v>92</v>
      </c>
      <c r="AG804" s="2" t="s">
        <v>92</v>
      </c>
      <c r="AH804" s="12" t="s">
        <v>92</v>
      </c>
      <c r="AI804" s="12" t="s">
        <v>92</v>
      </c>
      <c r="AJ804" s="12" t="s">
        <v>92</v>
      </c>
      <c r="AM804" s="3">
        <f t="shared" si="189"/>
        <v>45715</v>
      </c>
      <c r="BD804" s="1">
        <f t="shared" si="190"/>
        <v>1</v>
      </c>
      <c r="BE804" s="2" t="str">
        <f t="shared" si="184"/>
        <v>Charles Miranda/Susan Skillman/Douglass Qualls/Rubin Xu/Justin Flores/Michelle Sakamoto/Issam El Ayadi</v>
      </c>
      <c r="BF804" s="2" t="str">
        <f t="shared" si="184"/>
        <v>Rigo Ortiz/Bryon Winget/Maria Ly</v>
      </c>
      <c r="BG804" s="2" t="str">
        <f t="shared" si="185"/>
        <v>Kevin Laxalt-Nomura</v>
      </c>
      <c r="BH804" s="2" t="str">
        <f t="shared" si="185"/>
        <v>Nelson Lau</v>
      </c>
      <c r="BI804" s="2" t="str">
        <f t="shared" si="191"/>
        <v>Charles Middlekauff</v>
      </c>
      <c r="BJ804" s="1">
        <f t="shared" si="192"/>
        <v>1</v>
      </c>
      <c r="BO804" s="12" t="str">
        <f t="shared" si="198"/>
        <v>completed</v>
      </c>
      <c r="BP804" s="12">
        <f t="shared" si="199"/>
        <v>0</v>
      </c>
      <c r="BQ804" s="12">
        <f t="shared" si="200"/>
        <v>0</v>
      </c>
      <c r="BR804" s="12">
        <f t="shared" si="201"/>
        <v>0</v>
      </c>
      <c r="BS804" s="12">
        <f t="shared" si="202"/>
        <v>0</v>
      </c>
    </row>
    <row r="805" spans="1:72" ht="409.5" x14ac:dyDescent="0.25">
      <c r="A805" s="1" t="s">
        <v>1865</v>
      </c>
      <c r="B805" s="1" t="s">
        <v>80</v>
      </c>
      <c r="C805" s="6" t="s">
        <v>1866</v>
      </c>
      <c r="D805" s="2" t="str">
        <f t="shared" si="186"/>
        <v>CalPA_Set WMP-Change Order CalPA 01</v>
      </c>
      <c r="E805" s="1">
        <v>1</v>
      </c>
      <c r="F805" s="2" t="str">
        <f t="shared" si="187"/>
        <v>CalPA_Set WMP-Change Order CalPA 01_Q1</v>
      </c>
      <c r="G805" s="10" t="s">
        <v>1867</v>
      </c>
      <c r="H805" s="10" t="s">
        <v>1868</v>
      </c>
      <c r="I805" s="1" t="s">
        <v>1415</v>
      </c>
      <c r="J805" s="3">
        <v>45329</v>
      </c>
      <c r="K805" s="3">
        <v>45349</v>
      </c>
      <c r="L805" s="3">
        <v>45349</v>
      </c>
      <c r="M805" s="1" t="s">
        <v>86</v>
      </c>
      <c r="N805" s="1">
        <v>1</v>
      </c>
      <c r="O805" s="1" t="s">
        <v>86</v>
      </c>
      <c r="P805" s="2">
        <v>1.2</v>
      </c>
      <c r="Q805" s="47" t="s">
        <v>1869</v>
      </c>
      <c r="R805" s="47" t="s">
        <v>1870</v>
      </c>
      <c r="S805" s="95" t="s">
        <v>86</v>
      </c>
      <c r="U805" s="2" t="str">
        <f t="shared" si="183"/>
        <v>CalPA</v>
      </c>
      <c r="V805" s="2" t="str">
        <f t="shared" si="183"/>
        <v>Set WMP-Change Order CalPA 01</v>
      </c>
      <c r="W805" s="2">
        <f t="shared" si="188"/>
        <v>1</v>
      </c>
      <c r="X805" s="1">
        <v>3</v>
      </c>
      <c r="Y805" s="1" t="s">
        <v>88</v>
      </c>
      <c r="Z805" s="1" t="s">
        <v>1417</v>
      </c>
      <c r="AA805" s="2" t="s">
        <v>1871</v>
      </c>
      <c r="AB805" s="2" t="s">
        <v>1872</v>
      </c>
      <c r="AC805" s="2" t="s">
        <v>91</v>
      </c>
      <c r="AD805" s="2" t="s">
        <v>159</v>
      </c>
      <c r="AE805" s="1" t="s">
        <v>92</v>
      </c>
      <c r="AF805" s="1" t="s">
        <v>92</v>
      </c>
      <c r="AG805" s="1" t="s">
        <v>92</v>
      </c>
      <c r="AH805" s="1" t="s">
        <v>92</v>
      </c>
      <c r="AI805" s="1" t="s">
        <v>92</v>
      </c>
      <c r="AJ805" s="1" t="s">
        <v>92</v>
      </c>
      <c r="AK805" s="1" t="s">
        <v>92</v>
      </c>
      <c r="AL805" s="1" t="s">
        <v>86</v>
      </c>
      <c r="AM805" s="3">
        <f t="shared" si="189"/>
        <v>45349</v>
      </c>
      <c r="AN805" s="1" t="s">
        <v>3469</v>
      </c>
      <c r="AO805" s="16" t="s">
        <v>1873</v>
      </c>
      <c r="AP805" s="9" t="s">
        <v>3463</v>
      </c>
      <c r="BD805" s="1">
        <f t="shared" si="190"/>
        <v>1</v>
      </c>
      <c r="BE805" s="2" t="str">
        <f t="shared" si="184"/>
        <v>Underground Data Requests / Julie Cerio / Jerry Santos
Lucy Morris</v>
      </c>
      <c r="BF805" s="2" t="str">
        <f t="shared" si="184"/>
        <v>Matt Pender
Megan Ardell</v>
      </c>
      <c r="BG805" s="2" t="str">
        <f t="shared" si="185"/>
        <v>Kim Sackett</v>
      </c>
      <c r="BH805" s="2" t="str">
        <f t="shared" si="185"/>
        <v>Alex Quintana</v>
      </c>
      <c r="BI805" s="2" t="str">
        <f t="shared" si="191"/>
        <v>Aaron Shapiro</v>
      </c>
      <c r="BJ805" s="1">
        <f t="shared" si="192"/>
        <v>3</v>
      </c>
      <c r="BO805" s="21" t="str">
        <f t="shared" si="198"/>
        <v>completed</v>
      </c>
      <c r="BP805" s="21">
        <f t="shared" si="199"/>
        <v>0</v>
      </c>
      <c r="BQ805" s="21">
        <f t="shared" si="200"/>
        <v>0</v>
      </c>
      <c r="BR805" s="21">
        <f t="shared" si="201"/>
        <v>0</v>
      </c>
      <c r="BS805" s="21">
        <f t="shared" si="202"/>
        <v>0</v>
      </c>
      <c r="BT805" s="1" t="s">
        <v>1874</v>
      </c>
    </row>
    <row r="806" spans="1:72" ht="409.5" x14ac:dyDescent="0.25">
      <c r="A806" s="1" t="s">
        <v>1875</v>
      </c>
      <c r="B806" s="1" t="s">
        <v>80</v>
      </c>
      <c r="C806" s="6" t="s">
        <v>1866</v>
      </c>
      <c r="D806" s="2" t="str">
        <f t="shared" si="186"/>
        <v>CalPA_Set WMP-Change Order CalPA 01</v>
      </c>
      <c r="E806" s="1">
        <v>2</v>
      </c>
      <c r="F806" s="2" t="str">
        <f t="shared" si="187"/>
        <v>CalPA_Set WMP-Change Order CalPA 01_Q2</v>
      </c>
      <c r="G806" s="10" t="s">
        <v>1876</v>
      </c>
      <c r="H806" s="10" t="s">
        <v>1877</v>
      </c>
      <c r="I806" s="1" t="s">
        <v>1415</v>
      </c>
      <c r="J806" s="3">
        <v>45329</v>
      </c>
      <c r="K806" s="3">
        <v>45349</v>
      </c>
      <c r="L806" s="3">
        <v>45349</v>
      </c>
      <c r="M806" s="1" t="s">
        <v>86</v>
      </c>
      <c r="N806" s="1">
        <v>1</v>
      </c>
      <c r="O806" s="1" t="s">
        <v>86</v>
      </c>
      <c r="P806" s="2">
        <v>1.2</v>
      </c>
      <c r="Q806" s="47" t="s">
        <v>1869</v>
      </c>
      <c r="R806" s="47" t="s">
        <v>1878</v>
      </c>
      <c r="S806" s="95" t="s">
        <v>86</v>
      </c>
      <c r="U806" s="2" t="str">
        <f t="shared" si="183"/>
        <v>CalPA</v>
      </c>
      <c r="V806" s="2" t="str">
        <f t="shared" si="183"/>
        <v>Set WMP-Change Order CalPA 01</v>
      </c>
      <c r="W806" s="2">
        <f t="shared" si="188"/>
        <v>2</v>
      </c>
      <c r="X806" s="1">
        <v>0</v>
      </c>
      <c r="Y806" s="1" t="s">
        <v>88</v>
      </c>
      <c r="Z806" s="1" t="s">
        <v>1417</v>
      </c>
      <c r="AA806" s="2" t="s">
        <v>1871</v>
      </c>
      <c r="AB806" s="2" t="s">
        <v>1872</v>
      </c>
      <c r="AC806" s="2" t="s">
        <v>91</v>
      </c>
      <c r="AD806" s="2" t="s">
        <v>159</v>
      </c>
      <c r="AE806" s="1" t="s">
        <v>92</v>
      </c>
      <c r="AF806" s="1" t="s">
        <v>92</v>
      </c>
      <c r="AG806" s="1" t="s">
        <v>92</v>
      </c>
      <c r="AH806" s="1" t="s">
        <v>92</v>
      </c>
      <c r="AI806" s="1" t="s">
        <v>92</v>
      </c>
      <c r="AJ806" s="1" t="s">
        <v>92</v>
      </c>
      <c r="AK806" s="1" t="s">
        <v>92</v>
      </c>
      <c r="AL806" s="1" t="s">
        <v>86</v>
      </c>
      <c r="AM806" s="3">
        <f t="shared" si="189"/>
        <v>45349</v>
      </c>
      <c r="AN806" s="1" t="s">
        <v>3469</v>
      </c>
      <c r="AO806" s="16" t="s">
        <v>1873</v>
      </c>
      <c r="AP806" s="9" t="s">
        <v>3463</v>
      </c>
      <c r="BD806" s="1">
        <f t="shared" si="190"/>
        <v>2</v>
      </c>
      <c r="BE806" s="2" t="str">
        <f t="shared" si="184"/>
        <v>Underground Data Requests / Julie Cerio / Jerry Santos
Lucy Morris</v>
      </c>
      <c r="BF806" s="2" t="str">
        <f t="shared" si="184"/>
        <v>Matt Pender
Megan Ardell</v>
      </c>
      <c r="BG806" s="2" t="str">
        <f t="shared" si="185"/>
        <v>Kim Sackett</v>
      </c>
      <c r="BH806" s="2" t="str">
        <f t="shared" si="185"/>
        <v>Alex Quintana</v>
      </c>
      <c r="BI806" s="2" t="str">
        <f t="shared" si="191"/>
        <v>Aaron Shapiro</v>
      </c>
      <c r="BJ806" s="1">
        <f t="shared" si="192"/>
        <v>0</v>
      </c>
      <c r="BO806" s="21" t="str">
        <f t="shared" si="198"/>
        <v>completed</v>
      </c>
      <c r="BP806" s="21">
        <f t="shared" si="199"/>
        <v>0</v>
      </c>
      <c r="BQ806" s="21">
        <f t="shared" si="200"/>
        <v>0</v>
      </c>
      <c r="BR806" s="21">
        <f t="shared" si="201"/>
        <v>0</v>
      </c>
      <c r="BS806" s="21">
        <f t="shared" si="202"/>
        <v>0</v>
      </c>
      <c r="BT806" s="1" t="s">
        <v>1874</v>
      </c>
    </row>
    <row r="807" spans="1:72" ht="127.5" x14ac:dyDescent="0.25">
      <c r="A807" s="1" t="s">
        <v>1879</v>
      </c>
      <c r="B807" s="1" t="s">
        <v>80</v>
      </c>
      <c r="C807" s="6" t="s">
        <v>1866</v>
      </c>
      <c r="D807" s="2" t="str">
        <f t="shared" si="186"/>
        <v>CalPA_Set WMP-Change Order CalPA 01</v>
      </c>
      <c r="E807" s="1">
        <v>3</v>
      </c>
      <c r="F807" s="2" t="str">
        <f t="shared" si="187"/>
        <v>CalPA_Set WMP-Change Order CalPA 01_Q3</v>
      </c>
      <c r="G807" s="10" t="s">
        <v>1880</v>
      </c>
      <c r="H807" s="10" t="s">
        <v>1881</v>
      </c>
      <c r="I807" s="1" t="s">
        <v>1415</v>
      </c>
      <c r="J807" s="3">
        <v>45329</v>
      </c>
      <c r="K807" s="3">
        <v>45349</v>
      </c>
      <c r="L807" s="3">
        <v>45349</v>
      </c>
      <c r="M807" s="1" t="s">
        <v>86</v>
      </c>
      <c r="N807" s="1">
        <v>0</v>
      </c>
      <c r="O807" s="1" t="s">
        <v>86</v>
      </c>
      <c r="P807" s="2">
        <v>1.2</v>
      </c>
      <c r="Q807" s="47" t="s">
        <v>1869</v>
      </c>
      <c r="R807" s="47" t="s">
        <v>1882</v>
      </c>
      <c r="S807" s="85" t="s">
        <v>86</v>
      </c>
      <c r="U807" s="2" t="str">
        <f t="shared" si="183"/>
        <v>CalPA</v>
      </c>
      <c r="V807" s="2" t="str">
        <f t="shared" si="183"/>
        <v>Set WMP-Change Order CalPA 01</v>
      </c>
      <c r="W807" s="2">
        <f t="shared" si="188"/>
        <v>3</v>
      </c>
      <c r="X807" s="1">
        <v>3</v>
      </c>
      <c r="Y807" s="1" t="s">
        <v>88</v>
      </c>
      <c r="Z807" s="1" t="s">
        <v>1531</v>
      </c>
      <c r="AA807" s="2" t="s">
        <v>1143</v>
      </c>
      <c r="AB807" s="2" t="s">
        <v>320</v>
      </c>
      <c r="AC807" s="2" t="s">
        <v>321</v>
      </c>
      <c r="AD807" s="2" t="s">
        <v>143</v>
      </c>
      <c r="AE807" s="1" t="s">
        <v>92</v>
      </c>
      <c r="AF807" s="1" t="s">
        <v>92</v>
      </c>
      <c r="AG807" s="1" t="s">
        <v>92</v>
      </c>
      <c r="AH807" s="1" t="s">
        <v>92</v>
      </c>
      <c r="AI807" s="1" t="s">
        <v>92</v>
      </c>
      <c r="AJ807" s="1" t="s">
        <v>92</v>
      </c>
      <c r="AK807" s="1" t="s">
        <v>92</v>
      </c>
      <c r="AL807" s="1" t="s">
        <v>86</v>
      </c>
      <c r="AM807" s="3">
        <f t="shared" si="189"/>
        <v>45349</v>
      </c>
      <c r="AN807" s="1" t="s">
        <v>3469</v>
      </c>
      <c r="AO807" s="16" t="s">
        <v>1873</v>
      </c>
      <c r="AP807" s="9" t="s">
        <v>3463</v>
      </c>
      <c r="BD807" s="1">
        <f t="shared" si="190"/>
        <v>3</v>
      </c>
      <c r="BE807" s="2" t="str">
        <f t="shared" si="184"/>
        <v>Kevin Oram
Tommy Van</v>
      </c>
      <c r="BF807" s="2" t="str">
        <f t="shared" si="184"/>
        <v>Shawn Holder</v>
      </c>
      <c r="BG807" s="2" t="str">
        <f t="shared" si="185"/>
        <v>Kim Sackett</v>
      </c>
      <c r="BH807" s="2" t="str">
        <f t="shared" si="185"/>
        <v>Wilson Wong</v>
      </c>
      <c r="BI807" s="2" t="str">
        <f t="shared" si="191"/>
        <v>Kenny Lee</v>
      </c>
      <c r="BJ807" s="1">
        <f t="shared" si="192"/>
        <v>3</v>
      </c>
      <c r="BO807" s="21" t="str">
        <f t="shared" si="198"/>
        <v>completed</v>
      </c>
      <c r="BP807" s="21">
        <f t="shared" si="199"/>
        <v>0</v>
      </c>
      <c r="BQ807" s="21">
        <f t="shared" si="200"/>
        <v>0</v>
      </c>
      <c r="BR807" s="21">
        <f t="shared" si="201"/>
        <v>0</v>
      </c>
      <c r="BS807" s="21">
        <f t="shared" si="202"/>
        <v>0</v>
      </c>
      <c r="BT807" s="1" t="s">
        <v>1874</v>
      </c>
    </row>
    <row r="808" spans="1:72" ht="409.5" x14ac:dyDescent="0.25">
      <c r="A808" s="1" t="s">
        <v>2857</v>
      </c>
      <c r="B808" s="1" t="s">
        <v>1802</v>
      </c>
      <c r="C808" s="6" t="s">
        <v>2858</v>
      </c>
      <c r="D808" s="2" t="str">
        <f t="shared" si="186"/>
        <v>OEIS_Set WMP-Change Order OEIS 01</v>
      </c>
      <c r="E808" s="1">
        <v>1</v>
      </c>
      <c r="F808" s="2" t="str">
        <f t="shared" si="187"/>
        <v>OEIS_Set WMP-Change Order OEIS 01_Q1</v>
      </c>
      <c r="G808" s="10" t="s">
        <v>2859</v>
      </c>
      <c r="H808" s="10" t="s">
        <v>2860</v>
      </c>
      <c r="I808" s="1" t="s">
        <v>2691</v>
      </c>
      <c r="J808" s="3">
        <v>45349</v>
      </c>
      <c r="K808" s="3">
        <v>45363</v>
      </c>
      <c r="L808" s="3">
        <v>45363</v>
      </c>
      <c r="M808" s="58" t="s">
        <v>86</v>
      </c>
      <c r="N808" s="1">
        <v>0</v>
      </c>
      <c r="O808" s="1" t="s">
        <v>86</v>
      </c>
      <c r="P808" s="45">
        <v>8</v>
      </c>
      <c r="Q808" s="45" t="s">
        <v>1454</v>
      </c>
      <c r="R808" s="45" t="s">
        <v>1455</v>
      </c>
      <c r="S808" s="95" t="s">
        <v>86</v>
      </c>
      <c r="U808" s="2" t="str">
        <f t="shared" si="183"/>
        <v>OEIS</v>
      </c>
      <c r="V808" s="2" t="str">
        <f t="shared" si="183"/>
        <v>Set WMP-Change Order OEIS 01</v>
      </c>
      <c r="W808" s="2">
        <f t="shared" si="188"/>
        <v>1</v>
      </c>
      <c r="X808" s="1">
        <v>8</v>
      </c>
      <c r="Y808" s="1" t="s">
        <v>88</v>
      </c>
      <c r="Z808" s="1" t="s">
        <v>1417</v>
      </c>
      <c r="AA808" s="2" t="s">
        <v>2861</v>
      </c>
      <c r="AB808" s="2" t="s">
        <v>2862</v>
      </c>
      <c r="AC808" s="2" t="s">
        <v>91</v>
      </c>
      <c r="AD808" s="2" t="s">
        <v>159</v>
      </c>
      <c r="AE808" s="1" t="s">
        <v>92</v>
      </c>
      <c r="AF808" s="1" t="s">
        <v>92</v>
      </c>
      <c r="AG808" s="1" t="s">
        <v>92</v>
      </c>
      <c r="AH808" s="1" t="s">
        <v>92</v>
      </c>
      <c r="AI808" s="1" t="s">
        <v>92</v>
      </c>
      <c r="AJ808" s="1" t="s">
        <v>92</v>
      </c>
      <c r="AK808" s="1" t="s">
        <v>92</v>
      </c>
      <c r="AL808" s="1" t="s">
        <v>86</v>
      </c>
      <c r="AM808" s="3">
        <f t="shared" si="189"/>
        <v>45363</v>
      </c>
      <c r="AN808" s="1" t="s">
        <v>3469</v>
      </c>
      <c r="AO808" s="16"/>
      <c r="AP808" s="9" t="s">
        <v>3463</v>
      </c>
      <c r="BD808" s="1">
        <f t="shared" si="190"/>
        <v>1</v>
      </c>
      <c r="BE808" s="2" t="str">
        <f t="shared" si="184"/>
        <v>Underground Data Requests
Julie Cerio
Jerry Santos
Merih Tekeste
Benson Wong
Brad Koelling</v>
      </c>
      <c r="BF808" s="2" t="str">
        <f t="shared" si="184"/>
        <v xml:space="preserve">Megan Ardell
Matt Pender
Paul McGregor
Shawn Holder
</v>
      </c>
      <c r="BG808" s="2" t="str">
        <f t="shared" si="185"/>
        <v>Kim Sackett</v>
      </c>
      <c r="BH808" s="2" t="str">
        <f t="shared" si="185"/>
        <v>Alex Quintana</v>
      </c>
      <c r="BI808" s="2" t="str">
        <f t="shared" si="191"/>
        <v>Aaron Shapiro</v>
      </c>
      <c r="BJ808" s="1">
        <f t="shared" si="192"/>
        <v>8</v>
      </c>
      <c r="BO808" s="21" t="str">
        <f t="shared" si="198"/>
        <v>completed</v>
      </c>
      <c r="BP808" s="21">
        <f t="shared" si="199"/>
        <v>0</v>
      </c>
      <c r="BQ808" s="21">
        <f t="shared" si="200"/>
        <v>0</v>
      </c>
      <c r="BR808" s="21">
        <f t="shared" si="201"/>
        <v>0</v>
      </c>
      <c r="BS808" s="21">
        <f t="shared" si="202"/>
        <v>0</v>
      </c>
      <c r="BT808" s="1" t="s">
        <v>1874</v>
      </c>
    </row>
    <row r="809" spans="1:72" ht="409.5" x14ac:dyDescent="0.25">
      <c r="A809" s="1" t="s">
        <v>2863</v>
      </c>
      <c r="B809" s="1" t="s">
        <v>1802</v>
      </c>
      <c r="C809" s="6" t="s">
        <v>2858</v>
      </c>
      <c r="D809" s="2" t="str">
        <f t="shared" si="186"/>
        <v>OEIS_Set WMP-Change Order OEIS 01</v>
      </c>
      <c r="E809" s="1">
        <v>2</v>
      </c>
      <c r="F809" s="2" t="str">
        <f t="shared" si="187"/>
        <v>OEIS_Set WMP-Change Order OEIS 01_Q2</v>
      </c>
      <c r="G809" s="10" t="s">
        <v>2864</v>
      </c>
      <c r="H809" s="10" t="s">
        <v>2865</v>
      </c>
      <c r="I809" s="1" t="s">
        <v>2691</v>
      </c>
      <c r="J809" s="3">
        <v>45349</v>
      </c>
      <c r="K809" s="3">
        <v>45363</v>
      </c>
      <c r="L809" s="3">
        <v>45363</v>
      </c>
      <c r="M809" s="58" t="s">
        <v>86</v>
      </c>
      <c r="N809" s="1">
        <v>1</v>
      </c>
      <c r="O809" s="1" t="s">
        <v>86</v>
      </c>
      <c r="P809" s="45">
        <v>7</v>
      </c>
      <c r="Q809" s="45" t="s">
        <v>2866</v>
      </c>
      <c r="R809" s="45" t="s">
        <v>2867</v>
      </c>
      <c r="S809" s="95" t="s">
        <v>86</v>
      </c>
      <c r="U809" s="2" t="str">
        <f t="shared" si="183"/>
        <v>OEIS</v>
      </c>
      <c r="V809" s="2" t="str">
        <f t="shared" si="183"/>
        <v>Set WMP-Change Order OEIS 01</v>
      </c>
      <c r="W809" s="2">
        <f t="shared" si="188"/>
        <v>2</v>
      </c>
      <c r="X809" s="1">
        <v>2</v>
      </c>
      <c r="Y809" s="1" t="s">
        <v>88</v>
      </c>
      <c r="Z809" s="1" t="s">
        <v>1417</v>
      </c>
      <c r="AA809" s="2" t="s">
        <v>2861</v>
      </c>
      <c r="AB809" s="2" t="s">
        <v>2868</v>
      </c>
      <c r="AC809" s="2" t="s">
        <v>91</v>
      </c>
      <c r="AD809" s="2" t="s">
        <v>159</v>
      </c>
      <c r="AE809" s="1" t="s">
        <v>92</v>
      </c>
      <c r="AF809" s="1" t="s">
        <v>92</v>
      </c>
      <c r="AG809" s="1" t="s">
        <v>92</v>
      </c>
      <c r="AH809" s="1" t="s">
        <v>92</v>
      </c>
      <c r="AI809" s="1" t="s">
        <v>92</v>
      </c>
      <c r="AJ809" s="1" t="s">
        <v>92</v>
      </c>
      <c r="AK809" s="1" t="s">
        <v>92</v>
      </c>
      <c r="AL809" s="1" t="s">
        <v>86</v>
      </c>
      <c r="AM809" s="3">
        <f t="shared" si="189"/>
        <v>45363</v>
      </c>
      <c r="AN809" s="1" t="s">
        <v>3469</v>
      </c>
      <c r="AO809" s="16"/>
      <c r="AP809" s="9" t="s">
        <v>3463</v>
      </c>
      <c r="BD809" s="1">
        <f t="shared" si="190"/>
        <v>2</v>
      </c>
      <c r="BE809" s="2" t="str">
        <f t="shared" si="184"/>
        <v>Underground Data Requests
Julie Cerio
Jerry Santos
Merih Tekeste
Benson Wong
Brad Koelling</v>
      </c>
      <c r="BF809" s="2" t="str">
        <f t="shared" si="184"/>
        <v xml:space="preserve">Megan Ardell
Matt Pender
Paul McGregor
</v>
      </c>
      <c r="BG809" s="2" t="str">
        <f t="shared" si="185"/>
        <v>Kim Sackett</v>
      </c>
      <c r="BH809" s="2" t="str">
        <f t="shared" si="185"/>
        <v>Alex Quintana</v>
      </c>
      <c r="BI809" s="2" t="str">
        <f t="shared" si="191"/>
        <v>Aaron Shapiro</v>
      </c>
      <c r="BJ809" s="1">
        <f t="shared" si="192"/>
        <v>2</v>
      </c>
      <c r="BO809" s="21" t="str">
        <f t="shared" si="198"/>
        <v>completed</v>
      </c>
      <c r="BP809" s="21">
        <f t="shared" si="199"/>
        <v>0</v>
      </c>
      <c r="BQ809" s="21">
        <f t="shared" si="200"/>
        <v>0</v>
      </c>
      <c r="BR809" s="21">
        <f t="shared" si="201"/>
        <v>0</v>
      </c>
      <c r="BS809" s="21">
        <f t="shared" si="202"/>
        <v>0</v>
      </c>
      <c r="BT809" s="1" t="s">
        <v>1874</v>
      </c>
    </row>
    <row r="810" spans="1:72" ht="409.5" x14ac:dyDescent="0.25">
      <c r="A810" s="1" t="s">
        <v>2863</v>
      </c>
      <c r="B810" s="1" t="s">
        <v>1802</v>
      </c>
      <c r="C810" s="6" t="s">
        <v>2858</v>
      </c>
      <c r="D810" s="2" t="str">
        <f t="shared" si="186"/>
        <v>OEIS_Set WMP-Change Order OEIS 01</v>
      </c>
      <c r="E810" s="1" t="s">
        <v>631</v>
      </c>
      <c r="F810" s="2" t="str">
        <f t="shared" si="187"/>
        <v>OEIS_Set WMP-Change Order OEIS 01_Q2(s)</v>
      </c>
      <c r="G810" s="10" t="s">
        <v>2864</v>
      </c>
      <c r="H810" s="10" t="s">
        <v>2869</v>
      </c>
      <c r="I810" s="1" t="s">
        <v>2691</v>
      </c>
      <c r="J810" s="3">
        <v>45369</v>
      </c>
      <c r="K810" s="3">
        <v>45372</v>
      </c>
      <c r="L810" s="3">
        <v>45006</v>
      </c>
      <c r="M810" s="58" t="s">
        <v>86</v>
      </c>
      <c r="N810" s="1">
        <v>1</v>
      </c>
      <c r="O810" s="1" t="s">
        <v>86</v>
      </c>
      <c r="P810" s="45">
        <v>7</v>
      </c>
      <c r="Q810" s="45" t="s">
        <v>2866</v>
      </c>
      <c r="R810" s="45" t="s">
        <v>2867</v>
      </c>
      <c r="S810" s="95" t="s">
        <v>86</v>
      </c>
      <c r="U810" s="2" t="str">
        <f t="shared" si="183"/>
        <v>OEIS</v>
      </c>
      <c r="V810" s="2" t="str">
        <f t="shared" si="183"/>
        <v>Set WMP-Change Order OEIS 01</v>
      </c>
      <c r="W810" s="2" t="str">
        <f t="shared" si="188"/>
        <v>2(s)</v>
      </c>
      <c r="X810" s="1">
        <v>2</v>
      </c>
      <c r="Y810" s="1" t="s">
        <v>88</v>
      </c>
      <c r="Z810" s="1" t="s">
        <v>1417</v>
      </c>
      <c r="AA810" s="2" t="s">
        <v>2861</v>
      </c>
      <c r="AB810" s="2" t="s">
        <v>2868</v>
      </c>
      <c r="AC810" s="2" t="s">
        <v>91</v>
      </c>
      <c r="AD810" s="2" t="s">
        <v>159</v>
      </c>
      <c r="AE810" s="1" t="s">
        <v>92</v>
      </c>
      <c r="AF810" s="1" t="s">
        <v>92</v>
      </c>
      <c r="AG810" s="1" t="s">
        <v>92</v>
      </c>
      <c r="AH810" s="1" t="s">
        <v>92</v>
      </c>
      <c r="AI810" s="1" t="s">
        <v>92</v>
      </c>
      <c r="AJ810" s="1" t="s">
        <v>92</v>
      </c>
      <c r="AK810" s="1" t="s">
        <v>92</v>
      </c>
      <c r="AL810" s="1" t="s">
        <v>86</v>
      </c>
      <c r="AM810" s="3">
        <f t="shared" si="189"/>
        <v>45372</v>
      </c>
      <c r="AN810" s="1" t="s">
        <v>3469</v>
      </c>
      <c r="AO810" s="16"/>
      <c r="AP810" s="9" t="s">
        <v>3463</v>
      </c>
      <c r="BD810" s="1" t="str">
        <f t="shared" si="190"/>
        <v>2(s)</v>
      </c>
      <c r="BE810" s="2" t="str">
        <f t="shared" si="184"/>
        <v>Underground Data Requests
Julie Cerio
Jerry Santos
Merih Tekeste
Benson Wong
Brad Koelling</v>
      </c>
      <c r="BF810" s="2" t="str">
        <f t="shared" si="184"/>
        <v xml:space="preserve">Megan Ardell
Matt Pender
Paul McGregor
</v>
      </c>
      <c r="BG810" s="2" t="str">
        <f t="shared" si="185"/>
        <v>Kim Sackett</v>
      </c>
      <c r="BH810" s="2" t="str">
        <f t="shared" si="185"/>
        <v>Alex Quintana</v>
      </c>
      <c r="BI810" s="2" t="str">
        <f t="shared" si="191"/>
        <v>Aaron Shapiro</v>
      </c>
      <c r="BJ810" s="1">
        <f t="shared" si="192"/>
        <v>2</v>
      </c>
      <c r="BO810" s="21" t="str">
        <f t="shared" si="198"/>
        <v>completed</v>
      </c>
      <c r="BP810" s="21">
        <f t="shared" si="199"/>
        <v>0</v>
      </c>
      <c r="BQ810" s="21">
        <f t="shared" si="200"/>
        <v>0</v>
      </c>
      <c r="BR810" s="21">
        <f t="shared" si="201"/>
        <v>0</v>
      </c>
      <c r="BS810" s="21">
        <f t="shared" si="202"/>
        <v>0</v>
      </c>
      <c r="BT810" s="1" t="s">
        <v>1874</v>
      </c>
    </row>
    <row r="811" spans="1:72" ht="216.75" x14ac:dyDescent="0.25">
      <c r="A811" s="1" t="s">
        <v>2870</v>
      </c>
      <c r="B811" s="1" t="s">
        <v>1802</v>
      </c>
      <c r="C811" s="6" t="s">
        <v>2858</v>
      </c>
      <c r="D811" s="2" t="str">
        <f t="shared" si="186"/>
        <v>OEIS_Set WMP-Change Order OEIS 01</v>
      </c>
      <c r="E811" s="1">
        <v>3</v>
      </c>
      <c r="F811" s="2" t="str">
        <f t="shared" si="187"/>
        <v>OEIS_Set WMP-Change Order OEIS 01_Q3</v>
      </c>
      <c r="G811" s="10" t="s">
        <v>2871</v>
      </c>
      <c r="H811" s="10" t="s">
        <v>2872</v>
      </c>
      <c r="I811" s="1" t="s">
        <v>2691</v>
      </c>
      <c r="J811" s="3">
        <v>45349</v>
      </c>
      <c r="K811" s="3">
        <v>45363</v>
      </c>
      <c r="L811" s="3">
        <v>45363</v>
      </c>
      <c r="M811" s="58" t="s">
        <v>86</v>
      </c>
      <c r="N811" s="1">
        <v>0</v>
      </c>
      <c r="O811" s="1" t="s">
        <v>86</v>
      </c>
      <c r="P811" s="45" t="s">
        <v>482</v>
      </c>
      <c r="Q811" s="47" t="s">
        <v>483</v>
      </c>
      <c r="R811" s="45" t="s">
        <v>2873</v>
      </c>
      <c r="S811" s="95" t="s">
        <v>86</v>
      </c>
      <c r="U811" s="2" t="str">
        <f t="shared" si="183"/>
        <v>OEIS</v>
      </c>
      <c r="V811" s="2" t="str">
        <f t="shared" si="183"/>
        <v>Set WMP-Change Order OEIS 01</v>
      </c>
      <c r="W811" s="2">
        <f t="shared" si="188"/>
        <v>3</v>
      </c>
      <c r="X811" s="1">
        <v>1</v>
      </c>
      <c r="Y811" s="1" t="s">
        <v>88</v>
      </c>
      <c r="Z811" s="1" t="s">
        <v>1417</v>
      </c>
      <c r="AA811" s="2" t="s">
        <v>2874</v>
      </c>
      <c r="AB811" s="2" t="s">
        <v>1347</v>
      </c>
      <c r="AC811" s="2" t="s">
        <v>91</v>
      </c>
      <c r="AD811" s="2" t="s">
        <v>159</v>
      </c>
      <c r="AE811" s="1" t="s">
        <v>92</v>
      </c>
      <c r="AF811" s="1" t="s">
        <v>92</v>
      </c>
      <c r="AG811" s="1" t="s">
        <v>92</v>
      </c>
      <c r="AH811" s="1" t="s">
        <v>92</v>
      </c>
      <c r="AI811" s="1" t="s">
        <v>92</v>
      </c>
      <c r="AJ811" s="1" t="s">
        <v>92</v>
      </c>
      <c r="AK811" s="1" t="s">
        <v>92</v>
      </c>
      <c r="AL811" s="1" t="s">
        <v>86</v>
      </c>
      <c r="AM811" s="3">
        <f t="shared" si="189"/>
        <v>45363</v>
      </c>
      <c r="AN811" s="1" t="s">
        <v>3469</v>
      </c>
      <c r="AO811" s="16"/>
      <c r="AP811" s="9" t="s">
        <v>3463</v>
      </c>
      <c r="BD811" s="1">
        <f t="shared" si="190"/>
        <v>3</v>
      </c>
      <c r="BE811" s="2" t="str">
        <f t="shared" si="184"/>
        <v>Underground Data Requests
Julie Cerio
Jerry Santos
Merih Tekeste
Brad Koelling</v>
      </c>
      <c r="BF811" s="2" t="str">
        <f t="shared" si="184"/>
        <v xml:space="preserve">Megan Ardell
Matt Pender
</v>
      </c>
      <c r="BG811" s="2" t="str">
        <f t="shared" si="185"/>
        <v>Kim Sackett</v>
      </c>
      <c r="BH811" s="2" t="str">
        <f t="shared" si="185"/>
        <v>Alex Quintana</v>
      </c>
      <c r="BI811" s="2" t="str">
        <f t="shared" si="191"/>
        <v>Aaron Shapiro</v>
      </c>
      <c r="BJ811" s="1">
        <f t="shared" si="192"/>
        <v>1</v>
      </c>
      <c r="BO811" s="21" t="str">
        <f t="shared" si="198"/>
        <v>completed</v>
      </c>
      <c r="BP811" s="21">
        <f t="shared" si="199"/>
        <v>0</v>
      </c>
      <c r="BQ811" s="21">
        <f t="shared" si="200"/>
        <v>0</v>
      </c>
      <c r="BR811" s="21">
        <f t="shared" si="201"/>
        <v>0</v>
      </c>
      <c r="BS811" s="21">
        <f t="shared" si="202"/>
        <v>0</v>
      </c>
      <c r="BT811" s="1" t="s">
        <v>1874</v>
      </c>
    </row>
    <row r="812" spans="1:72" ht="409.5" x14ac:dyDescent="0.25">
      <c r="A812" s="11" t="s">
        <v>79</v>
      </c>
      <c r="B812" s="1" t="s">
        <v>80</v>
      </c>
      <c r="C812" s="6" t="s">
        <v>81</v>
      </c>
      <c r="D812" s="2" t="str">
        <f t="shared" si="186"/>
        <v>CalPA_Set WMP-01</v>
      </c>
      <c r="E812" s="1">
        <v>1</v>
      </c>
      <c r="F812" s="2" t="str">
        <f t="shared" si="187"/>
        <v>CalPA_Set WMP-01_Q1</v>
      </c>
      <c r="G812" s="48" t="s">
        <v>82</v>
      </c>
      <c r="H812" s="48" t="s">
        <v>83</v>
      </c>
      <c r="I812" s="2" t="s">
        <v>84</v>
      </c>
      <c r="J812" s="3">
        <v>44964</v>
      </c>
      <c r="K812" s="3">
        <v>44971</v>
      </c>
      <c r="L812" s="3">
        <v>44971</v>
      </c>
      <c r="M812" s="18" t="s">
        <v>85</v>
      </c>
      <c r="N812" s="1">
        <v>0</v>
      </c>
      <c r="O812" s="1" t="s">
        <v>86</v>
      </c>
      <c r="P812" s="2" t="s">
        <v>86</v>
      </c>
      <c r="Q812" s="47" t="s">
        <v>86</v>
      </c>
      <c r="R812" s="47" t="s">
        <v>86</v>
      </c>
      <c r="S812" s="98" t="s">
        <v>86</v>
      </c>
      <c r="T812" s="83" t="s">
        <v>87</v>
      </c>
      <c r="U812" s="2" t="str">
        <f t="shared" si="183"/>
        <v>CalPA</v>
      </c>
      <c r="V812" s="2" t="str">
        <f t="shared" si="183"/>
        <v>Set WMP-01</v>
      </c>
      <c r="W812" s="2">
        <f t="shared" si="188"/>
        <v>1</v>
      </c>
      <c r="X812" s="1">
        <v>0</v>
      </c>
      <c r="Y812" s="1" t="s">
        <v>88</v>
      </c>
      <c r="Z812" s="1" t="s">
        <v>86</v>
      </c>
      <c r="AA812" s="2" t="s">
        <v>89</v>
      </c>
      <c r="AB812" s="2" t="s">
        <v>90</v>
      </c>
      <c r="AC812" s="2" t="s">
        <v>91</v>
      </c>
      <c r="AD812" s="2" t="s">
        <v>90</v>
      </c>
      <c r="AE812" s="1" t="s">
        <v>92</v>
      </c>
      <c r="AF812" s="1" t="s">
        <v>92</v>
      </c>
      <c r="AG812" s="1" t="s">
        <v>92</v>
      </c>
      <c r="AH812" s="1" t="s">
        <v>92</v>
      </c>
      <c r="AI812" s="1" t="s">
        <v>92</v>
      </c>
      <c r="AJ812" s="1" t="s">
        <v>92</v>
      </c>
      <c r="AK812" s="1" t="s">
        <v>92</v>
      </c>
      <c r="AL812" s="1" t="s">
        <v>86</v>
      </c>
      <c r="AM812" s="3">
        <f t="shared" si="189"/>
        <v>44971</v>
      </c>
      <c r="AN812" s="1" t="s">
        <v>93</v>
      </c>
      <c r="AO812" s="1" t="s">
        <v>93</v>
      </c>
      <c r="AP812" s="1"/>
      <c r="AQ812" s="4"/>
      <c r="AR812" s="1"/>
      <c r="AS812" s="1"/>
      <c r="AT812" s="1"/>
      <c r="AU812" s="1"/>
      <c r="AV812" s="1"/>
      <c r="AW812" s="4"/>
      <c r="AX812" s="1"/>
      <c r="AY812" s="1"/>
      <c r="AZ812" s="1"/>
      <c r="BA812" s="1"/>
      <c r="BB812" s="1"/>
      <c r="BC812" s="1"/>
      <c r="BD812" s="1">
        <f t="shared" si="190"/>
        <v>1</v>
      </c>
      <c r="BE812" s="2" t="str">
        <f t="shared" si="184"/>
        <v>n/a - Law Driven</v>
      </c>
      <c r="BF812" s="2" t="str">
        <f t="shared" si="184"/>
        <v>n/a</v>
      </c>
      <c r="BG812" s="2" t="str">
        <f t="shared" si="185"/>
        <v>Kim Sackett</v>
      </c>
      <c r="BH812" s="2" t="str">
        <f t="shared" si="185"/>
        <v>N/A</v>
      </c>
      <c r="BI812" s="2" t="str">
        <f t="shared" si="191"/>
        <v>Aaron Shapiro</v>
      </c>
      <c r="BJ812" s="1">
        <f t="shared" si="192"/>
        <v>0</v>
      </c>
      <c r="BK812" s="2"/>
      <c r="BL812" s="20" t="s">
        <v>94</v>
      </c>
      <c r="BM812" s="2" t="s">
        <v>95</v>
      </c>
      <c r="BN812" s="2"/>
      <c r="BO812" s="21" t="str">
        <f t="shared" si="198"/>
        <v>completed</v>
      </c>
      <c r="BP812" s="21">
        <f t="shared" si="199"/>
        <v>0</v>
      </c>
      <c r="BQ812" s="21">
        <f t="shared" si="200"/>
        <v>0</v>
      </c>
      <c r="BR812" s="21">
        <f t="shared" si="201"/>
        <v>0</v>
      </c>
      <c r="BS812" s="21">
        <f t="shared" si="202"/>
        <v>0</v>
      </c>
      <c r="BT812" s="12" t="s">
        <v>96</v>
      </c>
    </row>
    <row r="813" spans="1:72" ht="90" x14ac:dyDescent="0.25">
      <c r="A813" s="11" t="s">
        <v>97</v>
      </c>
      <c r="B813" s="1" t="s">
        <v>80</v>
      </c>
      <c r="C813" s="6" t="s">
        <v>81</v>
      </c>
      <c r="D813" s="2" t="str">
        <f t="shared" si="186"/>
        <v>CalPA_Set WMP-01</v>
      </c>
      <c r="E813" s="1">
        <v>2</v>
      </c>
      <c r="F813" s="2" t="str">
        <f t="shared" si="187"/>
        <v>CalPA_Set WMP-01_Q2</v>
      </c>
      <c r="G813" s="48" t="s">
        <v>98</v>
      </c>
      <c r="H813" s="48" t="s">
        <v>99</v>
      </c>
      <c r="I813" s="2" t="s">
        <v>84</v>
      </c>
      <c r="J813" s="3">
        <v>44964</v>
      </c>
      <c r="K813" s="3">
        <v>44972</v>
      </c>
      <c r="L813" s="3">
        <v>44972</v>
      </c>
      <c r="M813" s="18" t="s">
        <v>85</v>
      </c>
      <c r="N813" s="1">
        <v>1</v>
      </c>
      <c r="O813" s="1" t="s">
        <v>86</v>
      </c>
      <c r="P813" s="2" t="s">
        <v>86</v>
      </c>
      <c r="Q813" s="47" t="s">
        <v>86</v>
      </c>
      <c r="R813" s="47" t="s">
        <v>86</v>
      </c>
      <c r="S813" s="52" t="s">
        <v>86</v>
      </c>
      <c r="T813" s="83" t="s">
        <v>100</v>
      </c>
      <c r="U813" s="2" t="str">
        <f t="shared" si="183"/>
        <v>CalPA</v>
      </c>
      <c r="V813" s="2" t="str">
        <f t="shared" si="183"/>
        <v>Set WMP-01</v>
      </c>
      <c r="W813" s="2">
        <f t="shared" si="188"/>
        <v>2</v>
      </c>
      <c r="X813" s="1">
        <v>0</v>
      </c>
      <c r="Y813" s="1" t="s">
        <v>88</v>
      </c>
      <c r="Z813" s="1" t="s">
        <v>86</v>
      </c>
      <c r="AA813" s="2" t="s">
        <v>89</v>
      </c>
      <c r="AB813" s="2" t="s">
        <v>90</v>
      </c>
      <c r="AC813" s="2" t="s">
        <v>91</v>
      </c>
      <c r="AD813" s="2" t="s">
        <v>90</v>
      </c>
      <c r="AE813" s="1" t="s">
        <v>92</v>
      </c>
      <c r="AF813" s="1" t="s">
        <v>92</v>
      </c>
      <c r="AG813" s="1" t="s">
        <v>92</v>
      </c>
      <c r="AH813" s="1" t="s">
        <v>92</v>
      </c>
      <c r="AI813" s="1" t="s">
        <v>92</v>
      </c>
      <c r="AJ813" s="1" t="s">
        <v>92</v>
      </c>
      <c r="AK813" s="1" t="s">
        <v>92</v>
      </c>
      <c r="AL813" s="1" t="s">
        <v>86</v>
      </c>
      <c r="AM813" s="3">
        <f t="shared" si="189"/>
        <v>44972</v>
      </c>
      <c r="AN813" s="1" t="s">
        <v>93</v>
      </c>
      <c r="AO813" s="1" t="s">
        <v>93</v>
      </c>
      <c r="AP813" s="1"/>
      <c r="BD813" s="1">
        <f t="shared" si="190"/>
        <v>2</v>
      </c>
      <c r="BE813" s="2" t="str">
        <f t="shared" si="184"/>
        <v>n/a - Law Driven</v>
      </c>
      <c r="BF813" s="2" t="str">
        <f t="shared" si="184"/>
        <v>n/a</v>
      </c>
      <c r="BG813" s="2" t="str">
        <f t="shared" si="185"/>
        <v>Kim Sackett</v>
      </c>
      <c r="BH813" s="2" t="str">
        <f t="shared" si="185"/>
        <v>N/A</v>
      </c>
      <c r="BI813" s="2" t="str">
        <f t="shared" si="191"/>
        <v>Aaron Shapiro</v>
      </c>
      <c r="BJ813" s="1">
        <f t="shared" si="192"/>
        <v>0</v>
      </c>
      <c r="BL813" s="20" t="s">
        <v>94</v>
      </c>
      <c r="BM813" s="2" t="s">
        <v>95</v>
      </c>
      <c r="BN813" s="2"/>
      <c r="BO813" s="21" t="str">
        <f t="shared" si="198"/>
        <v>completed</v>
      </c>
      <c r="BP813" s="21">
        <f t="shared" si="199"/>
        <v>0</v>
      </c>
      <c r="BQ813" s="21">
        <f t="shared" si="200"/>
        <v>0</v>
      </c>
      <c r="BR813" s="21">
        <f t="shared" si="201"/>
        <v>0</v>
      </c>
      <c r="BS813" s="21">
        <f t="shared" si="202"/>
        <v>0</v>
      </c>
      <c r="BT813" s="12" t="s">
        <v>96</v>
      </c>
    </row>
    <row r="814" spans="1:72" ht="242.25" x14ac:dyDescent="0.25">
      <c r="A814" s="11" t="s">
        <v>101</v>
      </c>
      <c r="B814" s="1" t="s">
        <v>80</v>
      </c>
      <c r="C814" s="6" t="s">
        <v>81</v>
      </c>
      <c r="D814" s="2" t="str">
        <f t="shared" si="186"/>
        <v>CalPA_Set WMP-01</v>
      </c>
      <c r="E814" s="1">
        <v>3</v>
      </c>
      <c r="F814" s="2" t="str">
        <f t="shared" si="187"/>
        <v>CalPA_Set WMP-01_Q3</v>
      </c>
      <c r="G814" s="48" t="s">
        <v>102</v>
      </c>
      <c r="H814" s="48" t="s">
        <v>103</v>
      </c>
      <c r="I814" s="2" t="s">
        <v>84</v>
      </c>
      <c r="J814" s="3">
        <v>44964</v>
      </c>
      <c r="K814" s="3">
        <v>44971</v>
      </c>
      <c r="L814" s="3">
        <v>44971</v>
      </c>
      <c r="M814" s="18" t="s">
        <v>85</v>
      </c>
      <c r="N814" s="1">
        <v>0</v>
      </c>
      <c r="O814" s="1" t="s">
        <v>86</v>
      </c>
      <c r="P814" s="2" t="s">
        <v>86</v>
      </c>
      <c r="Q814" s="47" t="s">
        <v>86</v>
      </c>
      <c r="R814" s="47" t="s">
        <v>86</v>
      </c>
      <c r="S814" s="52" t="s">
        <v>86</v>
      </c>
      <c r="T814" s="83" t="s">
        <v>104</v>
      </c>
      <c r="U814" s="2" t="str">
        <f t="shared" si="183"/>
        <v>CalPA</v>
      </c>
      <c r="V814" s="2" t="str">
        <f t="shared" si="183"/>
        <v>Set WMP-01</v>
      </c>
      <c r="W814" s="2">
        <f t="shared" si="188"/>
        <v>3</v>
      </c>
      <c r="X814" s="1">
        <v>0</v>
      </c>
      <c r="Y814" s="1" t="s">
        <v>88</v>
      </c>
      <c r="Z814" s="1" t="s">
        <v>86</v>
      </c>
      <c r="AA814" s="2" t="s">
        <v>89</v>
      </c>
      <c r="AB814" s="2" t="s">
        <v>90</v>
      </c>
      <c r="AC814" s="2" t="s">
        <v>91</v>
      </c>
      <c r="AD814" s="2" t="s">
        <v>90</v>
      </c>
      <c r="AE814" s="1" t="s">
        <v>92</v>
      </c>
      <c r="AF814" s="1" t="s">
        <v>92</v>
      </c>
      <c r="AG814" s="1" t="s">
        <v>92</v>
      </c>
      <c r="AH814" s="1" t="s">
        <v>92</v>
      </c>
      <c r="AI814" s="1" t="s">
        <v>92</v>
      </c>
      <c r="AJ814" s="1" t="s">
        <v>92</v>
      </c>
      <c r="AK814" s="1" t="s">
        <v>92</v>
      </c>
      <c r="AL814" s="1" t="s">
        <v>86</v>
      </c>
      <c r="AM814" s="3">
        <f t="shared" si="189"/>
        <v>44971</v>
      </c>
      <c r="AN814" s="1" t="s">
        <v>93</v>
      </c>
      <c r="AO814" s="1" t="s">
        <v>93</v>
      </c>
      <c r="AP814" s="1"/>
      <c r="BD814" s="1">
        <f t="shared" si="190"/>
        <v>3</v>
      </c>
      <c r="BE814" s="2" t="str">
        <f t="shared" si="184"/>
        <v>n/a - Law Driven</v>
      </c>
      <c r="BF814" s="2" t="str">
        <f t="shared" si="184"/>
        <v>n/a</v>
      </c>
      <c r="BG814" s="2" t="str">
        <f t="shared" si="185"/>
        <v>Kim Sackett</v>
      </c>
      <c r="BH814" s="2" t="str">
        <f t="shared" si="185"/>
        <v>N/A</v>
      </c>
      <c r="BI814" s="2" t="str">
        <f t="shared" si="191"/>
        <v>Aaron Shapiro</v>
      </c>
      <c r="BJ814" s="1">
        <f t="shared" si="192"/>
        <v>0</v>
      </c>
      <c r="BL814" s="20" t="s">
        <v>94</v>
      </c>
      <c r="BM814" s="2" t="s">
        <v>95</v>
      </c>
      <c r="BN814" s="2"/>
      <c r="BO814" s="21" t="str">
        <f t="shared" si="198"/>
        <v>completed</v>
      </c>
      <c r="BP814" s="21">
        <f t="shared" si="199"/>
        <v>0</v>
      </c>
      <c r="BQ814" s="21">
        <f t="shared" si="200"/>
        <v>0</v>
      </c>
      <c r="BR814" s="21">
        <f t="shared" si="201"/>
        <v>0</v>
      </c>
      <c r="BS814" s="21">
        <f t="shared" si="202"/>
        <v>0</v>
      </c>
      <c r="BT814" s="12" t="s">
        <v>96</v>
      </c>
    </row>
    <row r="815" spans="1:72" ht="140.25" x14ac:dyDescent="0.25">
      <c r="A815" s="11" t="s">
        <v>105</v>
      </c>
      <c r="B815" s="1" t="s">
        <v>80</v>
      </c>
      <c r="C815" s="6" t="s">
        <v>81</v>
      </c>
      <c r="D815" s="2" t="str">
        <f t="shared" si="186"/>
        <v>CalPA_Set WMP-01</v>
      </c>
      <c r="E815" s="1">
        <v>4</v>
      </c>
      <c r="F815" s="2" t="str">
        <f t="shared" si="187"/>
        <v>CalPA_Set WMP-01_Q4</v>
      </c>
      <c r="G815" s="48" t="s">
        <v>106</v>
      </c>
      <c r="H815" s="48" t="s">
        <v>107</v>
      </c>
      <c r="I815" s="2" t="s">
        <v>84</v>
      </c>
      <c r="J815" s="3">
        <v>44964</v>
      </c>
      <c r="K815" s="3">
        <v>44971</v>
      </c>
      <c r="L815" s="3">
        <v>44971</v>
      </c>
      <c r="M815" s="18" t="s">
        <v>85</v>
      </c>
      <c r="N815" s="1">
        <v>0</v>
      </c>
      <c r="O815" s="1" t="s">
        <v>86</v>
      </c>
      <c r="P815" s="2" t="s">
        <v>86</v>
      </c>
      <c r="Q815" s="47" t="s">
        <v>86</v>
      </c>
      <c r="R815" s="47" t="s">
        <v>86</v>
      </c>
      <c r="S815" s="52" t="s">
        <v>86</v>
      </c>
      <c r="T815" s="83" t="s">
        <v>108</v>
      </c>
      <c r="U815" s="2" t="str">
        <f t="shared" si="183"/>
        <v>CalPA</v>
      </c>
      <c r="V815" s="2" t="str">
        <f t="shared" si="183"/>
        <v>Set WMP-01</v>
      </c>
      <c r="W815" s="2">
        <f t="shared" si="188"/>
        <v>4</v>
      </c>
      <c r="X815" s="1">
        <v>2</v>
      </c>
      <c r="Y815" s="1" t="s">
        <v>88</v>
      </c>
      <c r="Z815" s="1" t="s">
        <v>86</v>
      </c>
      <c r="AA815" s="2" t="s">
        <v>89</v>
      </c>
      <c r="AB815" s="2" t="s">
        <v>90</v>
      </c>
      <c r="AC815" s="2" t="s">
        <v>91</v>
      </c>
      <c r="AD815" s="2" t="s">
        <v>90</v>
      </c>
      <c r="AE815" s="1" t="s">
        <v>92</v>
      </c>
      <c r="AF815" s="1" t="s">
        <v>92</v>
      </c>
      <c r="AG815" s="1" t="s">
        <v>92</v>
      </c>
      <c r="AH815" s="1" t="s">
        <v>92</v>
      </c>
      <c r="AI815" s="1" t="s">
        <v>92</v>
      </c>
      <c r="AJ815" s="1" t="s">
        <v>92</v>
      </c>
      <c r="AK815" s="1" t="s">
        <v>92</v>
      </c>
      <c r="AL815" s="1" t="s">
        <v>86</v>
      </c>
      <c r="AM815" s="3">
        <f t="shared" si="189"/>
        <v>44971</v>
      </c>
      <c r="AN815" s="1" t="s">
        <v>93</v>
      </c>
      <c r="AO815" s="1" t="s">
        <v>93</v>
      </c>
      <c r="AP815" s="1"/>
      <c r="BD815" s="1">
        <f t="shared" si="190"/>
        <v>4</v>
      </c>
      <c r="BE815" s="2" t="str">
        <f t="shared" si="184"/>
        <v>n/a - Law Driven</v>
      </c>
      <c r="BF815" s="2" t="str">
        <f t="shared" si="184"/>
        <v>n/a</v>
      </c>
      <c r="BG815" s="2" t="str">
        <f t="shared" si="185"/>
        <v>Kim Sackett</v>
      </c>
      <c r="BH815" s="2" t="str">
        <f t="shared" si="185"/>
        <v>N/A</v>
      </c>
      <c r="BI815" s="2" t="str">
        <f t="shared" si="191"/>
        <v>Aaron Shapiro</v>
      </c>
      <c r="BJ815" s="1">
        <f t="shared" si="192"/>
        <v>2</v>
      </c>
      <c r="BL815" s="20" t="s">
        <v>94</v>
      </c>
      <c r="BM815" s="2" t="s">
        <v>95</v>
      </c>
      <c r="BN815" s="2"/>
      <c r="BO815" s="21" t="str">
        <f t="shared" si="198"/>
        <v>completed</v>
      </c>
      <c r="BP815" s="21">
        <f t="shared" si="199"/>
        <v>0</v>
      </c>
      <c r="BQ815" s="21">
        <f t="shared" si="200"/>
        <v>0</v>
      </c>
      <c r="BR815" s="21">
        <f t="shared" si="201"/>
        <v>0</v>
      </c>
      <c r="BS815" s="21">
        <f t="shared" si="202"/>
        <v>0</v>
      </c>
      <c r="BT815" s="12" t="s">
        <v>96</v>
      </c>
    </row>
    <row r="816" spans="1:72" ht="331.5" x14ac:dyDescent="0.25">
      <c r="A816" s="11" t="s">
        <v>109</v>
      </c>
      <c r="B816" s="1" t="s">
        <v>80</v>
      </c>
      <c r="C816" s="6" t="s">
        <v>110</v>
      </c>
      <c r="D816" s="2" t="str">
        <f t="shared" si="186"/>
        <v>CalPA_Set WMP-02</v>
      </c>
      <c r="E816" s="1">
        <v>1</v>
      </c>
      <c r="F816" s="2" t="str">
        <f t="shared" si="187"/>
        <v>CalPA_Set WMP-02_Q1</v>
      </c>
      <c r="G816" s="48" t="s">
        <v>111</v>
      </c>
      <c r="H816" s="48" t="s">
        <v>112</v>
      </c>
      <c r="I816" s="2" t="s">
        <v>84</v>
      </c>
      <c r="J816" s="3">
        <v>44964</v>
      </c>
      <c r="K816" s="3">
        <v>44992</v>
      </c>
      <c r="L816" s="3">
        <v>44992</v>
      </c>
      <c r="M816" s="18" t="s">
        <v>113</v>
      </c>
      <c r="N816" s="1">
        <v>6</v>
      </c>
      <c r="O816" s="1" t="s">
        <v>86</v>
      </c>
      <c r="P816" s="2" t="s">
        <v>86</v>
      </c>
      <c r="Q816" s="47" t="s">
        <v>86</v>
      </c>
      <c r="R816" s="47" t="s">
        <v>86</v>
      </c>
      <c r="S816" s="52" t="s">
        <v>86</v>
      </c>
      <c r="U816" s="2" t="str">
        <f t="shared" si="183"/>
        <v>CalPA</v>
      </c>
      <c r="V816" s="2" t="str">
        <f t="shared" si="183"/>
        <v>Set WMP-02</v>
      </c>
      <c r="W816" s="2">
        <f t="shared" si="188"/>
        <v>1</v>
      </c>
      <c r="X816" s="1">
        <v>0</v>
      </c>
      <c r="Y816" s="1" t="s">
        <v>88</v>
      </c>
      <c r="Z816" s="1" t="s">
        <v>86</v>
      </c>
      <c r="AA816" s="2" t="s">
        <v>114</v>
      </c>
      <c r="AB816" s="2" t="s">
        <v>115</v>
      </c>
      <c r="AC816" s="2" t="s">
        <v>116</v>
      </c>
      <c r="AD816" s="2" t="s">
        <v>117</v>
      </c>
      <c r="AE816" s="1" t="s">
        <v>92</v>
      </c>
      <c r="AF816" s="1" t="s">
        <v>92</v>
      </c>
      <c r="AG816" s="1" t="s">
        <v>92</v>
      </c>
      <c r="AH816" s="1" t="s">
        <v>92</v>
      </c>
      <c r="AI816" s="1" t="s">
        <v>92</v>
      </c>
      <c r="AJ816" s="1" t="s">
        <v>92</v>
      </c>
      <c r="AK816" s="1" t="s">
        <v>92</v>
      </c>
      <c r="AL816" s="1" t="s">
        <v>86</v>
      </c>
      <c r="AM816" s="3">
        <f t="shared" si="189"/>
        <v>44992</v>
      </c>
      <c r="AN816" s="1" t="s">
        <v>92</v>
      </c>
      <c r="AO816" s="1" t="s">
        <v>93</v>
      </c>
      <c r="AP816" s="1"/>
      <c r="BD816" s="1">
        <f t="shared" si="190"/>
        <v>1</v>
      </c>
      <c r="BE816" s="2" t="str">
        <f t="shared" si="184"/>
        <v>Joseph Rymer (QC)
Justin Greer (QA)
VM Team (both)</v>
      </c>
      <c r="BF816" s="2" t="str">
        <f t="shared" si="184"/>
        <v>Eric Thomas
VM RD</v>
      </c>
      <c r="BG816" s="2" t="str">
        <f t="shared" si="185"/>
        <v>Kim Sackett</v>
      </c>
      <c r="BH816" s="2" t="str">
        <f t="shared" si="185"/>
        <v>N/A</v>
      </c>
      <c r="BI816" s="2" t="str">
        <f t="shared" si="191"/>
        <v>Joel Crane</v>
      </c>
      <c r="BJ816" s="1">
        <f t="shared" si="192"/>
        <v>0</v>
      </c>
      <c r="BL816" s="20" t="s">
        <v>94</v>
      </c>
      <c r="BM816" s="1" t="s">
        <v>118</v>
      </c>
      <c r="BO816" s="21" t="str">
        <f t="shared" si="198"/>
        <v>completed</v>
      </c>
      <c r="BP816" s="21">
        <f t="shared" si="199"/>
        <v>0</v>
      </c>
      <c r="BQ816" s="21">
        <f t="shared" si="200"/>
        <v>0</v>
      </c>
      <c r="BR816" s="21">
        <f t="shared" si="201"/>
        <v>0</v>
      </c>
      <c r="BS816" s="21">
        <f t="shared" si="202"/>
        <v>0</v>
      </c>
      <c r="BT816" s="12" t="s">
        <v>96</v>
      </c>
    </row>
    <row r="817" spans="1:72" ht="102" x14ac:dyDescent="0.25">
      <c r="A817" s="11" t="s">
        <v>119</v>
      </c>
      <c r="B817" s="1" t="s">
        <v>80</v>
      </c>
      <c r="C817" s="6" t="s">
        <v>110</v>
      </c>
      <c r="D817" s="2" t="str">
        <f t="shared" si="186"/>
        <v>CalPA_Set WMP-02</v>
      </c>
      <c r="E817" s="1">
        <v>2</v>
      </c>
      <c r="F817" s="2" t="str">
        <f t="shared" si="187"/>
        <v>CalPA_Set WMP-02_Q2</v>
      </c>
      <c r="G817" s="48" t="s">
        <v>120</v>
      </c>
      <c r="H817" s="48" t="s">
        <v>121</v>
      </c>
      <c r="I817" s="2" t="s">
        <v>84</v>
      </c>
      <c r="J817" s="3">
        <v>44964</v>
      </c>
      <c r="K817" s="3">
        <v>44992</v>
      </c>
      <c r="L817" s="3">
        <v>44992</v>
      </c>
      <c r="M817" s="18" t="s">
        <v>113</v>
      </c>
      <c r="N817" s="1">
        <v>1</v>
      </c>
      <c r="O817" s="1" t="s">
        <v>86</v>
      </c>
      <c r="P817" s="2" t="s">
        <v>86</v>
      </c>
      <c r="Q817" s="47" t="s">
        <v>86</v>
      </c>
      <c r="R817" s="47" t="s">
        <v>86</v>
      </c>
      <c r="S817" s="52" t="s">
        <v>86</v>
      </c>
      <c r="U817" s="2" t="str">
        <f t="shared" si="183"/>
        <v>CalPA</v>
      </c>
      <c r="V817" s="2" t="str">
        <f t="shared" si="183"/>
        <v>Set WMP-02</v>
      </c>
      <c r="W817" s="2">
        <f t="shared" si="188"/>
        <v>2</v>
      </c>
      <c r="X817" s="1">
        <v>0</v>
      </c>
      <c r="Y817" s="1" t="s">
        <v>88</v>
      </c>
      <c r="Z817" s="1" t="s">
        <v>86</v>
      </c>
      <c r="AA817" s="2" t="s">
        <v>122</v>
      </c>
      <c r="AB817" s="2" t="s">
        <v>123</v>
      </c>
      <c r="AC817" s="2" t="s">
        <v>116</v>
      </c>
      <c r="AD817" s="2" t="s">
        <v>124</v>
      </c>
      <c r="AE817" s="1" t="s">
        <v>92</v>
      </c>
      <c r="AF817" s="1" t="s">
        <v>92</v>
      </c>
      <c r="AG817" s="1" t="s">
        <v>92</v>
      </c>
      <c r="AH817" s="1" t="s">
        <v>92</v>
      </c>
      <c r="AI817" s="1" t="s">
        <v>92</v>
      </c>
      <c r="AJ817" s="1" t="s">
        <v>92</v>
      </c>
      <c r="AK817" s="1" t="s">
        <v>92</v>
      </c>
      <c r="AL817" s="1" t="s">
        <v>86</v>
      </c>
      <c r="AM817" s="3">
        <f t="shared" si="189"/>
        <v>44992</v>
      </c>
      <c r="AN817" s="1" t="s">
        <v>86</v>
      </c>
      <c r="AO817" s="1" t="s">
        <v>93</v>
      </c>
      <c r="AP817" s="1"/>
      <c r="BD817" s="1">
        <f t="shared" si="190"/>
        <v>2</v>
      </c>
      <c r="BE817" s="2" t="str">
        <f t="shared" si="184"/>
        <v>VM Team (External Wildfire Reports)
Andy Abranches/Tim Lucey/Robert Morales (IE ARC Report, SCA Report, etc)</v>
      </c>
      <c r="BF817" s="2" t="str">
        <f t="shared" si="184"/>
        <v>Anne Beech
Andy Abranches</v>
      </c>
      <c r="BG817" s="2" t="str">
        <f t="shared" si="185"/>
        <v>Kim Sackett</v>
      </c>
      <c r="BH817" s="2" t="str">
        <f t="shared" si="185"/>
        <v>N/A</v>
      </c>
      <c r="BI817" s="2" t="str">
        <f t="shared" si="191"/>
        <v>Joel Crane</v>
      </c>
      <c r="BJ817" s="1">
        <f t="shared" si="192"/>
        <v>0</v>
      </c>
      <c r="BL817" s="20" t="s">
        <v>94</v>
      </c>
      <c r="BM817" s="1" t="s">
        <v>118</v>
      </c>
      <c r="BO817" s="21" t="str">
        <f t="shared" si="198"/>
        <v>completed</v>
      </c>
      <c r="BP817" s="21">
        <f t="shared" si="199"/>
        <v>0</v>
      </c>
      <c r="BQ817" s="21">
        <f t="shared" si="200"/>
        <v>0</v>
      </c>
      <c r="BR817" s="21">
        <f t="shared" si="201"/>
        <v>0</v>
      </c>
      <c r="BS817" s="21">
        <f t="shared" si="202"/>
        <v>0</v>
      </c>
      <c r="BT817" s="12" t="s">
        <v>96</v>
      </c>
    </row>
    <row r="818" spans="1:72" ht="153" x14ac:dyDescent="0.25">
      <c r="A818" s="11" t="s">
        <v>125</v>
      </c>
      <c r="B818" s="1" t="s">
        <v>80</v>
      </c>
      <c r="C818" s="6" t="s">
        <v>110</v>
      </c>
      <c r="D818" s="2" t="str">
        <f t="shared" si="186"/>
        <v>CalPA_Set WMP-02</v>
      </c>
      <c r="E818" s="1">
        <v>3</v>
      </c>
      <c r="F818" s="2" t="str">
        <f t="shared" si="187"/>
        <v>CalPA_Set WMP-02_Q3</v>
      </c>
      <c r="G818" s="48" t="s">
        <v>126</v>
      </c>
      <c r="H818" s="48" t="s">
        <v>127</v>
      </c>
      <c r="I818" s="2" t="s">
        <v>84</v>
      </c>
      <c r="J818" s="3">
        <v>44964</v>
      </c>
      <c r="K818" s="3">
        <v>44979</v>
      </c>
      <c r="L818" s="3">
        <v>44979</v>
      </c>
      <c r="M818" s="18" t="s">
        <v>113</v>
      </c>
      <c r="N818" s="1">
        <v>1</v>
      </c>
      <c r="O818" s="1" t="s">
        <v>86</v>
      </c>
      <c r="P818" s="2" t="s">
        <v>128</v>
      </c>
      <c r="Q818" s="47" t="s">
        <v>129</v>
      </c>
      <c r="R818" s="47" t="s">
        <v>86</v>
      </c>
      <c r="S818" s="52" t="s">
        <v>86</v>
      </c>
      <c r="T818" s="83" t="s">
        <v>130</v>
      </c>
      <c r="U818" s="2" t="str">
        <f t="shared" si="183"/>
        <v>CalPA</v>
      </c>
      <c r="V818" s="2" t="str">
        <f t="shared" si="183"/>
        <v>Set WMP-02</v>
      </c>
      <c r="W818" s="2">
        <f t="shared" si="188"/>
        <v>3</v>
      </c>
      <c r="X818" s="1">
        <v>0</v>
      </c>
      <c r="Y818" s="1" t="s">
        <v>88</v>
      </c>
      <c r="Z818" s="1" t="s">
        <v>86</v>
      </c>
      <c r="AA818" s="2" t="s">
        <v>131</v>
      </c>
      <c r="AB818" s="2" t="s">
        <v>132</v>
      </c>
      <c r="AC818" s="2" t="s">
        <v>133</v>
      </c>
      <c r="AD818" s="2" t="s">
        <v>134</v>
      </c>
      <c r="AE818" s="2" t="s">
        <v>92</v>
      </c>
      <c r="AF818" s="1" t="s">
        <v>92</v>
      </c>
      <c r="AG818" s="1" t="s">
        <v>92</v>
      </c>
      <c r="AH818" s="1" t="s">
        <v>92</v>
      </c>
      <c r="AI818" s="1" t="s">
        <v>92</v>
      </c>
      <c r="AJ818" s="1" t="s">
        <v>92</v>
      </c>
      <c r="AK818" s="1" t="s">
        <v>92</v>
      </c>
      <c r="AL818" s="1" t="s">
        <v>86</v>
      </c>
      <c r="AM818" s="3">
        <f t="shared" si="189"/>
        <v>44979</v>
      </c>
      <c r="AO818" s="1"/>
      <c r="AP818" s="1"/>
      <c r="BD818" s="1">
        <f t="shared" si="190"/>
        <v>3</v>
      </c>
      <c r="BE818" s="2" t="str">
        <f t="shared" si="184"/>
        <v>Emily Li</v>
      </c>
      <c r="BF818" s="2" t="str">
        <f t="shared" si="184"/>
        <v>Anne Beech</v>
      </c>
      <c r="BG818" s="2" t="str">
        <f t="shared" si="185"/>
        <v>Kim Sackett</v>
      </c>
      <c r="BH818" s="2" t="str">
        <f t="shared" si="185"/>
        <v>N/A</v>
      </c>
      <c r="BI818" s="2" t="str">
        <f t="shared" si="191"/>
        <v>Joel Crane
Aaron Shapiro</v>
      </c>
      <c r="BJ818" s="1">
        <f t="shared" si="192"/>
        <v>0</v>
      </c>
      <c r="BL818" s="20" t="s">
        <v>94</v>
      </c>
      <c r="BM818" s="1" t="s">
        <v>118</v>
      </c>
      <c r="BO818" s="21" t="str">
        <f t="shared" si="198"/>
        <v>completed</v>
      </c>
      <c r="BP818" s="21">
        <f t="shared" si="199"/>
        <v>0</v>
      </c>
      <c r="BQ818" s="21">
        <f t="shared" si="200"/>
        <v>0</v>
      </c>
      <c r="BR818" s="21">
        <f t="shared" si="201"/>
        <v>0</v>
      </c>
      <c r="BS818" s="21">
        <f t="shared" si="202"/>
        <v>0</v>
      </c>
      <c r="BT818" s="12" t="s">
        <v>96</v>
      </c>
    </row>
    <row r="819" spans="1:72" ht="409.5" x14ac:dyDescent="0.25">
      <c r="A819" s="11" t="s">
        <v>135</v>
      </c>
      <c r="B819" s="1" t="s">
        <v>80</v>
      </c>
      <c r="C819" s="6" t="s">
        <v>136</v>
      </c>
      <c r="D819" s="2" t="str">
        <f t="shared" si="186"/>
        <v>CalPA_Set WMP-03</v>
      </c>
      <c r="E819" s="1">
        <v>1</v>
      </c>
      <c r="F819" s="2" t="str">
        <f t="shared" si="187"/>
        <v>CalPA_Set WMP-03_Q1</v>
      </c>
      <c r="G819" s="48" t="s">
        <v>137</v>
      </c>
      <c r="H819" s="48" t="s">
        <v>138</v>
      </c>
      <c r="I819" s="2" t="s">
        <v>84</v>
      </c>
      <c r="J819" s="3">
        <v>44964</v>
      </c>
      <c r="K819" s="3">
        <v>44995</v>
      </c>
      <c r="L819" s="3">
        <v>44995</v>
      </c>
      <c r="M819" s="18" t="s">
        <v>139</v>
      </c>
      <c r="N819" s="1">
        <v>2</v>
      </c>
      <c r="O819" s="1" t="s">
        <v>86</v>
      </c>
      <c r="P819" s="2" t="s">
        <v>128</v>
      </c>
      <c r="Q819" s="47" t="s">
        <v>129</v>
      </c>
      <c r="R819" s="47" t="s">
        <v>140</v>
      </c>
      <c r="S819" s="95" t="s">
        <v>86</v>
      </c>
      <c r="U819" s="2" t="str">
        <f t="shared" si="183"/>
        <v>CalPA</v>
      </c>
      <c r="V819" s="2" t="str">
        <f t="shared" si="183"/>
        <v>Set WMP-03</v>
      </c>
      <c r="W819" s="2">
        <f t="shared" si="188"/>
        <v>1</v>
      </c>
      <c r="X819" s="1">
        <v>0</v>
      </c>
      <c r="Y819" s="1" t="s">
        <v>88</v>
      </c>
      <c r="Z819" s="1" t="s">
        <v>348</v>
      </c>
      <c r="AA819" s="2" t="s">
        <v>141</v>
      </c>
      <c r="AB819" s="2" t="s">
        <v>142</v>
      </c>
      <c r="AC819" s="2" t="s">
        <v>91</v>
      </c>
      <c r="AD819" s="2" t="s">
        <v>143</v>
      </c>
      <c r="AE819" s="1" t="s">
        <v>92</v>
      </c>
      <c r="AF819" s="1" t="s">
        <v>92</v>
      </c>
      <c r="AG819" s="1" t="s">
        <v>92</v>
      </c>
      <c r="AH819" s="1" t="s">
        <v>92</v>
      </c>
      <c r="AI819" s="1" t="s">
        <v>92</v>
      </c>
      <c r="AJ819" s="1" t="s">
        <v>92</v>
      </c>
      <c r="AK819" s="1" t="s">
        <v>92</v>
      </c>
      <c r="AL819" s="1" t="s">
        <v>86</v>
      </c>
      <c r="AM819" s="3">
        <f t="shared" si="189"/>
        <v>44995</v>
      </c>
      <c r="AN819" s="1" t="s">
        <v>92</v>
      </c>
      <c r="AO819" s="1" t="s">
        <v>93</v>
      </c>
      <c r="AP819" s="1"/>
      <c r="BD819" s="1">
        <f t="shared" si="190"/>
        <v>1</v>
      </c>
      <c r="BE819" s="2" t="str">
        <f t="shared" si="184"/>
        <v xml:space="preserve">Eszter Tompos (ED Miles/Sectionalization Devices)
SI Team (ED-OH Inspections)
Shaun Collins/PMO Sensing (ED LiDAR)
Jason Bright/Derek Boogaard/Nevin Hindiyeh (ED poles replaced)
Andrea Tau (PSPS)
John Birch (EPSS)
Jeff Murata (SAIDI,SAIFI,MAIFI)
VM Team (EVM)
</v>
      </c>
      <c r="BF819" s="2" t="str">
        <f t="shared" si="184"/>
        <v>Ali Moazed
Heather Duncan
Shawn Holder
Dave Canny
Michael Koffman
Satvir Nagra</v>
      </c>
      <c r="BG819" s="2" t="str">
        <f t="shared" si="185"/>
        <v>Kim Sackett</v>
      </c>
      <c r="BH819" s="2" t="str">
        <f t="shared" si="185"/>
        <v>Andrew Trombley</v>
      </c>
      <c r="BI819" s="2" t="str">
        <f t="shared" si="191"/>
        <v>Aaron Shapiro</v>
      </c>
      <c r="BJ819" s="1">
        <f t="shared" si="192"/>
        <v>0</v>
      </c>
      <c r="BL819" s="20" t="s">
        <v>94</v>
      </c>
      <c r="BM819" s="1" t="s">
        <v>144</v>
      </c>
      <c r="BO819" s="21" t="str">
        <f t="shared" si="198"/>
        <v>completed</v>
      </c>
      <c r="BP819" s="21">
        <f t="shared" si="199"/>
        <v>0</v>
      </c>
      <c r="BQ819" s="21">
        <f t="shared" si="200"/>
        <v>0</v>
      </c>
      <c r="BR819" s="21">
        <f t="shared" si="201"/>
        <v>0</v>
      </c>
      <c r="BS819" s="21">
        <f t="shared" si="202"/>
        <v>0</v>
      </c>
      <c r="BT819" s="12" t="s">
        <v>96</v>
      </c>
    </row>
    <row r="820" spans="1:72" ht="409.5" x14ac:dyDescent="0.25">
      <c r="A820" s="11" t="s">
        <v>145</v>
      </c>
      <c r="B820" s="1" t="s">
        <v>80</v>
      </c>
      <c r="C820" s="6" t="s">
        <v>136</v>
      </c>
      <c r="D820" s="2" t="str">
        <f t="shared" si="186"/>
        <v>CalPA_Set WMP-03</v>
      </c>
      <c r="E820" s="1">
        <v>2</v>
      </c>
      <c r="F820" s="2" t="str">
        <f t="shared" si="187"/>
        <v>CalPA_Set WMP-03_Q2</v>
      </c>
      <c r="G820" s="48" t="s">
        <v>146</v>
      </c>
      <c r="H820" s="48" t="s">
        <v>147</v>
      </c>
      <c r="I820" s="2" t="s">
        <v>84</v>
      </c>
      <c r="J820" s="3">
        <v>44964</v>
      </c>
      <c r="K820" s="3">
        <v>44995</v>
      </c>
      <c r="L820" s="3">
        <v>44995</v>
      </c>
      <c r="M820" s="18" t="s">
        <v>139</v>
      </c>
      <c r="N820" s="1">
        <v>0</v>
      </c>
      <c r="O820" s="1" t="s">
        <v>86</v>
      </c>
      <c r="P820" s="2" t="s">
        <v>128</v>
      </c>
      <c r="Q820" s="47" t="s">
        <v>129</v>
      </c>
      <c r="R820" s="47" t="s">
        <v>148</v>
      </c>
      <c r="S820" s="52" t="s">
        <v>86</v>
      </c>
      <c r="U820" s="2" t="str">
        <f t="shared" si="183"/>
        <v>CalPA</v>
      </c>
      <c r="V820" s="2" t="str">
        <f t="shared" si="183"/>
        <v>Set WMP-03</v>
      </c>
      <c r="W820" s="2">
        <f t="shared" si="188"/>
        <v>2</v>
      </c>
      <c r="X820" s="1">
        <v>0</v>
      </c>
      <c r="Y820" s="1" t="s">
        <v>88</v>
      </c>
      <c r="Z820" s="1" t="s">
        <v>348</v>
      </c>
      <c r="AA820" s="2" t="s">
        <v>149</v>
      </c>
      <c r="AB820" s="2" t="s">
        <v>142</v>
      </c>
      <c r="AC820" s="2" t="s">
        <v>91</v>
      </c>
      <c r="AD820" s="2" t="s">
        <v>143</v>
      </c>
      <c r="AE820" s="1" t="s">
        <v>92</v>
      </c>
      <c r="AF820" s="1" t="s">
        <v>92</v>
      </c>
      <c r="AG820" s="1" t="s">
        <v>92</v>
      </c>
      <c r="AH820" s="1" t="s">
        <v>92</v>
      </c>
      <c r="AI820" s="1" t="s">
        <v>92</v>
      </c>
      <c r="AJ820" s="1" t="s">
        <v>92</v>
      </c>
      <c r="AK820" s="1" t="s">
        <v>92</v>
      </c>
      <c r="AL820" s="1" t="s">
        <v>86</v>
      </c>
      <c r="AM820" s="3">
        <f t="shared" si="189"/>
        <v>44995</v>
      </c>
      <c r="AN820" s="1" t="s">
        <v>92</v>
      </c>
      <c r="AO820" s="1" t="s">
        <v>93</v>
      </c>
      <c r="AP820" s="1"/>
      <c r="BD820" s="1">
        <f t="shared" si="190"/>
        <v>2</v>
      </c>
      <c r="BE820" s="2" t="str">
        <f t="shared" si="184"/>
        <v>Eszter Tompos (ET Miles/Sectionalization Devices)
SI Team (ET-Climbing/Ground Inspections/Aerial Inspections)
Shaun Collins/PMO Sensing (ET LiDAR)
Jason Bright/Derek Boogaard/Nevin Hindiyeh (ET poles/support structures replaced)
Andrea Tau (PSPS)
John Birch (EPSS) VM Team (ET ROW)</v>
      </c>
      <c r="BF820" s="2" t="str">
        <f t="shared" si="184"/>
        <v>Ali Moazed
Heather Duncan
Shawn Holder
Dave Canny
Michael Koffman
Satvir Nagra</v>
      </c>
      <c r="BG820" s="2" t="str">
        <f t="shared" si="185"/>
        <v>Kim Sackett</v>
      </c>
      <c r="BH820" s="2" t="str">
        <f t="shared" si="185"/>
        <v>Andrew Trombley</v>
      </c>
      <c r="BI820" s="2" t="str">
        <f t="shared" si="191"/>
        <v>Aaron Shapiro</v>
      </c>
      <c r="BJ820" s="1">
        <f t="shared" si="192"/>
        <v>0</v>
      </c>
      <c r="BL820" s="20" t="s">
        <v>94</v>
      </c>
      <c r="BM820" s="1" t="s">
        <v>144</v>
      </c>
      <c r="BO820" s="21" t="str">
        <f t="shared" si="198"/>
        <v>completed</v>
      </c>
      <c r="BP820" s="21">
        <f t="shared" si="199"/>
        <v>0</v>
      </c>
      <c r="BQ820" s="21">
        <f t="shared" si="200"/>
        <v>0</v>
      </c>
      <c r="BR820" s="21">
        <f t="shared" si="201"/>
        <v>0</v>
      </c>
      <c r="BS820" s="21">
        <f t="shared" si="202"/>
        <v>0</v>
      </c>
      <c r="BT820" s="12" t="s">
        <v>96</v>
      </c>
    </row>
    <row r="821" spans="1:72" ht="280.5" x14ac:dyDescent="0.25">
      <c r="A821" s="11" t="s">
        <v>150</v>
      </c>
      <c r="B821" s="1" t="s">
        <v>80</v>
      </c>
      <c r="C821" s="6" t="s">
        <v>136</v>
      </c>
      <c r="D821" s="2" t="str">
        <f t="shared" si="186"/>
        <v>CalPA_Set WMP-03</v>
      </c>
      <c r="E821" s="1">
        <v>3</v>
      </c>
      <c r="F821" s="2" t="str">
        <f t="shared" si="187"/>
        <v>CalPA_Set WMP-03_Q3</v>
      </c>
      <c r="G821" s="48" t="s">
        <v>151</v>
      </c>
      <c r="H821" s="48" t="s">
        <v>152</v>
      </c>
      <c r="I821" s="2" t="s">
        <v>84</v>
      </c>
      <c r="J821" s="3">
        <v>44964</v>
      </c>
      <c r="K821" s="3">
        <v>44995</v>
      </c>
      <c r="L821" s="3">
        <v>44995</v>
      </c>
      <c r="M821" s="18" t="s">
        <v>139</v>
      </c>
      <c r="N821" s="1">
        <v>1</v>
      </c>
      <c r="O821" s="1" t="s">
        <v>86</v>
      </c>
      <c r="P821" s="2" t="s">
        <v>153</v>
      </c>
      <c r="Q821" s="47" t="s">
        <v>154</v>
      </c>
      <c r="R821" s="47" t="s">
        <v>155</v>
      </c>
      <c r="S821" s="95" t="s">
        <v>86</v>
      </c>
      <c r="U821" s="2" t="str">
        <f t="shared" si="183"/>
        <v>CalPA</v>
      </c>
      <c r="V821" s="2" t="str">
        <f t="shared" si="183"/>
        <v>Set WMP-03</v>
      </c>
      <c r="W821" s="2">
        <f t="shared" si="188"/>
        <v>3</v>
      </c>
      <c r="X821" s="1">
        <v>7</v>
      </c>
      <c r="Y821" s="1" t="s">
        <v>88</v>
      </c>
      <c r="Z821" s="2" t="s">
        <v>156</v>
      </c>
      <c r="AA821" s="2" t="s">
        <v>157</v>
      </c>
      <c r="AB821" s="2" t="s">
        <v>158</v>
      </c>
      <c r="AC821" s="2" t="s">
        <v>116</v>
      </c>
      <c r="AD821" s="2" t="s">
        <v>159</v>
      </c>
      <c r="AE821" s="1" t="s">
        <v>92</v>
      </c>
      <c r="AF821" s="1" t="s">
        <v>92</v>
      </c>
      <c r="AG821" s="1" t="s">
        <v>92</v>
      </c>
      <c r="AH821" s="1" t="s">
        <v>92</v>
      </c>
      <c r="AI821" s="1" t="s">
        <v>92</v>
      </c>
      <c r="AJ821" s="1" t="s">
        <v>92</v>
      </c>
      <c r="AK821" s="1" t="s">
        <v>92</v>
      </c>
      <c r="AL821" s="1" t="s">
        <v>86</v>
      </c>
      <c r="AM821" s="3">
        <f t="shared" si="189"/>
        <v>44995</v>
      </c>
      <c r="AN821" s="1" t="s">
        <v>86</v>
      </c>
      <c r="AO821" s="1" t="s">
        <v>93</v>
      </c>
      <c r="AP821" s="1"/>
      <c r="BD821" s="1">
        <f t="shared" si="190"/>
        <v>3</v>
      </c>
      <c r="BE821" s="2" t="str">
        <f t="shared" si="184"/>
        <v>Merih Tekeste</v>
      </c>
      <c r="BF821" s="2" t="str">
        <f t="shared" si="184"/>
        <v>Matt Pender</v>
      </c>
      <c r="BG821" s="2" t="str">
        <f t="shared" si="185"/>
        <v>Kim Sackett</v>
      </c>
      <c r="BH821" s="2" t="str">
        <f t="shared" si="185"/>
        <v>Carmen Fewless</v>
      </c>
      <c r="BI821" s="2" t="str">
        <f t="shared" si="191"/>
        <v>Joel Crane</v>
      </c>
      <c r="BJ821" s="1">
        <f t="shared" si="192"/>
        <v>7</v>
      </c>
      <c r="BL821" s="20" t="s">
        <v>94</v>
      </c>
      <c r="BM821" s="1" t="s">
        <v>144</v>
      </c>
      <c r="BO821" s="21" t="str">
        <f t="shared" si="198"/>
        <v>completed</v>
      </c>
      <c r="BP821" s="21">
        <f t="shared" si="199"/>
        <v>0</v>
      </c>
      <c r="BQ821" s="21">
        <f t="shared" si="200"/>
        <v>0</v>
      </c>
      <c r="BR821" s="21">
        <f t="shared" si="201"/>
        <v>0</v>
      </c>
      <c r="BS821" s="21">
        <f t="shared" si="202"/>
        <v>0</v>
      </c>
      <c r="BT821" s="12" t="s">
        <v>96</v>
      </c>
    </row>
    <row r="822" spans="1:72" ht="140.25" x14ac:dyDescent="0.25">
      <c r="A822" s="11" t="s">
        <v>160</v>
      </c>
      <c r="B822" s="1" t="s">
        <v>80</v>
      </c>
      <c r="C822" s="6" t="s">
        <v>136</v>
      </c>
      <c r="D822" s="2" t="str">
        <f t="shared" si="186"/>
        <v>CalPA_Set WMP-03</v>
      </c>
      <c r="E822" s="1">
        <v>4</v>
      </c>
      <c r="F822" s="2" t="str">
        <f t="shared" si="187"/>
        <v>CalPA_Set WMP-03_Q4</v>
      </c>
      <c r="G822" s="48" t="s">
        <v>161</v>
      </c>
      <c r="H822" s="48" t="s">
        <v>162</v>
      </c>
      <c r="I822" s="2" t="s">
        <v>84</v>
      </c>
      <c r="J822" s="3">
        <v>44964</v>
      </c>
      <c r="K822" s="3">
        <v>44995</v>
      </c>
      <c r="L822" s="3">
        <v>44995</v>
      </c>
      <c r="M822" s="18" t="s">
        <v>139</v>
      </c>
      <c r="N822" s="1">
        <v>1</v>
      </c>
      <c r="O822" s="1" t="s">
        <v>86</v>
      </c>
      <c r="P822" s="2" t="s">
        <v>154</v>
      </c>
      <c r="Q822" s="47" t="s">
        <v>163</v>
      </c>
      <c r="R822" s="47" t="s">
        <v>155</v>
      </c>
      <c r="S822" s="95" t="s">
        <v>86</v>
      </c>
      <c r="U822" s="2" t="str">
        <f t="shared" si="183"/>
        <v>CalPA</v>
      </c>
      <c r="V822" s="2" t="str">
        <f t="shared" si="183"/>
        <v>Set WMP-03</v>
      </c>
      <c r="W822" s="2">
        <f t="shared" si="188"/>
        <v>4</v>
      </c>
      <c r="X822" s="1">
        <v>0</v>
      </c>
      <c r="Y822" s="1" t="s">
        <v>88</v>
      </c>
      <c r="Z822" s="1" t="s">
        <v>348</v>
      </c>
      <c r="AA822" s="2" t="s">
        <v>164</v>
      </c>
      <c r="AB822" s="2" t="s">
        <v>165</v>
      </c>
      <c r="AC822" s="2" t="s">
        <v>116</v>
      </c>
      <c r="AD822" s="2" t="s">
        <v>166</v>
      </c>
      <c r="AE822" s="1" t="s">
        <v>92</v>
      </c>
      <c r="AF822" s="1" t="s">
        <v>92</v>
      </c>
      <c r="AG822" s="1" t="s">
        <v>92</v>
      </c>
      <c r="AH822" s="1" t="s">
        <v>92</v>
      </c>
      <c r="AI822" s="1" t="s">
        <v>92</v>
      </c>
      <c r="AJ822" s="1" t="s">
        <v>92</v>
      </c>
      <c r="AK822" s="1" t="s">
        <v>92</v>
      </c>
      <c r="AL822" s="1" t="s">
        <v>86</v>
      </c>
      <c r="AM822" s="3">
        <f t="shared" si="189"/>
        <v>44995</v>
      </c>
      <c r="AN822" s="1" t="s">
        <v>86</v>
      </c>
      <c r="AO822" s="1" t="s">
        <v>93</v>
      </c>
      <c r="AP822" s="1"/>
      <c r="BD822" s="1">
        <f t="shared" si="190"/>
        <v>4</v>
      </c>
      <c r="BE822" s="2" t="str">
        <f t="shared" si="184"/>
        <v>Dipo Toriola/Orbie Davis</v>
      </c>
      <c r="BF822" s="2" t="str">
        <f t="shared" si="184"/>
        <v>Maria Ly</v>
      </c>
      <c r="BG822" s="2" t="str">
        <f t="shared" si="185"/>
        <v>Kim Sackett</v>
      </c>
      <c r="BH822" s="2" t="str">
        <f t="shared" si="185"/>
        <v>Andrew Trombley</v>
      </c>
      <c r="BI822" s="2" t="str">
        <f t="shared" si="191"/>
        <v>Joel Crane</v>
      </c>
      <c r="BJ822" s="1">
        <f t="shared" si="192"/>
        <v>0</v>
      </c>
      <c r="BL822" s="20" t="s">
        <v>94</v>
      </c>
      <c r="BM822" s="1" t="s">
        <v>144</v>
      </c>
      <c r="BO822" s="21" t="str">
        <f t="shared" si="198"/>
        <v>completed</v>
      </c>
      <c r="BP822" s="21">
        <f t="shared" si="199"/>
        <v>0</v>
      </c>
      <c r="BQ822" s="21">
        <f t="shared" si="200"/>
        <v>0</v>
      </c>
      <c r="BR822" s="21">
        <f t="shared" si="201"/>
        <v>0</v>
      </c>
      <c r="BS822" s="21">
        <f t="shared" si="202"/>
        <v>0</v>
      </c>
      <c r="BT822" s="12" t="s">
        <v>96</v>
      </c>
    </row>
    <row r="823" spans="1:72" ht="409.5" x14ac:dyDescent="0.25">
      <c r="A823" s="11" t="s">
        <v>167</v>
      </c>
      <c r="B823" s="1" t="s">
        <v>80</v>
      </c>
      <c r="C823" s="6" t="s">
        <v>136</v>
      </c>
      <c r="D823" s="2" t="str">
        <f t="shared" si="186"/>
        <v>CalPA_Set WMP-03</v>
      </c>
      <c r="E823" s="1">
        <v>5</v>
      </c>
      <c r="F823" s="2" t="str">
        <f t="shared" si="187"/>
        <v>CalPA_Set WMP-03_Q5</v>
      </c>
      <c r="G823" s="48" t="s">
        <v>168</v>
      </c>
      <c r="H823" s="48" t="s">
        <v>169</v>
      </c>
      <c r="I823" s="2" t="s">
        <v>84</v>
      </c>
      <c r="J823" s="3">
        <v>44964</v>
      </c>
      <c r="K823" s="3">
        <v>44995</v>
      </c>
      <c r="L823" s="3">
        <v>44995</v>
      </c>
      <c r="M823" s="18" t="s">
        <v>139</v>
      </c>
      <c r="N823" s="1">
        <v>0</v>
      </c>
      <c r="O823" s="1" t="s">
        <v>86</v>
      </c>
      <c r="P823" s="2" t="s">
        <v>170</v>
      </c>
      <c r="Q823" s="47" t="s">
        <v>171</v>
      </c>
      <c r="R823" s="47" t="s">
        <v>86</v>
      </c>
      <c r="S823" s="95" t="s">
        <v>86</v>
      </c>
      <c r="U823" s="2" t="str">
        <f t="shared" si="183"/>
        <v>CalPA</v>
      </c>
      <c r="V823" s="2" t="str">
        <f t="shared" si="183"/>
        <v>Set WMP-03</v>
      </c>
      <c r="W823" s="2">
        <f t="shared" si="188"/>
        <v>5</v>
      </c>
      <c r="X823" s="1">
        <v>0</v>
      </c>
      <c r="Y823" s="1" t="s">
        <v>88</v>
      </c>
      <c r="Z823" s="1" t="s">
        <v>348</v>
      </c>
      <c r="AA823" s="2" t="s">
        <v>172</v>
      </c>
      <c r="AB823" s="2" t="s">
        <v>173</v>
      </c>
      <c r="AC823" s="2" t="s">
        <v>116</v>
      </c>
      <c r="AD823" s="2" t="s">
        <v>159</v>
      </c>
      <c r="AE823" s="1" t="s">
        <v>92</v>
      </c>
      <c r="AF823" s="1" t="s">
        <v>92</v>
      </c>
      <c r="AG823" s="1" t="s">
        <v>92</v>
      </c>
      <c r="AH823" s="1" t="s">
        <v>92</v>
      </c>
      <c r="AI823" s="1" t="s">
        <v>92</v>
      </c>
      <c r="AJ823" s="1" t="s">
        <v>92</v>
      </c>
      <c r="AK823" s="1" t="s">
        <v>92</v>
      </c>
      <c r="AL823" s="1" t="s">
        <v>86</v>
      </c>
      <c r="AM823" s="3">
        <f t="shared" si="189"/>
        <v>44995</v>
      </c>
      <c r="AN823" s="1" t="s">
        <v>92</v>
      </c>
      <c r="AO823" s="1" t="s">
        <v>93</v>
      </c>
      <c r="AP823" s="1"/>
      <c r="BD823" s="1">
        <f t="shared" si="190"/>
        <v>5</v>
      </c>
      <c r="BE823" s="2" t="str">
        <f t="shared" si="184"/>
        <v>a. VM Team
b. Brad Koelling
c. Brad Koelling/Paul Standen
d. Tiffany Pazdan/Arvind Simhadri
e. James Tuccillo
f. Joanna Sturges/Jared Leong
g. Michelle Sakamoto
h. Joanna Sturges/Jared Leong
i. Michelle Sakamoto
j. Paula Conner
k. Paula Conner</v>
      </c>
      <c r="BF823" s="2" t="str">
        <f t="shared" si="184"/>
        <v>Sarah Carlson
Jim Gill
Satvir Nagra
Maria Ly
Ali Moazed
Paul McGregor</v>
      </c>
      <c r="BG823" s="2" t="str">
        <f t="shared" si="185"/>
        <v>Kim Sackett</v>
      </c>
      <c r="BH823" s="2" t="str">
        <f t="shared" si="185"/>
        <v>Andrew Trombley</v>
      </c>
      <c r="BI823" s="2" t="str">
        <f t="shared" si="191"/>
        <v>Joel Crane</v>
      </c>
      <c r="BJ823" s="1">
        <f t="shared" si="192"/>
        <v>0</v>
      </c>
      <c r="BL823" s="20" t="s">
        <v>94</v>
      </c>
      <c r="BM823" s="1" t="s">
        <v>144</v>
      </c>
      <c r="BO823" s="21" t="str">
        <f t="shared" si="198"/>
        <v>completed</v>
      </c>
      <c r="BP823" s="21">
        <f t="shared" si="199"/>
        <v>0</v>
      </c>
      <c r="BQ823" s="21">
        <f t="shared" si="200"/>
        <v>0</v>
      </c>
      <c r="BR823" s="21">
        <f t="shared" si="201"/>
        <v>0</v>
      </c>
      <c r="BS823" s="21">
        <f t="shared" si="202"/>
        <v>0</v>
      </c>
      <c r="BT823" s="12" t="s">
        <v>96</v>
      </c>
    </row>
    <row r="824" spans="1:72" ht="409.5" x14ac:dyDescent="0.25">
      <c r="A824" s="11" t="s">
        <v>174</v>
      </c>
      <c r="B824" s="1" t="s">
        <v>80</v>
      </c>
      <c r="C824" s="6" t="s">
        <v>136</v>
      </c>
      <c r="D824" s="2" t="str">
        <f t="shared" si="186"/>
        <v>CalPA_Set WMP-03</v>
      </c>
      <c r="E824" s="1">
        <v>6</v>
      </c>
      <c r="F824" s="2" t="str">
        <f t="shared" si="187"/>
        <v>CalPA_Set WMP-03_Q6</v>
      </c>
      <c r="G824" s="48" t="s">
        <v>175</v>
      </c>
      <c r="H824" s="48" t="s">
        <v>176</v>
      </c>
      <c r="I824" s="2" t="s">
        <v>84</v>
      </c>
      <c r="J824" s="3">
        <v>44964</v>
      </c>
      <c r="K824" s="3">
        <v>44995</v>
      </c>
      <c r="L824" s="3">
        <v>44995</v>
      </c>
      <c r="M824" s="18" t="s">
        <v>139</v>
      </c>
      <c r="N824" s="1">
        <v>0</v>
      </c>
      <c r="O824" s="1" t="s">
        <v>86</v>
      </c>
      <c r="P824" s="1" t="s">
        <v>170</v>
      </c>
      <c r="Q824" s="47" t="s">
        <v>171</v>
      </c>
      <c r="R824" s="47" t="s">
        <v>86</v>
      </c>
      <c r="S824" s="95" t="s">
        <v>86</v>
      </c>
      <c r="U824" s="2" t="str">
        <f t="shared" si="183"/>
        <v>CalPA</v>
      </c>
      <c r="V824" s="2" t="str">
        <f t="shared" si="183"/>
        <v>Set WMP-03</v>
      </c>
      <c r="W824" s="2">
        <f t="shared" si="188"/>
        <v>6</v>
      </c>
      <c r="X824" s="1">
        <v>0</v>
      </c>
      <c r="Y824" s="1" t="s">
        <v>88</v>
      </c>
      <c r="Z824" s="1" t="s">
        <v>348</v>
      </c>
      <c r="AA824" s="2" t="s">
        <v>177</v>
      </c>
      <c r="AB824" s="2" t="s">
        <v>173</v>
      </c>
      <c r="AC824" s="2" t="s">
        <v>116</v>
      </c>
      <c r="AD824" s="2" t="s">
        <v>159</v>
      </c>
      <c r="AE824" s="1" t="s">
        <v>92</v>
      </c>
      <c r="AF824" s="1" t="s">
        <v>92</v>
      </c>
      <c r="AG824" s="1" t="s">
        <v>92</v>
      </c>
      <c r="AH824" s="1" t="s">
        <v>92</v>
      </c>
      <c r="AI824" s="1" t="s">
        <v>92</v>
      </c>
      <c r="AJ824" s="1" t="s">
        <v>92</v>
      </c>
      <c r="AK824" s="1" t="s">
        <v>92</v>
      </c>
      <c r="AL824" s="1" t="s">
        <v>86</v>
      </c>
      <c r="AM824" s="3">
        <f t="shared" si="189"/>
        <v>44995</v>
      </c>
      <c r="AN824" s="1" t="s">
        <v>92</v>
      </c>
      <c r="AO824" s="1" t="s">
        <v>93</v>
      </c>
      <c r="AP824" s="1"/>
      <c r="BD824" s="1">
        <f t="shared" si="190"/>
        <v>6</v>
      </c>
      <c r="BE824" s="2" t="str">
        <f t="shared" si="184"/>
        <v>**Same as Q05**</v>
      </c>
      <c r="BF824" s="2" t="str">
        <f t="shared" si="184"/>
        <v>Sarah Carlson
Jim Gill
Satvir Nagra
Maria Ly
Ali Moazed
Paul McGregor</v>
      </c>
      <c r="BG824" s="2" t="str">
        <f t="shared" si="185"/>
        <v>Kim Sackett</v>
      </c>
      <c r="BH824" s="2" t="str">
        <f t="shared" si="185"/>
        <v>Andrew Trombley</v>
      </c>
      <c r="BI824" s="2" t="str">
        <f t="shared" si="191"/>
        <v>Joel Crane</v>
      </c>
      <c r="BJ824" s="1">
        <f t="shared" si="192"/>
        <v>0</v>
      </c>
      <c r="BL824" s="20" t="s">
        <v>94</v>
      </c>
      <c r="BM824" s="1" t="s">
        <v>144</v>
      </c>
      <c r="BO824" s="21" t="str">
        <f t="shared" si="198"/>
        <v>completed</v>
      </c>
      <c r="BP824" s="21">
        <f t="shared" si="199"/>
        <v>0</v>
      </c>
      <c r="BQ824" s="21">
        <f t="shared" si="200"/>
        <v>0</v>
      </c>
      <c r="BR824" s="21">
        <f t="shared" si="201"/>
        <v>0</v>
      </c>
      <c r="BS824" s="21">
        <f t="shared" si="202"/>
        <v>0</v>
      </c>
      <c r="BT824" s="12" t="s">
        <v>96</v>
      </c>
    </row>
    <row r="825" spans="1:72" ht="409.5" x14ac:dyDescent="0.25">
      <c r="A825" s="11" t="s">
        <v>178</v>
      </c>
      <c r="B825" s="1" t="s">
        <v>80</v>
      </c>
      <c r="C825" s="6" t="s">
        <v>136</v>
      </c>
      <c r="D825" s="2" t="str">
        <f t="shared" si="186"/>
        <v>CalPA_Set WMP-03</v>
      </c>
      <c r="E825" s="1">
        <v>7</v>
      </c>
      <c r="F825" s="2" t="str">
        <f t="shared" si="187"/>
        <v>CalPA_Set WMP-03_Q7</v>
      </c>
      <c r="G825" s="48" t="s">
        <v>179</v>
      </c>
      <c r="H825" s="48" t="s">
        <v>180</v>
      </c>
      <c r="I825" s="2" t="s">
        <v>84</v>
      </c>
      <c r="J825" s="3">
        <v>44964</v>
      </c>
      <c r="K825" s="3">
        <v>44995</v>
      </c>
      <c r="L825" s="3">
        <v>44995</v>
      </c>
      <c r="M825" s="18" t="s">
        <v>139</v>
      </c>
      <c r="N825" s="1">
        <v>0</v>
      </c>
      <c r="O825" s="1" t="s">
        <v>86</v>
      </c>
      <c r="P825" s="2">
        <v>7.2</v>
      </c>
      <c r="Q825" s="47" t="s">
        <v>171</v>
      </c>
      <c r="R825" s="47" t="s">
        <v>181</v>
      </c>
      <c r="S825" s="95" t="s">
        <v>86</v>
      </c>
      <c r="U825" s="2" t="str">
        <f t="shared" si="183"/>
        <v>CalPA</v>
      </c>
      <c r="V825" s="2" t="str">
        <f t="shared" si="183"/>
        <v>Set WMP-03</v>
      </c>
      <c r="W825" s="2">
        <f t="shared" si="188"/>
        <v>7</v>
      </c>
      <c r="X825" s="1">
        <v>0</v>
      </c>
      <c r="Y825" s="1" t="s">
        <v>88</v>
      </c>
      <c r="Z825" s="2" t="s">
        <v>156</v>
      </c>
      <c r="AA825" s="2" t="s">
        <v>177</v>
      </c>
      <c r="AB825" s="2" t="s">
        <v>173</v>
      </c>
      <c r="AC825" s="2" t="s">
        <v>116</v>
      </c>
      <c r="AD825" s="2" t="s">
        <v>159</v>
      </c>
      <c r="AE825" s="1" t="s">
        <v>92</v>
      </c>
      <c r="AF825" s="1" t="s">
        <v>92</v>
      </c>
      <c r="AG825" s="1" t="s">
        <v>92</v>
      </c>
      <c r="AH825" s="1" t="s">
        <v>92</v>
      </c>
      <c r="AI825" s="1" t="s">
        <v>92</v>
      </c>
      <c r="AJ825" s="1" t="s">
        <v>92</v>
      </c>
      <c r="AK825" s="1" t="s">
        <v>92</v>
      </c>
      <c r="AL825" s="1" t="s">
        <v>86</v>
      </c>
      <c r="AM825" s="3">
        <f t="shared" si="189"/>
        <v>44995</v>
      </c>
      <c r="AN825" s="1" t="s">
        <v>92</v>
      </c>
      <c r="AO825" s="1" t="s">
        <v>93</v>
      </c>
      <c r="AP825" s="1"/>
      <c r="BD825" s="1">
        <f t="shared" si="190"/>
        <v>7</v>
      </c>
      <c r="BE825" s="2" t="str">
        <f t="shared" si="184"/>
        <v>**Same as Q05**</v>
      </c>
      <c r="BF825" s="2" t="str">
        <f t="shared" si="184"/>
        <v>Sarah Carlson
Jim Gill
Satvir Nagra
Maria Ly
Ali Moazed
Paul McGregor</v>
      </c>
      <c r="BG825" s="2" t="str">
        <f t="shared" si="185"/>
        <v>Kim Sackett</v>
      </c>
      <c r="BH825" s="2" t="str">
        <f t="shared" si="185"/>
        <v>Carmen Fewless</v>
      </c>
      <c r="BI825" s="2" t="str">
        <f t="shared" si="191"/>
        <v>Joel Crane</v>
      </c>
      <c r="BJ825" s="1">
        <f t="shared" si="192"/>
        <v>0</v>
      </c>
      <c r="BL825" s="20" t="s">
        <v>94</v>
      </c>
      <c r="BM825" s="1" t="s">
        <v>144</v>
      </c>
      <c r="BO825" s="21" t="str">
        <f t="shared" si="198"/>
        <v>completed</v>
      </c>
      <c r="BP825" s="21">
        <f t="shared" si="199"/>
        <v>0</v>
      </c>
      <c r="BQ825" s="21">
        <f t="shared" si="200"/>
        <v>0</v>
      </c>
      <c r="BR825" s="21">
        <f t="shared" si="201"/>
        <v>0</v>
      </c>
      <c r="BS825" s="21">
        <f t="shared" si="202"/>
        <v>0</v>
      </c>
      <c r="BT825" s="12" t="s">
        <v>96</v>
      </c>
    </row>
    <row r="826" spans="1:72" ht="409.5" x14ac:dyDescent="0.25">
      <c r="A826" s="11" t="s">
        <v>182</v>
      </c>
      <c r="B826" s="1" t="s">
        <v>80</v>
      </c>
      <c r="C826" s="6" t="s">
        <v>136</v>
      </c>
      <c r="D826" s="2" t="str">
        <f t="shared" si="186"/>
        <v>CalPA_Set WMP-03</v>
      </c>
      <c r="E826" s="1">
        <v>8</v>
      </c>
      <c r="F826" s="2" t="str">
        <f t="shared" si="187"/>
        <v>CalPA_Set WMP-03_Q8</v>
      </c>
      <c r="G826" s="48" t="s">
        <v>183</v>
      </c>
      <c r="H826" s="48" t="s">
        <v>184</v>
      </c>
      <c r="I826" s="2" t="s">
        <v>84</v>
      </c>
      <c r="J826" s="3">
        <v>44964</v>
      </c>
      <c r="K826" s="3">
        <v>44995</v>
      </c>
      <c r="L826" s="3">
        <v>44995</v>
      </c>
      <c r="M826" s="18" t="s">
        <v>139</v>
      </c>
      <c r="N826" s="1">
        <v>0</v>
      </c>
      <c r="O826" s="1" t="s">
        <v>86</v>
      </c>
      <c r="P826" s="2">
        <v>7.2</v>
      </c>
      <c r="Q826" s="47" t="s">
        <v>171</v>
      </c>
      <c r="R826" s="47" t="s">
        <v>181</v>
      </c>
      <c r="S826" s="95" t="s">
        <v>86</v>
      </c>
      <c r="U826" s="2" t="str">
        <f t="shared" si="183"/>
        <v>CalPA</v>
      </c>
      <c r="V826" s="2" t="str">
        <f t="shared" si="183"/>
        <v>Set WMP-03</v>
      </c>
      <c r="W826" s="2">
        <f t="shared" si="188"/>
        <v>8</v>
      </c>
      <c r="X826" s="1">
        <v>11</v>
      </c>
      <c r="Y826" s="1" t="s">
        <v>88</v>
      </c>
      <c r="Z826" s="2" t="s">
        <v>156</v>
      </c>
      <c r="AA826" s="2" t="s">
        <v>177</v>
      </c>
      <c r="AB826" s="2" t="s">
        <v>173</v>
      </c>
      <c r="AC826" s="2" t="s">
        <v>116</v>
      </c>
      <c r="AD826" s="2" t="s">
        <v>159</v>
      </c>
      <c r="AE826" s="1" t="s">
        <v>92</v>
      </c>
      <c r="AF826" s="1" t="s">
        <v>92</v>
      </c>
      <c r="AG826" s="1" t="s">
        <v>92</v>
      </c>
      <c r="AH826" s="1" t="s">
        <v>92</v>
      </c>
      <c r="AI826" s="1" t="s">
        <v>92</v>
      </c>
      <c r="AJ826" s="1" t="s">
        <v>92</v>
      </c>
      <c r="AK826" s="1" t="s">
        <v>92</v>
      </c>
      <c r="AL826" s="1" t="s">
        <v>86</v>
      </c>
      <c r="AM826" s="3">
        <f t="shared" si="189"/>
        <v>44995</v>
      </c>
      <c r="AN826" s="1" t="s">
        <v>92</v>
      </c>
      <c r="AO826" s="1" t="s">
        <v>93</v>
      </c>
      <c r="AP826" s="1"/>
      <c r="BD826" s="1">
        <f t="shared" si="190"/>
        <v>8</v>
      </c>
      <c r="BE826" s="2" t="str">
        <f t="shared" si="184"/>
        <v>**Same as Q05**</v>
      </c>
      <c r="BF826" s="2" t="str">
        <f t="shared" si="184"/>
        <v>Sarah Carlson
Jim Gill
Satvir Nagra
Maria Ly
Ali Moazed
Paul McGregor</v>
      </c>
      <c r="BG826" s="2" t="str">
        <f t="shared" si="185"/>
        <v>Kim Sackett</v>
      </c>
      <c r="BH826" s="2" t="str">
        <f t="shared" si="185"/>
        <v>Carmen Fewless</v>
      </c>
      <c r="BI826" s="2" t="str">
        <f t="shared" si="191"/>
        <v>Joel Crane</v>
      </c>
      <c r="BJ826" s="1">
        <f t="shared" si="192"/>
        <v>11</v>
      </c>
      <c r="BL826" s="20" t="s">
        <v>94</v>
      </c>
      <c r="BM826" s="1" t="s">
        <v>144</v>
      </c>
      <c r="BO826" s="21" t="str">
        <f t="shared" si="198"/>
        <v>completed</v>
      </c>
      <c r="BP826" s="21">
        <f t="shared" si="199"/>
        <v>0</v>
      </c>
      <c r="BQ826" s="21">
        <f t="shared" si="200"/>
        <v>0</v>
      </c>
      <c r="BR826" s="21">
        <f t="shared" si="201"/>
        <v>0</v>
      </c>
      <c r="BS826" s="21">
        <f t="shared" si="202"/>
        <v>0</v>
      </c>
      <c r="BT826" s="12" t="s">
        <v>96</v>
      </c>
    </row>
    <row r="827" spans="1:72" ht="409.5" x14ac:dyDescent="0.25">
      <c r="A827" s="11" t="s">
        <v>185</v>
      </c>
      <c r="B827" s="1" t="s">
        <v>80</v>
      </c>
      <c r="C827" s="6" t="s">
        <v>136</v>
      </c>
      <c r="D827" s="2" t="str">
        <f t="shared" si="186"/>
        <v>CalPA_Set WMP-03</v>
      </c>
      <c r="E827" s="1">
        <v>9</v>
      </c>
      <c r="F827" s="2" t="str">
        <f t="shared" si="187"/>
        <v>CalPA_Set WMP-03_Q9</v>
      </c>
      <c r="G827" s="48" t="s">
        <v>186</v>
      </c>
      <c r="H827" s="48" t="s">
        <v>187</v>
      </c>
      <c r="I827" s="2" t="s">
        <v>84</v>
      </c>
      <c r="J827" s="3">
        <v>44964</v>
      </c>
      <c r="K827" s="3">
        <v>44995</v>
      </c>
      <c r="L827" s="3">
        <v>44995</v>
      </c>
      <c r="M827" s="18" t="s">
        <v>139</v>
      </c>
      <c r="N827" s="1">
        <v>0</v>
      </c>
      <c r="O827" s="1" t="s">
        <v>86</v>
      </c>
      <c r="P827" s="2">
        <v>7.2</v>
      </c>
      <c r="Q827" s="47" t="s">
        <v>171</v>
      </c>
      <c r="R827" s="47" t="s">
        <v>181</v>
      </c>
      <c r="S827" s="95" t="s">
        <v>86</v>
      </c>
      <c r="U827" s="2" t="str">
        <f t="shared" si="183"/>
        <v>CalPA</v>
      </c>
      <c r="V827" s="2" t="str">
        <f t="shared" si="183"/>
        <v>Set WMP-03</v>
      </c>
      <c r="W827" s="2">
        <f t="shared" si="188"/>
        <v>9</v>
      </c>
      <c r="X827" s="1">
        <v>11</v>
      </c>
      <c r="Y827" s="1" t="s">
        <v>88</v>
      </c>
      <c r="Z827" s="2" t="s">
        <v>156</v>
      </c>
      <c r="AA827" s="2" t="s">
        <v>177</v>
      </c>
      <c r="AB827" s="2" t="s">
        <v>173</v>
      </c>
      <c r="AC827" s="2" t="s">
        <v>116</v>
      </c>
      <c r="AD827" s="2" t="s">
        <v>159</v>
      </c>
      <c r="AE827" s="1" t="s">
        <v>92</v>
      </c>
      <c r="AF827" s="1" t="s">
        <v>92</v>
      </c>
      <c r="AG827" s="1" t="s">
        <v>92</v>
      </c>
      <c r="AH827" s="1" t="s">
        <v>92</v>
      </c>
      <c r="AI827" s="1" t="s">
        <v>92</v>
      </c>
      <c r="AJ827" s="1" t="s">
        <v>92</v>
      </c>
      <c r="AK827" s="1" t="s">
        <v>92</v>
      </c>
      <c r="AL827" s="1" t="s">
        <v>86</v>
      </c>
      <c r="AM827" s="3">
        <f t="shared" si="189"/>
        <v>44995</v>
      </c>
      <c r="AN827" s="1" t="s">
        <v>92</v>
      </c>
      <c r="AO827" s="1" t="s">
        <v>93</v>
      </c>
      <c r="AP827" s="1"/>
      <c r="BD827" s="1">
        <f t="shared" si="190"/>
        <v>9</v>
      </c>
      <c r="BE827" s="2" t="str">
        <f t="shared" si="184"/>
        <v>**Same as Q05**</v>
      </c>
      <c r="BF827" s="2" t="str">
        <f t="shared" si="184"/>
        <v>Sarah Carlson
Jim Gill
Satvir Nagra
Maria Ly
Ali Moazed
Paul McGregor</v>
      </c>
      <c r="BG827" s="2" t="str">
        <f t="shared" si="185"/>
        <v>Kim Sackett</v>
      </c>
      <c r="BH827" s="2" t="str">
        <f t="shared" si="185"/>
        <v>Carmen Fewless</v>
      </c>
      <c r="BI827" s="2" t="str">
        <f t="shared" si="191"/>
        <v>Joel Crane</v>
      </c>
      <c r="BJ827" s="1">
        <f t="shared" si="192"/>
        <v>11</v>
      </c>
      <c r="BL827" s="20" t="s">
        <v>94</v>
      </c>
      <c r="BM827" s="1" t="s">
        <v>144</v>
      </c>
      <c r="BO827" s="21" t="str">
        <f t="shared" si="198"/>
        <v>completed</v>
      </c>
      <c r="BP827" s="21">
        <f t="shared" si="199"/>
        <v>0</v>
      </c>
      <c r="BQ827" s="21">
        <f t="shared" si="200"/>
        <v>0</v>
      </c>
      <c r="BR827" s="21">
        <f t="shared" si="201"/>
        <v>0</v>
      </c>
      <c r="BS827" s="21">
        <f t="shared" si="202"/>
        <v>0</v>
      </c>
      <c r="BT827" s="12" t="s">
        <v>96</v>
      </c>
    </row>
    <row r="828" spans="1:72" ht="409.5" x14ac:dyDescent="0.25">
      <c r="A828" s="11" t="s">
        <v>188</v>
      </c>
      <c r="B828" s="1" t="s">
        <v>80</v>
      </c>
      <c r="C828" s="6" t="s">
        <v>136</v>
      </c>
      <c r="D828" s="2" t="str">
        <f t="shared" si="186"/>
        <v>CalPA_Set WMP-03</v>
      </c>
      <c r="E828" s="1">
        <v>10</v>
      </c>
      <c r="F828" s="2" t="str">
        <f t="shared" si="187"/>
        <v>CalPA_Set WMP-03_Q10</v>
      </c>
      <c r="G828" s="48" t="s">
        <v>189</v>
      </c>
      <c r="H828" s="48" t="s">
        <v>190</v>
      </c>
      <c r="I828" s="2" t="s">
        <v>84</v>
      </c>
      <c r="J828" s="3">
        <v>44964</v>
      </c>
      <c r="K828" s="3">
        <v>44995</v>
      </c>
      <c r="L828" s="3">
        <v>44995</v>
      </c>
      <c r="M828" s="18" t="s">
        <v>139</v>
      </c>
      <c r="N828" s="1">
        <v>0</v>
      </c>
      <c r="O828" s="1" t="s">
        <v>86</v>
      </c>
      <c r="P828" s="2">
        <v>7.2</v>
      </c>
      <c r="Q828" s="47" t="s">
        <v>171</v>
      </c>
      <c r="R828" s="47" t="s">
        <v>181</v>
      </c>
      <c r="S828" s="95" t="s">
        <v>86</v>
      </c>
      <c r="U828" s="2" t="str">
        <f t="shared" si="183"/>
        <v>CalPA</v>
      </c>
      <c r="V828" s="2" t="str">
        <f t="shared" si="183"/>
        <v>Set WMP-03</v>
      </c>
      <c r="W828" s="2">
        <f t="shared" si="188"/>
        <v>10</v>
      </c>
      <c r="X828" s="1">
        <v>11</v>
      </c>
      <c r="Y828" s="1" t="s">
        <v>88</v>
      </c>
      <c r="Z828" s="2" t="s">
        <v>156</v>
      </c>
      <c r="AA828" s="2" t="s">
        <v>177</v>
      </c>
      <c r="AB828" s="2" t="s">
        <v>173</v>
      </c>
      <c r="AC828" s="2" t="s">
        <v>116</v>
      </c>
      <c r="AD828" s="2" t="s">
        <v>159</v>
      </c>
      <c r="AE828" s="1" t="s">
        <v>92</v>
      </c>
      <c r="AF828" s="1" t="s">
        <v>92</v>
      </c>
      <c r="AG828" s="1" t="s">
        <v>92</v>
      </c>
      <c r="AH828" s="1" t="s">
        <v>92</v>
      </c>
      <c r="AI828" s="1" t="s">
        <v>92</v>
      </c>
      <c r="AJ828" s="1" t="s">
        <v>92</v>
      </c>
      <c r="AK828" s="1" t="s">
        <v>92</v>
      </c>
      <c r="AL828" s="1" t="s">
        <v>86</v>
      </c>
      <c r="AM828" s="3">
        <f t="shared" si="189"/>
        <v>44995</v>
      </c>
      <c r="AN828" s="1" t="s">
        <v>92</v>
      </c>
      <c r="AO828" s="1" t="s">
        <v>93</v>
      </c>
      <c r="AP828" s="1"/>
      <c r="BD828" s="1">
        <f t="shared" si="190"/>
        <v>10</v>
      </c>
      <c r="BE828" s="2" t="str">
        <f t="shared" si="184"/>
        <v>**Same as Q05**</v>
      </c>
      <c r="BF828" s="2" t="str">
        <f t="shared" si="184"/>
        <v>Sarah Carlson
Jim Gill
Satvir Nagra
Maria Ly
Ali Moazed
Paul McGregor</v>
      </c>
      <c r="BG828" s="2" t="str">
        <f t="shared" si="185"/>
        <v>Kim Sackett</v>
      </c>
      <c r="BH828" s="2" t="str">
        <f t="shared" si="185"/>
        <v>Carmen Fewless</v>
      </c>
      <c r="BI828" s="2" t="str">
        <f t="shared" si="191"/>
        <v>Joel Crane</v>
      </c>
      <c r="BJ828" s="1">
        <f t="shared" si="192"/>
        <v>11</v>
      </c>
      <c r="BL828" s="20" t="s">
        <v>94</v>
      </c>
      <c r="BM828" s="1" t="s">
        <v>144</v>
      </c>
      <c r="BO828" s="21" t="str">
        <f t="shared" si="198"/>
        <v>completed</v>
      </c>
      <c r="BP828" s="21">
        <f t="shared" si="199"/>
        <v>0</v>
      </c>
      <c r="BQ828" s="21">
        <f t="shared" si="200"/>
        <v>0</v>
      </c>
      <c r="BR828" s="21">
        <f t="shared" si="201"/>
        <v>0</v>
      </c>
      <c r="BS828" s="21">
        <f t="shared" si="202"/>
        <v>0</v>
      </c>
      <c r="BT828" s="12" t="s">
        <v>96</v>
      </c>
    </row>
    <row r="829" spans="1:72" ht="255" x14ac:dyDescent="0.25">
      <c r="A829" s="11" t="s">
        <v>191</v>
      </c>
      <c r="B829" s="1" t="s">
        <v>80</v>
      </c>
      <c r="C829" s="6" t="s">
        <v>192</v>
      </c>
      <c r="D829" s="2" t="str">
        <f t="shared" si="186"/>
        <v>CalPA_Set WMP-04</v>
      </c>
      <c r="E829" s="1">
        <v>1</v>
      </c>
      <c r="F829" s="2" t="str">
        <f t="shared" si="187"/>
        <v>CalPA_Set WMP-04_Q1</v>
      </c>
      <c r="G829" s="48" t="s">
        <v>193</v>
      </c>
      <c r="H829" s="48" t="s">
        <v>194</v>
      </c>
      <c r="I829" s="2" t="s">
        <v>84</v>
      </c>
      <c r="J829" s="3">
        <v>44964</v>
      </c>
      <c r="K829" s="3">
        <v>44992</v>
      </c>
      <c r="L829" s="3">
        <v>44992</v>
      </c>
      <c r="M829" s="17" t="s">
        <v>195</v>
      </c>
      <c r="N829" s="1">
        <v>0</v>
      </c>
      <c r="O829" s="1" t="s">
        <v>86</v>
      </c>
      <c r="P829" s="2">
        <v>4.3</v>
      </c>
      <c r="Q829" s="47" t="s">
        <v>196</v>
      </c>
      <c r="R829" s="47" t="s">
        <v>86</v>
      </c>
      <c r="S829" s="52" t="s">
        <v>86</v>
      </c>
      <c r="U829" s="2" t="str">
        <f t="shared" si="183"/>
        <v>CalPA</v>
      </c>
      <c r="V829" s="2" t="str">
        <f t="shared" si="183"/>
        <v>Set WMP-04</v>
      </c>
      <c r="W829" s="2">
        <f t="shared" si="188"/>
        <v>1</v>
      </c>
      <c r="X829" s="1">
        <v>5</v>
      </c>
      <c r="Y829" s="1" t="s">
        <v>88</v>
      </c>
      <c r="Z829" s="1" t="s">
        <v>86</v>
      </c>
      <c r="AA829" s="2" t="s">
        <v>197</v>
      </c>
      <c r="AB829" s="2" t="s">
        <v>198</v>
      </c>
      <c r="AC829" s="2" t="s">
        <v>199</v>
      </c>
      <c r="AD829" s="2" t="s">
        <v>124</v>
      </c>
      <c r="AE829" s="1" t="s">
        <v>92</v>
      </c>
      <c r="AF829" s="1" t="s">
        <v>92</v>
      </c>
      <c r="AG829" s="1" t="s">
        <v>92</v>
      </c>
      <c r="AH829" s="1" t="s">
        <v>92</v>
      </c>
      <c r="AI829" s="1" t="s">
        <v>92</v>
      </c>
      <c r="AJ829" s="1" t="s">
        <v>92</v>
      </c>
      <c r="AK829" s="1" t="s">
        <v>92</v>
      </c>
      <c r="AL829" s="1" t="s">
        <v>86</v>
      </c>
      <c r="AM829" s="3">
        <f t="shared" si="189"/>
        <v>44992</v>
      </c>
      <c r="AN829" s="1" t="s">
        <v>93</v>
      </c>
      <c r="AO829" s="1" t="s">
        <v>93</v>
      </c>
      <c r="AP829" s="1"/>
      <c r="BD829" s="1">
        <f t="shared" si="190"/>
        <v>1</v>
      </c>
      <c r="BE829" s="2" t="str">
        <f t="shared" si="184"/>
        <v>Jack Liu</v>
      </c>
      <c r="BF829" s="2" t="str">
        <f t="shared" si="184"/>
        <v>Matt Whorton</v>
      </c>
      <c r="BG829" s="2" t="str">
        <f t="shared" si="185"/>
        <v>Kim Sackett</v>
      </c>
      <c r="BH829" s="2" t="str">
        <f t="shared" si="185"/>
        <v>N/A</v>
      </c>
      <c r="BI829" s="2" t="str">
        <f t="shared" si="191"/>
        <v xml:space="preserve">Joel Crane
</v>
      </c>
      <c r="BJ829" s="1">
        <f t="shared" si="192"/>
        <v>5</v>
      </c>
      <c r="BL829" s="20" t="s">
        <v>94</v>
      </c>
      <c r="BM829" s="1" t="s">
        <v>200</v>
      </c>
      <c r="BO829" s="21" t="str">
        <f t="shared" si="198"/>
        <v>completed</v>
      </c>
      <c r="BP829" s="21">
        <f t="shared" si="199"/>
        <v>0</v>
      </c>
      <c r="BQ829" s="21">
        <f t="shared" si="200"/>
        <v>0</v>
      </c>
      <c r="BR829" s="21">
        <f t="shared" si="201"/>
        <v>0</v>
      </c>
      <c r="BS829" s="21">
        <f t="shared" si="202"/>
        <v>0</v>
      </c>
      <c r="BT829" s="12" t="s">
        <v>96</v>
      </c>
    </row>
    <row r="830" spans="1:72" ht="178.5" x14ac:dyDescent="0.25">
      <c r="A830" s="11" t="s">
        <v>201</v>
      </c>
      <c r="B830" s="1" t="s">
        <v>80</v>
      </c>
      <c r="C830" s="6" t="s">
        <v>192</v>
      </c>
      <c r="D830" s="2" t="str">
        <f t="shared" si="186"/>
        <v>CalPA_Set WMP-04</v>
      </c>
      <c r="E830" s="1">
        <v>2</v>
      </c>
      <c r="F830" s="2" t="str">
        <f t="shared" si="187"/>
        <v>CalPA_Set WMP-04_Q2</v>
      </c>
      <c r="G830" s="48" t="s">
        <v>202</v>
      </c>
      <c r="H830" s="48" t="s">
        <v>203</v>
      </c>
      <c r="I830" s="2" t="s">
        <v>84</v>
      </c>
      <c r="J830" s="3">
        <v>44964</v>
      </c>
      <c r="K830" s="3">
        <v>44992</v>
      </c>
      <c r="L830" s="3">
        <v>44992</v>
      </c>
      <c r="M830" s="17" t="s">
        <v>195</v>
      </c>
      <c r="N830" s="1">
        <v>0</v>
      </c>
      <c r="O830" s="1" t="s">
        <v>86</v>
      </c>
      <c r="P830" s="2">
        <v>4.3</v>
      </c>
      <c r="Q830" s="47" t="s">
        <v>196</v>
      </c>
      <c r="R830" s="47" t="s">
        <v>86</v>
      </c>
      <c r="S830" s="52" t="s">
        <v>86</v>
      </c>
      <c r="U830" s="2" t="str">
        <f t="shared" ref="U830:V884" si="203">B830</f>
        <v>CalPA</v>
      </c>
      <c r="V830" s="2" t="str">
        <f t="shared" si="203"/>
        <v>Set WMP-04</v>
      </c>
      <c r="W830" s="2">
        <f t="shared" si="188"/>
        <v>2</v>
      </c>
      <c r="X830" s="1">
        <v>5</v>
      </c>
      <c r="Y830" s="1" t="s">
        <v>88</v>
      </c>
      <c r="Z830" s="1" t="s">
        <v>86</v>
      </c>
      <c r="AA830" s="2" t="s">
        <v>197</v>
      </c>
      <c r="AB830" s="2" t="s">
        <v>198</v>
      </c>
      <c r="AC830" s="2" t="s">
        <v>199</v>
      </c>
      <c r="AD830" s="2" t="s">
        <v>124</v>
      </c>
      <c r="AE830" s="1" t="s">
        <v>92</v>
      </c>
      <c r="AF830" s="1" t="s">
        <v>92</v>
      </c>
      <c r="AG830" s="1" t="s">
        <v>92</v>
      </c>
      <c r="AH830" s="1" t="s">
        <v>92</v>
      </c>
      <c r="AI830" s="1" t="s">
        <v>92</v>
      </c>
      <c r="AJ830" s="1" t="s">
        <v>92</v>
      </c>
      <c r="AK830" s="1" t="s">
        <v>92</v>
      </c>
      <c r="AL830" s="1" t="s">
        <v>86</v>
      </c>
      <c r="AM830" s="3">
        <f t="shared" si="189"/>
        <v>44992</v>
      </c>
      <c r="AN830" s="1" t="s">
        <v>93</v>
      </c>
      <c r="AO830" s="1" t="s">
        <v>93</v>
      </c>
      <c r="AP830" s="1"/>
      <c r="BD830" s="1">
        <f t="shared" si="190"/>
        <v>2</v>
      </c>
      <c r="BE830" s="2" t="str">
        <f t="shared" ref="BE830:BF884" si="204">AA830</f>
        <v>Jack Liu</v>
      </c>
      <c r="BF830" s="2" t="str">
        <f t="shared" si="204"/>
        <v>Matt Whorton</v>
      </c>
      <c r="BG830" s="2" t="str">
        <f t="shared" ref="BG830:BH884" si="205">Y830</f>
        <v>Kim Sackett</v>
      </c>
      <c r="BH830" s="2" t="str">
        <f t="shared" si="205"/>
        <v>N/A</v>
      </c>
      <c r="BI830" s="2" t="str">
        <f t="shared" si="191"/>
        <v xml:space="preserve">Joel Crane
</v>
      </c>
      <c r="BJ830" s="1">
        <f t="shared" si="192"/>
        <v>5</v>
      </c>
      <c r="BL830" s="20" t="s">
        <v>94</v>
      </c>
      <c r="BM830" s="1" t="s">
        <v>200</v>
      </c>
      <c r="BO830" s="21" t="str">
        <f t="shared" si="198"/>
        <v>completed</v>
      </c>
      <c r="BP830" s="21">
        <f t="shared" si="199"/>
        <v>0</v>
      </c>
      <c r="BQ830" s="21">
        <f t="shared" si="200"/>
        <v>0</v>
      </c>
      <c r="BR830" s="21">
        <f t="shared" si="201"/>
        <v>0</v>
      </c>
      <c r="BS830" s="21">
        <f t="shared" si="202"/>
        <v>0</v>
      </c>
      <c r="BT830" s="12" t="s">
        <v>96</v>
      </c>
    </row>
    <row r="831" spans="1:72" ht="293.25" x14ac:dyDescent="0.25">
      <c r="A831" s="11" t="s">
        <v>204</v>
      </c>
      <c r="B831" s="1" t="s">
        <v>80</v>
      </c>
      <c r="C831" s="6" t="s">
        <v>192</v>
      </c>
      <c r="D831" s="2" t="str">
        <f t="shared" si="186"/>
        <v>CalPA_Set WMP-04</v>
      </c>
      <c r="E831" s="1">
        <v>3</v>
      </c>
      <c r="F831" s="2" t="str">
        <f t="shared" si="187"/>
        <v>CalPA_Set WMP-04_Q3</v>
      </c>
      <c r="G831" s="48" t="s">
        <v>205</v>
      </c>
      <c r="H831" s="48" t="s">
        <v>206</v>
      </c>
      <c r="I831" s="2" t="s">
        <v>84</v>
      </c>
      <c r="J831" s="3">
        <v>44964</v>
      </c>
      <c r="K831" s="3">
        <v>44992</v>
      </c>
      <c r="L831" s="3">
        <v>44992</v>
      </c>
      <c r="M831" s="17" t="s">
        <v>195</v>
      </c>
      <c r="N831" s="1">
        <v>0</v>
      </c>
      <c r="O831" s="1" t="s">
        <v>86</v>
      </c>
      <c r="P831" s="2">
        <v>4.3</v>
      </c>
      <c r="Q831" s="47" t="s">
        <v>196</v>
      </c>
      <c r="R831" s="47" t="s">
        <v>86</v>
      </c>
      <c r="S831" s="52" t="s">
        <v>86</v>
      </c>
      <c r="U831" s="2" t="str">
        <f t="shared" si="203"/>
        <v>CalPA</v>
      </c>
      <c r="V831" s="2" t="str">
        <f t="shared" si="203"/>
        <v>Set WMP-04</v>
      </c>
      <c r="W831" s="2">
        <f t="shared" si="188"/>
        <v>3</v>
      </c>
      <c r="X831" s="1">
        <v>5</v>
      </c>
      <c r="Y831" s="1" t="s">
        <v>88</v>
      </c>
      <c r="Z831" s="1" t="s">
        <v>86</v>
      </c>
      <c r="AA831" s="2" t="s">
        <v>197</v>
      </c>
      <c r="AB831" s="2" t="s">
        <v>198</v>
      </c>
      <c r="AC831" s="2" t="s">
        <v>199</v>
      </c>
      <c r="AD831" s="2" t="s">
        <v>124</v>
      </c>
      <c r="AE831" s="1" t="s">
        <v>92</v>
      </c>
      <c r="AF831" s="1" t="s">
        <v>92</v>
      </c>
      <c r="AG831" s="1" t="s">
        <v>92</v>
      </c>
      <c r="AH831" s="1" t="s">
        <v>92</v>
      </c>
      <c r="AI831" s="1" t="s">
        <v>92</v>
      </c>
      <c r="AJ831" s="1" t="s">
        <v>92</v>
      </c>
      <c r="AK831" s="1" t="s">
        <v>92</v>
      </c>
      <c r="AL831" s="1" t="s">
        <v>86</v>
      </c>
      <c r="AM831" s="3">
        <f t="shared" si="189"/>
        <v>44992</v>
      </c>
      <c r="AN831" s="1" t="s">
        <v>93</v>
      </c>
      <c r="AO831" s="1" t="s">
        <v>93</v>
      </c>
      <c r="AP831" s="1"/>
      <c r="BD831" s="1">
        <f t="shared" si="190"/>
        <v>3</v>
      </c>
      <c r="BE831" s="2" t="str">
        <f t="shared" si="204"/>
        <v>Jack Liu</v>
      </c>
      <c r="BF831" s="2" t="str">
        <f t="shared" si="204"/>
        <v>Matt Whorton</v>
      </c>
      <c r="BG831" s="2" t="str">
        <f t="shared" si="205"/>
        <v>Kim Sackett</v>
      </c>
      <c r="BH831" s="2" t="str">
        <f t="shared" si="205"/>
        <v>N/A</v>
      </c>
      <c r="BI831" s="2" t="str">
        <f t="shared" si="191"/>
        <v xml:space="preserve">Joel Crane
</v>
      </c>
      <c r="BJ831" s="1">
        <f t="shared" si="192"/>
        <v>5</v>
      </c>
      <c r="BL831" s="20" t="s">
        <v>94</v>
      </c>
      <c r="BM831" s="1" t="s">
        <v>200</v>
      </c>
      <c r="BO831" s="21" t="str">
        <f t="shared" si="198"/>
        <v>completed</v>
      </c>
      <c r="BP831" s="21">
        <f t="shared" si="199"/>
        <v>0</v>
      </c>
      <c r="BQ831" s="21">
        <f t="shared" si="200"/>
        <v>0</v>
      </c>
      <c r="BR831" s="21">
        <f t="shared" si="201"/>
        <v>0</v>
      </c>
      <c r="BS831" s="21">
        <f t="shared" si="202"/>
        <v>0</v>
      </c>
      <c r="BT831" s="12" t="s">
        <v>96</v>
      </c>
    </row>
    <row r="832" spans="1:72" ht="331.5" x14ac:dyDescent="0.25">
      <c r="A832" s="11" t="s">
        <v>207</v>
      </c>
      <c r="B832" s="1" t="s">
        <v>80</v>
      </c>
      <c r="C832" s="6" t="s">
        <v>192</v>
      </c>
      <c r="D832" s="2" t="str">
        <f t="shared" si="186"/>
        <v>CalPA_Set WMP-04</v>
      </c>
      <c r="E832" s="1">
        <v>4</v>
      </c>
      <c r="F832" s="2" t="str">
        <f t="shared" si="187"/>
        <v>CalPA_Set WMP-04_Q4</v>
      </c>
      <c r="G832" s="48" t="s">
        <v>208</v>
      </c>
      <c r="H832" s="48" t="s">
        <v>209</v>
      </c>
      <c r="I832" s="2" t="s">
        <v>84</v>
      </c>
      <c r="J832" s="3">
        <v>44964</v>
      </c>
      <c r="K832" s="3">
        <v>44992</v>
      </c>
      <c r="L832" s="3">
        <v>44992</v>
      </c>
      <c r="M832" s="17" t="s">
        <v>195</v>
      </c>
      <c r="N832" s="1">
        <v>0</v>
      </c>
      <c r="O832" s="1" t="s">
        <v>86</v>
      </c>
      <c r="P832" s="2">
        <v>4.3</v>
      </c>
      <c r="Q832" s="47" t="s">
        <v>196</v>
      </c>
      <c r="R832" s="47" t="s">
        <v>86</v>
      </c>
      <c r="S832" s="52" t="s">
        <v>86</v>
      </c>
      <c r="U832" s="2" t="str">
        <f t="shared" si="203"/>
        <v>CalPA</v>
      </c>
      <c r="V832" s="2" t="str">
        <f t="shared" si="203"/>
        <v>Set WMP-04</v>
      </c>
      <c r="W832" s="2">
        <f t="shared" si="188"/>
        <v>4</v>
      </c>
      <c r="X832" s="1">
        <v>5</v>
      </c>
      <c r="Y832" s="1" t="s">
        <v>88</v>
      </c>
      <c r="Z832" s="1" t="s">
        <v>86</v>
      </c>
      <c r="AA832" s="2" t="s">
        <v>197</v>
      </c>
      <c r="AB832" s="2" t="s">
        <v>198</v>
      </c>
      <c r="AC832" s="2" t="s">
        <v>199</v>
      </c>
      <c r="AD832" s="2" t="s">
        <v>124</v>
      </c>
      <c r="AE832" s="1" t="s">
        <v>92</v>
      </c>
      <c r="AF832" s="1" t="s">
        <v>92</v>
      </c>
      <c r="AG832" s="1" t="s">
        <v>92</v>
      </c>
      <c r="AH832" s="1" t="s">
        <v>92</v>
      </c>
      <c r="AI832" s="1" t="s">
        <v>92</v>
      </c>
      <c r="AJ832" s="1" t="s">
        <v>92</v>
      </c>
      <c r="AK832" s="1" t="s">
        <v>92</v>
      </c>
      <c r="AL832" s="1" t="s">
        <v>86</v>
      </c>
      <c r="AM832" s="3">
        <f t="shared" si="189"/>
        <v>44992</v>
      </c>
      <c r="AN832" s="1" t="s">
        <v>93</v>
      </c>
      <c r="AO832" s="1" t="s">
        <v>93</v>
      </c>
      <c r="AP832" s="1"/>
      <c r="BD832" s="1">
        <f t="shared" si="190"/>
        <v>4</v>
      </c>
      <c r="BE832" s="2" t="str">
        <f t="shared" si="204"/>
        <v>Jack Liu</v>
      </c>
      <c r="BF832" s="2" t="str">
        <f t="shared" si="204"/>
        <v>Matt Whorton</v>
      </c>
      <c r="BG832" s="2" t="str">
        <f t="shared" si="205"/>
        <v>Kim Sackett</v>
      </c>
      <c r="BH832" s="2" t="str">
        <f t="shared" si="205"/>
        <v>N/A</v>
      </c>
      <c r="BI832" s="2" t="str">
        <f t="shared" si="191"/>
        <v xml:space="preserve">Joel Crane
</v>
      </c>
      <c r="BJ832" s="1">
        <f t="shared" si="192"/>
        <v>5</v>
      </c>
      <c r="BL832" s="20" t="s">
        <v>94</v>
      </c>
      <c r="BM832" s="1" t="s">
        <v>200</v>
      </c>
      <c r="BO832" s="21" t="str">
        <f t="shared" si="198"/>
        <v>completed</v>
      </c>
      <c r="BP832" s="21">
        <f t="shared" si="199"/>
        <v>0</v>
      </c>
      <c r="BQ832" s="21">
        <f t="shared" si="200"/>
        <v>0</v>
      </c>
      <c r="BR832" s="21">
        <f t="shared" si="201"/>
        <v>0</v>
      </c>
      <c r="BS832" s="21">
        <f t="shared" si="202"/>
        <v>0</v>
      </c>
      <c r="BT832" s="12" t="s">
        <v>96</v>
      </c>
    </row>
    <row r="833" spans="1:72" ht="90" x14ac:dyDescent="0.25">
      <c r="A833" s="11" t="s">
        <v>210</v>
      </c>
      <c r="B833" s="1" t="s">
        <v>80</v>
      </c>
      <c r="C833" s="6" t="s">
        <v>211</v>
      </c>
      <c r="D833" s="2" t="str">
        <f t="shared" si="186"/>
        <v>CalPA_Set WMP-05</v>
      </c>
      <c r="E833" s="1">
        <v>1</v>
      </c>
      <c r="F833" s="2" t="str">
        <f t="shared" si="187"/>
        <v>CalPA_Set WMP-05_Q1</v>
      </c>
      <c r="G833" s="48" t="s">
        <v>212</v>
      </c>
      <c r="H833" s="48" t="s">
        <v>213</v>
      </c>
      <c r="I833" s="2" t="s">
        <v>84</v>
      </c>
      <c r="J833" s="3">
        <v>44967</v>
      </c>
      <c r="K833" s="3">
        <v>44995</v>
      </c>
      <c r="L833" s="3">
        <v>44995</v>
      </c>
      <c r="M833" s="17" t="s">
        <v>214</v>
      </c>
      <c r="N833" s="1">
        <v>0</v>
      </c>
      <c r="O833" s="1" t="s">
        <v>86</v>
      </c>
      <c r="P833" s="2" t="s">
        <v>215</v>
      </c>
      <c r="Q833" s="47" t="s">
        <v>216</v>
      </c>
      <c r="R833" s="47" t="s">
        <v>217</v>
      </c>
      <c r="S833" s="91" t="s">
        <v>86</v>
      </c>
      <c r="U833" s="2" t="str">
        <f t="shared" si="203"/>
        <v>CalPA</v>
      </c>
      <c r="V833" s="2" t="str">
        <f t="shared" si="203"/>
        <v>Set WMP-05</v>
      </c>
      <c r="W833" s="2">
        <f t="shared" si="188"/>
        <v>1</v>
      </c>
      <c r="X833" s="1">
        <v>1</v>
      </c>
      <c r="Y833" s="1" t="s">
        <v>88</v>
      </c>
      <c r="Z833" s="1" t="s">
        <v>86</v>
      </c>
      <c r="AA833" s="2" t="s">
        <v>218</v>
      </c>
      <c r="AB833" s="2" t="s">
        <v>219</v>
      </c>
      <c r="AC833" s="2" t="s">
        <v>116</v>
      </c>
      <c r="AD833" s="2" t="s">
        <v>124</v>
      </c>
      <c r="AE833" s="1" t="s">
        <v>92</v>
      </c>
      <c r="AF833" s="1" t="s">
        <v>92</v>
      </c>
      <c r="AG833" s="1" t="s">
        <v>92</v>
      </c>
      <c r="AH833" s="1" t="s">
        <v>92</v>
      </c>
      <c r="AI833" s="1" t="s">
        <v>92</v>
      </c>
      <c r="AJ833" s="1" t="s">
        <v>92</v>
      </c>
      <c r="AK833" s="1" t="s">
        <v>92</v>
      </c>
      <c r="AL833" s="1" t="s">
        <v>86</v>
      </c>
      <c r="AM833" s="3">
        <f t="shared" si="189"/>
        <v>44995</v>
      </c>
      <c r="AN833" s="1" t="s">
        <v>220</v>
      </c>
      <c r="AO833" s="1" t="s">
        <v>93</v>
      </c>
      <c r="AP833" s="1"/>
      <c r="BD833" s="1">
        <f t="shared" si="190"/>
        <v>1</v>
      </c>
      <c r="BE833" s="2" t="str">
        <f t="shared" si="204"/>
        <v>Jon Eric Thalman</v>
      </c>
      <c r="BF833" s="2" t="str">
        <f t="shared" si="204"/>
        <v>Paul McGregor</v>
      </c>
      <c r="BG833" s="2" t="str">
        <f t="shared" si="205"/>
        <v>Kim Sackett</v>
      </c>
      <c r="BH833" s="2" t="str">
        <f t="shared" si="205"/>
        <v>N/A</v>
      </c>
      <c r="BI833" s="2" t="str">
        <f t="shared" si="191"/>
        <v>Joel Crane</v>
      </c>
      <c r="BJ833" s="1">
        <f t="shared" si="192"/>
        <v>1</v>
      </c>
      <c r="BL833" s="20" t="s">
        <v>94</v>
      </c>
      <c r="BM833" s="1" t="s">
        <v>221</v>
      </c>
      <c r="BO833" s="21" t="str">
        <f t="shared" si="198"/>
        <v>completed</v>
      </c>
      <c r="BP833" s="21">
        <f t="shared" si="199"/>
        <v>0</v>
      </c>
      <c r="BQ833" s="21">
        <f t="shared" si="200"/>
        <v>0</v>
      </c>
      <c r="BR833" s="21">
        <f t="shared" si="201"/>
        <v>0</v>
      </c>
      <c r="BS833" s="21">
        <f t="shared" si="202"/>
        <v>0</v>
      </c>
      <c r="BT833" s="12" t="s">
        <v>96</v>
      </c>
    </row>
    <row r="834" spans="1:72" ht="90" x14ac:dyDescent="0.25">
      <c r="A834" s="11" t="s">
        <v>222</v>
      </c>
      <c r="B834" s="1" t="s">
        <v>80</v>
      </c>
      <c r="C834" s="6" t="s">
        <v>211</v>
      </c>
      <c r="D834" s="2" t="str">
        <f t="shared" si="186"/>
        <v>CalPA_Set WMP-05</v>
      </c>
      <c r="E834" s="1">
        <v>2</v>
      </c>
      <c r="F834" s="2" t="str">
        <f t="shared" si="187"/>
        <v>CalPA_Set WMP-05_Q2</v>
      </c>
      <c r="G834" s="48" t="s">
        <v>223</v>
      </c>
      <c r="H834" s="48" t="s">
        <v>224</v>
      </c>
      <c r="I834" s="2" t="s">
        <v>84</v>
      </c>
      <c r="J834" s="3">
        <v>44967</v>
      </c>
      <c r="K834" s="3">
        <v>44995</v>
      </c>
      <c r="L834" s="3">
        <v>44995</v>
      </c>
      <c r="M834" s="17" t="s">
        <v>214</v>
      </c>
      <c r="N834" s="1">
        <v>0</v>
      </c>
      <c r="O834" s="1" t="s">
        <v>86</v>
      </c>
      <c r="P834" s="2" t="s">
        <v>128</v>
      </c>
      <c r="Q834" s="47" t="s">
        <v>129</v>
      </c>
      <c r="R834" s="47" t="s">
        <v>86</v>
      </c>
      <c r="S834" s="52" t="s">
        <v>86</v>
      </c>
      <c r="U834" s="2" t="str">
        <f t="shared" si="203"/>
        <v>CalPA</v>
      </c>
      <c r="V834" s="2" t="str">
        <f t="shared" si="203"/>
        <v>Set WMP-05</v>
      </c>
      <c r="W834" s="2">
        <f t="shared" si="188"/>
        <v>2</v>
      </c>
      <c r="X834" s="1">
        <v>3</v>
      </c>
      <c r="Y834" s="1" t="s">
        <v>88</v>
      </c>
      <c r="Z834" s="1" t="s">
        <v>86</v>
      </c>
      <c r="AA834" s="2" t="s">
        <v>218</v>
      </c>
      <c r="AB834" s="2" t="s">
        <v>219</v>
      </c>
      <c r="AC834" s="2" t="s">
        <v>116</v>
      </c>
      <c r="AD834" s="2" t="s">
        <v>124</v>
      </c>
      <c r="AE834" s="1" t="s">
        <v>92</v>
      </c>
      <c r="AF834" s="1" t="s">
        <v>92</v>
      </c>
      <c r="AG834" s="1" t="s">
        <v>92</v>
      </c>
      <c r="AH834" s="1" t="s">
        <v>92</v>
      </c>
      <c r="AI834" s="1" t="s">
        <v>92</v>
      </c>
      <c r="AJ834" s="1" t="s">
        <v>92</v>
      </c>
      <c r="AK834" s="1" t="s">
        <v>92</v>
      </c>
      <c r="AL834" s="1" t="s">
        <v>86</v>
      </c>
      <c r="AM834" s="3">
        <f t="shared" si="189"/>
        <v>44995</v>
      </c>
      <c r="AN834" s="1" t="s">
        <v>220</v>
      </c>
      <c r="AO834" s="1" t="s">
        <v>93</v>
      </c>
      <c r="AP834" s="1"/>
      <c r="BD834" s="1">
        <f t="shared" si="190"/>
        <v>2</v>
      </c>
      <c r="BE834" s="2" t="str">
        <f t="shared" si="204"/>
        <v>Jon Eric Thalman</v>
      </c>
      <c r="BF834" s="2" t="str">
        <f t="shared" si="204"/>
        <v>Paul McGregor</v>
      </c>
      <c r="BG834" s="2" t="str">
        <f t="shared" si="205"/>
        <v>Kim Sackett</v>
      </c>
      <c r="BH834" s="2" t="str">
        <f t="shared" si="205"/>
        <v>N/A</v>
      </c>
      <c r="BI834" s="2" t="str">
        <f t="shared" si="191"/>
        <v>Joel Crane</v>
      </c>
      <c r="BJ834" s="1">
        <f t="shared" si="192"/>
        <v>3</v>
      </c>
      <c r="BL834" s="20" t="s">
        <v>94</v>
      </c>
      <c r="BM834" s="1" t="s">
        <v>221</v>
      </c>
      <c r="BO834" s="21" t="str">
        <f t="shared" si="198"/>
        <v>completed</v>
      </c>
      <c r="BP834" s="21">
        <f t="shared" si="199"/>
        <v>0</v>
      </c>
      <c r="BQ834" s="21">
        <f t="shared" si="200"/>
        <v>0</v>
      </c>
      <c r="BR834" s="21">
        <f t="shared" si="201"/>
        <v>0</v>
      </c>
      <c r="BS834" s="21">
        <f t="shared" si="202"/>
        <v>0</v>
      </c>
      <c r="BT834" s="12" t="s">
        <v>96</v>
      </c>
    </row>
    <row r="835" spans="1:72" ht="90" x14ac:dyDescent="0.25">
      <c r="A835" s="11" t="s">
        <v>225</v>
      </c>
      <c r="B835" s="1" t="s">
        <v>80</v>
      </c>
      <c r="C835" s="6" t="s">
        <v>211</v>
      </c>
      <c r="D835" s="2" t="str">
        <f t="shared" si="186"/>
        <v>CalPA_Set WMP-05</v>
      </c>
      <c r="E835" s="1">
        <v>3</v>
      </c>
      <c r="F835" s="2" t="str">
        <f t="shared" si="187"/>
        <v>CalPA_Set WMP-05_Q3</v>
      </c>
      <c r="G835" s="48" t="s">
        <v>226</v>
      </c>
      <c r="H835" s="48" t="s">
        <v>227</v>
      </c>
      <c r="I835" s="2" t="s">
        <v>84</v>
      </c>
      <c r="J835" s="3">
        <v>44967</v>
      </c>
      <c r="K835" s="3">
        <v>44995</v>
      </c>
      <c r="L835" s="3">
        <v>44995</v>
      </c>
      <c r="M835" s="17" t="s">
        <v>214</v>
      </c>
      <c r="N835" s="1">
        <v>1</v>
      </c>
      <c r="O835" s="1" t="s">
        <v>86</v>
      </c>
      <c r="P835" s="2" t="s">
        <v>128</v>
      </c>
      <c r="Q835" s="47" t="s">
        <v>129</v>
      </c>
      <c r="R835" s="47" t="s">
        <v>228</v>
      </c>
      <c r="S835" s="52" t="s">
        <v>86</v>
      </c>
      <c r="U835" s="2" t="str">
        <f t="shared" si="203"/>
        <v>CalPA</v>
      </c>
      <c r="V835" s="2" t="str">
        <f t="shared" si="203"/>
        <v>Set WMP-05</v>
      </c>
      <c r="W835" s="2">
        <f t="shared" si="188"/>
        <v>3</v>
      </c>
      <c r="X835" s="1">
        <v>1</v>
      </c>
      <c r="Y835" s="1" t="s">
        <v>88</v>
      </c>
      <c r="Z835" s="1" t="s">
        <v>86</v>
      </c>
      <c r="AA835" s="2" t="s">
        <v>229</v>
      </c>
      <c r="AB835" s="2" t="s">
        <v>230</v>
      </c>
      <c r="AC835" s="2" t="s">
        <v>91</v>
      </c>
      <c r="AD835" s="2" t="s">
        <v>117</v>
      </c>
      <c r="AE835" s="1" t="s">
        <v>92</v>
      </c>
      <c r="AF835" s="1" t="s">
        <v>92</v>
      </c>
      <c r="AG835" s="1" t="s">
        <v>92</v>
      </c>
      <c r="AH835" s="1" t="s">
        <v>92</v>
      </c>
      <c r="AI835" s="1" t="s">
        <v>92</v>
      </c>
      <c r="AJ835" s="1" t="s">
        <v>92</v>
      </c>
      <c r="AK835" s="1" t="s">
        <v>92</v>
      </c>
      <c r="AL835" s="1" t="s">
        <v>86</v>
      </c>
      <c r="AM835" s="3">
        <f t="shared" si="189"/>
        <v>44995</v>
      </c>
      <c r="AN835" s="1" t="s">
        <v>220</v>
      </c>
      <c r="AO835" s="1" t="s">
        <v>93</v>
      </c>
      <c r="AP835" s="1"/>
      <c r="BD835" s="1">
        <f t="shared" si="190"/>
        <v>3</v>
      </c>
      <c r="BE835" s="2" t="str">
        <f t="shared" si="204"/>
        <v>Natalie Dawley/Edwin Liu</v>
      </c>
      <c r="BF835" s="2" t="str">
        <f t="shared" si="204"/>
        <v xml:space="preserve">Eric Thomas
</v>
      </c>
      <c r="BG835" s="2" t="str">
        <f t="shared" si="205"/>
        <v>Kim Sackett</v>
      </c>
      <c r="BH835" s="2" t="str">
        <f t="shared" si="205"/>
        <v>N/A</v>
      </c>
      <c r="BI835" s="2" t="str">
        <f t="shared" si="191"/>
        <v>Aaron Shapiro</v>
      </c>
      <c r="BJ835" s="1">
        <f t="shared" si="192"/>
        <v>1</v>
      </c>
      <c r="BL835" s="20" t="s">
        <v>94</v>
      </c>
      <c r="BM835" s="1" t="s">
        <v>221</v>
      </c>
      <c r="BO835" s="21" t="str">
        <f t="shared" si="198"/>
        <v>completed</v>
      </c>
      <c r="BP835" s="21">
        <f t="shared" si="199"/>
        <v>0</v>
      </c>
      <c r="BQ835" s="21">
        <f t="shared" si="200"/>
        <v>0</v>
      </c>
      <c r="BR835" s="21">
        <f t="shared" si="201"/>
        <v>0</v>
      </c>
      <c r="BS835" s="21">
        <f t="shared" si="202"/>
        <v>0</v>
      </c>
      <c r="BT835" s="12" t="s">
        <v>96</v>
      </c>
    </row>
    <row r="836" spans="1:72" ht="204" x14ac:dyDescent="0.25">
      <c r="A836" s="11" t="s">
        <v>231</v>
      </c>
      <c r="B836" s="1" t="s">
        <v>80</v>
      </c>
      <c r="C836" s="6" t="s">
        <v>211</v>
      </c>
      <c r="D836" s="2" t="str">
        <f t="shared" ref="D836:D899" si="206">_xlfn.CONCAT(B836,"_",C836)</f>
        <v>CalPA_Set WMP-05</v>
      </c>
      <c r="E836" s="1">
        <v>4</v>
      </c>
      <c r="F836" s="2" t="str">
        <f t="shared" ref="F836:F899" si="207">_xlfn.CONCAT(D836,"_Q",E836)</f>
        <v>CalPA_Set WMP-05_Q4</v>
      </c>
      <c r="G836" s="48" t="s">
        <v>232</v>
      </c>
      <c r="H836" s="48" t="s">
        <v>233</v>
      </c>
      <c r="I836" s="2" t="s">
        <v>84</v>
      </c>
      <c r="J836" s="3">
        <v>44967</v>
      </c>
      <c r="K836" s="3">
        <v>44995</v>
      </c>
      <c r="L836" s="3">
        <v>44995</v>
      </c>
      <c r="M836" s="17" t="s">
        <v>214</v>
      </c>
      <c r="N836" s="1">
        <v>2</v>
      </c>
      <c r="O836" s="1" t="s">
        <v>86</v>
      </c>
      <c r="P836" s="2" t="s">
        <v>234</v>
      </c>
      <c r="Q836" s="47" t="s">
        <v>86</v>
      </c>
      <c r="R836" s="47" t="s">
        <v>86</v>
      </c>
      <c r="S836" s="52" t="s">
        <v>86</v>
      </c>
      <c r="U836" s="2" t="str">
        <f t="shared" si="203"/>
        <v>CalPA</v>
      </c>
      <c r="V836" s="2" t="str">
        <f t="shared" si="203"/>
        <v>Set WMP-05</v>
      </c>
      <c r="W836" s="2">
        <f t="shared" ref="W836:W899" si="208">E836</f>
        <v>4</v>
      </c>
      <c r="X836" s="1">
        <v>11</v>
      </c>
      <c r="Y836" s="1" t="s">
        <v>88</v>
      </c>
      <c r="Z836" s="1" t="s">
        <v>86</v>
      </c>
      <c r="AA836" s="2" t="s">
        <v>235</v>
      </c>
      <c r="AB836" s="2" t="s">
        <v>236</v>
      </c>
      <c r="AC836" s="2" t="s">
        <v>91</v>
      </c>
      <c r="AD836" s="2" t="s">
        <v>166</v>
      </c>
      <c r="AE836" s="1" t="s">
        <v>92</v>
      </c>
      <c r="AF836" s="1" t="s">
        <v>92</v>
      </c>
      <c r="AG836" s="1" t="s">
        <v>92</v>
      </c>
      <c r="AH836" s="1" t="s">
        <v>92</v>
      </c>
      <c r="AI836" s="1" t="s">
        <v>92</v>
      </c>
      <c r="AJ836" s="1" t="s">
        <v>92</v>
      </c>
      <c r="AK836" s="1" t="s">
        <v>92</v>
      </c>
      <c r="AL836" s="1" t="s">
        <v>86</v>
      </c>
      <c r="AM836" s="3">
        <f t="shared" ref="AM836:AM899" si="209">K836</f>
        <v>44995</v>
      </c>
      <c r="AN836" s="1" t="s">
        <v>220</v>
      </c>
      <c r="AO836" s="1" t="s">
        <v>93</v>
      </c>
      <c r="AP836" s="1"/>
      <c r="BD836" s="1">
        <f t="shared" ref="BD836:BD899" si="210">E836</f>
        <v>4</v>
      </c>
      <c r="BE836" s="2" t="str">
        <f t="shared" si="204"/>
        <v>Ryan Blake</v>
      </c>
      <c r="BF836" s="2" t="str">
        <f t="shared" si="204"/>
        <v>Jim Gill</v>
      </c>
      <c r="BG836" s="2" t="str">
        <f t="shared" si="205"/>
        <v>Kim Sackett</v>
      </c>
      <c r="BH836" s="2" t="str">
        <f t="shared" si="205"/>
        <v>N/A</v>
      </c>
      <c r="BI836" s="2" t="str">
        <f t="shared" ref="BI836:BI899" si="211">AC836</f>
        <v>Aaron Shapiro</v>
      </c>
      <c r="BJ836" s="1">
        <f t="shared" ref="BJ836:BJ899" si="212">X836</f>
        <v>11</v>
      </c>
      <c r="BL836" s="20" t="s">
        <v>94</v>
      </c>
      <c r="BM836" s="1" t="s">
        <v>221</v>
      </c>
      <c r="BO836" s="21" t="str">
        <f t="shared" si="198"/>
        <v>completed</v>
      </c>
      <c r="BP836" s="21">
        <f t="shared" si="199"/>
        <v>0</v>
      </c>
      <c r="BQ836" s="21">
        <f t="shared" si="200"/>
        <v>0</v>
      </c>
      <c r="BR836" s="21">
        <f t="shared" si="201"/>
        <v>0</v>
      </c>
      <c r="BS836" s="21">
        <f t="shared" si="202"/>
        <v>0</v>
      </c>
      <c r="BT836" s="12" t="s">
        <v>96</v>
      </c>
    </row>
    <row r="837" spans="1:72" ht="409.5" x14ac:dyDescent="0.25">
      <c r="A837" s="1">
        <v>649</v>
      </c>
      <c r="B837" s="1" t="s">
        <v>1884</v>
      </c>
      <c r="C837" s="6" t="s">
        <v>1803</v>
      </c>
      <c r="D837" s="2" t="str">
        <f t="shared" si="206"/>
        <v>CPUC - SPD (Safety Policy Division)_016</v>
      </c>
      <c r="E837" s="1">
        <v>6</v>
      </c>
      <c r="F837" s="2" t="str">
        <f t="shared" si="207"/>
        <v>CPUC - SPD (Safety Policy Division)_016_Q6</v>
      </c>
      <c r="G837" s="16" t="s">
        <v>2385</v>
      </c>
      <c r="H837" s="16" t="s">
        <v>2386</v>
      </c>
      <c r="I837" s="1" t="s">
        <v>1940</v>
      </c>
      <c r="J837" s="3">
        <v>45442</v>
      </c>
      <c r="K837" s="3">
        <v>45447</v>
      </c>
      <c r="L837" s="3">
        <v>45447</v>
      </c>
      <c r="M837" s="20" t="s">
        <v>2357</v>
      </c>
      <c r="N837" s="1">
        <v>16</v>
      </c>
      <c r="O837" s="1" t="s">
        <v>86</v>
      </c>
      <c r="P837" s="42" t="s">
        <v>411</v>
      </c>
      <c r="Q837" s="2" t="s">
        <v>266</v>
      </c>
      <c r="R837" s="2" t="s">
        <v>412</v>
      </c>
      <c r="S837" s="103" t="s">
        <v>86</v>
      </c>
      <c r="U837" s="2" t="str">
        <f t="shared" si="203"/>
        <v>CPUC - SPD (Safety Policy Division)</v>
      </c>
      <c r="V837" s="2" t="str">
        <f t="shared" si="203"/>
        <v>016</v>
      </c>
      <c r="W837" s="2">
        <f t="shared" si="208"/>
        <v>6</v>
      </c>
      <c r="X837" s="1">
        <v>15</v>
      </c>
      <c r="Y837" s="1" t="s">
        <v>1159</v>
      </c>
      <c r="Z837" s="1" t="s">
        <v>2387</v>
      </c>
      <c r="AA837" s="2" t="s">
        <v>2388</v>
      </c>
      <c r="AB837" s="2" t="s">
        <v>2389</v>
      </c>
      <c r="AC837" s="2" t="s">
        <v>2390</v>
      </c>
      <c r="AD837" s="2" t="s">
        <v>1839</v>
      </c>
      <c r="AE837" s="1" t="s">
        <v>92</v>
      </c>
      <c r="AF837" s="1" t="s">
        <v>92</v>
      </c>
      <c r="AG837" s="1" t="s">
        <v>92</v>
      </c>
      <c r="AH837" s="1" t="s">
        <v>92</v>
      </c>
      <c r="AI837" s="1" t="s">
        <v>92</v>
      </c>
      <c r="AJ837" s="1" t="s">
        <v>92</v>
      </c>
      <c r="AK837" s="1" t="s">
        <v>92</v>
      </c>
      <c r="AL837" s="1" t="s">
        <v>86</v>
      </c>
      <c r="AM837" s="3">
        <f t="shared" si="209"/>
        <v>45447</v>
      </c>
      <c r="BD837" s="1">
        <f t="shared" si="210"/>
        <v>6</v>
      </c>
      <c r="BE837" s="2" t="str">
        <f t="shared" si="204"/>
        <v>VM; Theresa Tusch</v>
      </c>
      <c r="BF837" s="2" t="str">
        <f t="shared" si="204"/>
        <v>Sarah Carlson; Josh Keene</v>
      </c>
      <c r="BG837" s="2" t="str">
        <f t="shared" si="205"/>
        <v>Mona Hedin</v>
      </c>
      <c r="BH837" s="2" t="str">
        <f t="shared" si="205"/>
        <v>Hitesh Bhatt; Cherimae (VM(</v>
      </c>
      <c r="BI837" s="2" t="str">
        <f t="shared" si="211"/>
        <v>Lauren Ruby; Aaron Shapiro</v>
      </c>
      <c r="BJ837" s="1">
        <f t="shared" si="212"/>
        <v>15</v>
      </c>
      <c r="BO837" s="21" t="str">
        <f t="shared" si="198"/>
        <v>completed</v>
      </c>
      <c r="BP837" s="21">
        <f t="shared" si="199"/>
        <v>0</v>
      </c>
      <c r="BQ837" s="21">
        <f t="shared" si="200"/>
        <v>0</v>
      </c>
      <c r="BR837" s="21">
        <f t="shared" si="201"/>
        <v>0</v>
      </c>
      <c r="BS837" s="21">
        <f t="shared" si="202"/>
        <v>0</v>
      </c>
    </row>
    <row r="838" spans="1:72" ht="114.75" x14ac:dyDescent="0.25">
      <c r="A838" s="11" t="s">
        <v>250</v>
      </c>
      <c r="B838" s="1" t="s">
        <v>80</v>
      </c>
      <c r="C838" s="6" t="s">
        <v>238</v>
      </c>
      <c r="D838" s="2" t="str">
        <f t="shared" si="206"/>
        <v>CalPA_Set WMP-06</v>
      </c>
      <c r="E838" s="1">
        <v>1</v>
      </c>
      <c r="F838" s="2" t="str">
        <f t="shared" si="207"/>
        <v>CalPA_Set WMP-06_Q1</v>
      </c>
      <c r="G838" s="48" t="s">
        <v>251</v>
      </c>
      <c r="H838" s="48" t="s">
        <v>252</v>
      </c>
      <c r="I838" s="2" t="s">
        <v>84</v>
      </c>
      <c r="J838" s="3">
        <v>44967</v>
      </c>
      <c r="K838" s="3">
        <v>45014</v>
      </c>
      <c r="L838" s="3">
        <v>45014</v>
      </c>
      <c r="M838" s="17" t="s">
        <v>241</v>
      </c>
      <c r="N838" s="1">
        <v>0</v>
      </c>
      <c r="O838" s="1" t="s">
        <v>86</v>
      </c>
      <c r="P838" s="2" t="s">
        <v>253</v>
      </c>
      <c r="Q838" s="47" t="s">
        <v>254</v>
      </c>
      <c r="R838" s="47" t="s">
        <v>255</v>
      </c>
      <c r="S838" s="105" t="s">
        <v>86</v>
      </c>
      <c r="U838" s="2" t="str">
        <f t="shared" si="203"/>
        <v>CalPA</v>
      </c>
      <c r="V838" s="2" t="str">
        <f t="shared" si="203"/>
        <v>Set WMP-06</v>
      </c>
      <c r="W838" s="2">
        <f t="shared" si="208"/>
        <v>1</v>
      </c>
      <c r="X838" s="1">
        <v>6</v>
      </c>
      <c r="Y838" s="1" t="s">
        <v>88</v>
      </c>
      <c r="Z838" s="1" t="s">
        <v>86</v>
      </c>
      <c r="AA838" s="2" t="s">
        <v>256</v>
      </c>
      <c r="AB838" s="2" t="s">
        <v>257</v>
      </c>
      <c r="AC838" s="2" t="s">
        <v>258</v>
      </c>
      <c r="AD838" s="2" t="s">
        <v>124</v>
      </c>
      <c r="AE838" s="1" t="s">
        <v>92</v>
      </c>
      <c r="AF838" s="1" t="s">
        <v>92</v>
      </c>
      <c r="AG838" s="1" t="s">
        <v>92</v>
      </c>
      <c r="AH838" s="1" t="s">
        <v>92</v>
      </c>
      <c r="AI838" s="1" t="s">
        <v>92</v>
      </c>
      <c r="AJ838" s="1" t="s">
        <v>92</v>
      </c>
      <c r="AK838" s="1" t="s">
        <v>92</v>
      </c>
      <c r="AL838" s="1" t="s">
        <v>86</v>
      </c>
      <c r="AM838" s="3">
        <f t="shared" si="209"/>
        <v>45014</v>
      </c>
      <c r="AN838" s="1" t="s">
        <v>93</v>
      </c>
      <c r="AO838" s="1" t="s">
        <v>93</v>
      </c>
      <c r="AP838" s="1"/>
      <c r="BD838" s="1">
        <f t="shared" si="210"/>
        <v>1</v>
      </c>
      <c r="BE838" s="2" t="str">
        <f t="shared" si="204"/>
        <v>VM Team</v>
      </c>
      <c r="BF838" s="2" t="str">
        <f t="shared" si="204"/>
        <v>Sarah Carlson</v>
      </c>
      <c r="BG838" s="2" t="str">
        <f t="shared" si="205"/>
        <v>Kim Sackett</v>
      </c>
      <c r="BH838" s="2" t="str">
        <f t="shared" si="205"/>
        <v>N/A</v>
      </c>
      <c r="BI838" s="2" t="str">
        <f t="shared" si="211"/>
        <v>Jessica Basilio</v>
      </c>
      <c r="BJ838" s="1">
        <f t="shared" si="212"/>
        <v>6</v>
      </c>
      <c r="BL838" s="20" t="s">
        <v>94</v>
      </c>
      <c r="BM838" s="1" t="s">
        <v>245</v>
      </c>
      <c r="BO838" s="21" t="str">
        <f t="shared" si="198"/>
        <v>completed</v>
      </c>
      <c r="BP838" s="21">
        <f t="shared" si="199"/>
        <v>0</v>
      </c>
      <c r="BQ838" s="21">
        <f t="shared" si="200"/>
        <v>0</v>
      </c>
      <c r="BR838" s="21">
        <f t="shared" si="201"/>
        <v>0</v>
      </c>
      <c r="BS838" s="21">
        <f t="shared" si="202"/>
        <v>0</v>
      </c>
      <c r="BT838" s="12" t="s">
        <v>96</v>
      </c>
    </row>
    <row r="839" spans="1:72" ht="114.75" x14ac:dyDescent="0.25">
      <c r="A839" s="11" t="s">
        <v>259</v>
      </c>
      <c r="B839" s="1" t="s">
        <v>80</v>
      </c>
      <c r="C839" s="6" t="s">
        <v>238</v>
      </c>
      <c r="D839" s="2" t="str">
        <f t="shared" si="206"/>
        <v>CalPA_Set WMP-06</v>
      </c>
      <c r="E839" s="1">
        <v>2</v>
      </c>
      <c r="F839" s="2" t="str">
        <f t="shared" si="207"/>
        <v>CalPA_Set WMP-06_Q2</v>
      </c>
      <c r="G839" s="48" t="s">
        <v>260</v>
      </c>
      <c r="H839" s="48" t="s">
        <v>261</v>
      </c>
      <c r="I839" s="2" t="s">
        <v>84</v>
      </c>
      <c r="J839" s="3">
        <v>44967</v>
      </c>
      <c r="K839" s="3">
        <v>45014</v>
      </c>
      <c r="L839" s="3">
        <v>45014</v>
      </c>
      <c r="M839" s="17" t="s">
        <v>241</v>
      </c>
      <c r="N839" s="1">
        <v>0</v>
      </c>
      <c r="O839" s="1" t="s">
        <v>86</v>
      </c>
      <c r="P839" s="2" t="s">
        <v>253</v>
      </c>
      <c r="Q839" s="47" t="s">
        <v>254</v>
      </c>
      <c r="R839" s="47" t="s">
        <v>255</v>
      </c>
      <c r="S839" s="105" t="s">
        <v>86</v>
      </c>
      <c r="U839" s="2" t="str">
        <f t="shared" si="203"/>
        <v>CalPA</v>
      </c>
      <c r="V839" s="2" t="str">
        <f t="shared" si="203"/>
        <v>Set WMP-06</v>
      </c>
      <c r="W839" s="2">
        <f t="shared" si="208"/>
        <v>2</v>
      </c>
      <c r="X839" s="1">
        <v>6</v>
      </c>
      <c r="Y839" s="1" t="s">
        <v>88</v>
      </c>
      <c r="Z839" s="1" t="s">
        <v>86</v>
      </c>
      <c r="AA839" s="2" t="s">
        <v>256</v>
      </c>
      <c r="AB839" s="2" t="s">
        <v>257</v>
      </c>
      <c r="AC839" s="2" t="s">
        <v>258</v>
      </c>
      <c r="AD839" s="2" t="s">
        <v>124</v>
      </c>
      <c r="AE839" s="1" t="s">
        <v>92</v>
      </c>
      <c r="AF839" s="1" t="s">
        <v>92</v>
      </c>
      <c r="AG839" s="1" t="s">
        <v>92</v>
      </c>
      <c r="AH839" s="1" t="s">
        <v>92</v>
      </c>
      <c r="AI839" s="1" t="s">
        <v>92</v>
      </c>
      <c r="AJ839" s="1" t="s">
        <v>92</v>
      </c>
      <c r="AK839" s="1" t="s">
        <v>92</v>
      </c>
      <c r="AL839" s="1" t="s">
        <v>86</v>
      </c>
      <c r="AM839" s="3">
        <f t="shared" si="209"/>
        <v>45014</v>
      </c>
      <c r="AN839" s="1" t="s">
        <v>93</v>
      </c>
      <c r="AO839" s="1" t="s">
        <v>93</v>
      </c>
      <c r="AP839" s="1"/>
      <c r="BD839" s="1">
        <f t="shared" si="210"/>
        <v>2</v>
      </c>
      <c r="BE839" s="2" t="str">
        <f t="shared" si="204"/>
        <v>VM Team</v>
      </c>
      <c r="BF839" s="2" t="str">
        <f t="shared" si="204"/>
        <v>Sarah Carlson</v>
      </c>
      <c r="BG839" s="2" t="str">
        <f t="shared" si="205"/>
        <v>Kim Sackett</v>
      </c>
      <c r="BH839" s="2" t="str">
        <f t="shared" si="205"/>
        <v>N/A</v>
      </c>
      <c r="BI839" s="2" t="str">
        <f t="shared" si="211"/>
        <v>Jessica Basilio</v>
      </c>
      <c r="BJ839" s="1">
        <f t="shared" si="212"/>
        <v>6</v>
      </c>
      <c r="BL839" s="20" t="s">
        <v>94</v>
      </c>
      <c r="BM839" s="1" t="s">
        <v>245</v>
      </c>
      <c r="BO839" s="21" t="str">
        <f t="shared" si="198"/>
        <v>completed</v>
      </c>
      <c r="BP839" s="21">
        <f t="shared" si="199"/>
        <v>0</v>
      </c>
      <c r="BQ839" s="21">
        <f t="shared" si="200"/>
        <v>0</v>
      </c>
      <c r="BR839" s="21">
        <f t="shared" si="201"/>
        <v>0</v>
      </c>
      <c r="BS839" s="21">
        <f t="shared" si="202"/>
        <v>0</v>
      </c>
      <c r="BT839" s="12" t="s">
        <v>96</v>
      </c>
    </row>
    <row r="840" spans="1:72" ht="90" x14ac:dyDescent="0.25">
      <c r="A840" s="11" t="s">
        <v>262</v>
      </c>
      <c r="B840" s="1" t="s">
        <v>80</v>
      </c>
      <c r="C840" s="6" t="s">
        <v>238</v>
      </c>
      <c r="D840" s="2" t="str">
        <f t="shared" si="206"/>
        <v>CalPA_Set WMP-06</v>
      </c>
      <c r="E840" s="1">
        <v>3</v>
      </c>
      <c r="F840" s="2" t="str">
        <f t="shared" si="207"/>
        <v>CalPA_Set WMP-06_Q3</v>
      </c>
      <c r="G840" s="48" t="s">
        <v>263</v>
      </c>
      <c r="H840" s="48" t="s">
        <v>264</v>
      </c>
      <c r="I840" s="2" t="s">
        <v>84</v>
      </c>
      <c r="J840" s="3">
        <v>44967</v>
      </c>
      <c r="K840" s="3">
        <v>45014</v>
      </c>
      <c r="L840" s="3">
        <v>45014</v>
      </c>
      <c r="M840" s="17" t="s">
        <v>241</v>
      </c>
      <c r="N840" s="1">
        <v>1</v>
      </c>
      <c r="O840" s="1" t="s">
        <v>86</v>
      </c>
      <c r="P840" s="2" t="s">
        <v>265</v>
      </c>
      <c r="Q840" s="47" t="s">
        <v>266</v>
      </c>
      <c r="R840" s="47" t="s">
        <v>267</v>
      </c>
      <c r="S840" s="105" t="s">
        <v>86</v>
      </c>
      <c r="U840" s="2" t="str">
        <f t="shared" si="203"/>
        <v>CalPA</v>
      </c>
      <c r="V840" s="2" t="str">
        <f t="shared" si="203"/>
        <v>Set WMP-06</v>
      </c>
      <c r="W840" s="2">
        <f t="shared" si="208"/>
        <v>3</v>
      </c>
      <c r="X840" s="1">
        <v>1</v>
      </c>
      <c r="Y840" s="1" t="s">
        <v>88</v>
      </c>
      <c r="Z840" s="1" t="s">
        <v>86</v>
      </c>
      <c r="AA840" s="2" t="s">
        <v>256</v>
      </c>
      <c r="AB840" s="2" t="s">
        <v>257</v>
      </c>
      <c r="AC840" s="2" t="s">
        <v>258</v>
      </c>
      <c r="AD840" s="2" t="s">
        <v>124</v>
      </c>
      <c r="AE840" s="1" t="s">
        <v>92</v>
      </c>
      <c r="AF840" s="1" t="s">
        <v>92</v>
      </c>
      <c r="AG840" s="1" t="s">
        <v>92</v>
      </c>
      <c r="AH840" s="1" t="s">
        <v>92</v>
      </c>
      <c r="AI840" s="1" t="s">
        <v>92</v>
      </c>
      <c r="AJ840" s="1" t="s">
        <v>92</v>
      </c>
      <c r="AK840" s="1" t="s">
        <v>92</v>
      </c>
      <c r="AL840" s="1" t="s">
        <v>86</v>
      </c>
      <c r="AM840" s="3">
        <f t="shared" si="209"/>
        <v>45014</v>
      </c>
      <c r="AN840" s="1" t="s">
        <v>93</v>
      </c>
      <c r="AO840" s="1" t="s">
        <v>93</v>
      </c>
      <c r="AP840" s="1"/>
      <c r="BD840" s="1">
        <f t="shared" si="210"/>
        <v>3</v>
      </c>
      <c r="BE840" s="2" t="str">
        <f t="shared" si="204"/>
        <v>VM Team</v>
      </c>
      <c r="BF840" s="2" t="str">
        <f t="shared" si="204"/>
        <v>Sarah Carlson</v>
      </c>
      <c r="BG840" s="2" t="str">
        <f t="shared" si="205"/>
        <v>Kim Sackett</v>
      </c>
      <c r="BH840" s="2" t="str">
        <f t="shared" si="205"/>
        <v>N/A</v>
      </c>
      <c r="BI840" s="2" t="str">
        <f t="shared" si="211"/>
        <v>Jessica Basilio</v>
      </c>
      <c r="BJ840" s="1">
        <f t="shared" si="212"/>
        <v>1</v>
      </c>
      <c r="BL840" s="20" t="s">
        <v>94</v>
      </c>
      <c r="BM840" s="1" t="s">
        <v>245</v>
      </c>
      <c r="BO840" s="21" t="str">
        <f t="shared" si="198"/>
        <v>completed</v>
      </c>
      <c r="BP840" s="21">
        <f t="shared" si="199"/>
        <v>0</v>
      </c>
      <c r="BQ840" s="21">
        <f t="shared" si="200"/>
        <v>0</v>
      </c>
      <c r="BR840" s="21">
        <f t="shared" si="201"/>
        <v>0</v>
      </c>
      <c r="BS840" s="21">
        <f t="shared" si="202"/>
        <v>0</v>
      </c>
      <c r="BT840" s="12" t="s">
        <v>96</v>
      </c>
    </row>
    <row r="841" spans="1:72" ht="114.75" x14ac:dyDescent="0.25">
      <c r="A841" s="11" t="s">
        <v>273</v>
      </c>
      <c r="B841" s="1" t="s">
        <v>80</v>
      </c>
      <c r="C841" s="6" t="s">
        <v>238</v>
      </c>
      <c r="D841" s="2" t="str">
        <f t="shared" si="206"/>
        <v>CalPA_Set WMP-06</v>
      </c>
      <c r="E841" s="1">
        <v>5</v>
      </c>
      <c r="F841" s="2" t="str">
        <f t="shared" si="207"/>
        <v>CalPA_Set WMP-06_Q5</v>
      </c>
      <c r="G841" s="48" t="s">
        <v>274</v>
      </c>
      <c r="H841" s="48" t="s">
        <v>275</v>
      </c>
      <c r="I841" s="2" t="s">
        <v>84</v>
      </c>
      <c r="J841" s="3">
        <v>44967</v>
      </c>
      <c r="K841" s="3">
        <v>45014</v>
      </c>
      <c r="L841" s="3">
        <v>45014</v>
      </c>
      <c r="M841" s="17" t="s">
        <v>241</v>
      </c>
      <c r="N841" s="1">
        <v>0</v>
      </c>
      <c r="O841" s="1" t="s">
        <v>86</v>
      </c>
      <c r="P841" s="2" t="s">
        <v>254</v>
      </c>
      <c r="Q841" s="47" t="s">
        <v>86</v>
      </c>
      <c r="R841" s="47" t="s">
        <v>86</v>
      </c>
      <c r="S841" s="101" t="s">
        <v>86</v>
      </c>
      <c r="U841" s="2" t="str">
        <f t="shared" si="203"/>
        <v>CalPA</v>
      </c>
      <c r="V841" s="2" t="str">
        <f t="shared" si="203"/>
        <v>Set WMP-06</v>
      </c>
      <c r="W841" s="2">
        <f t="shared" si="208"/>
        <v>5</v>
      </c>
      <c r="X841" s="1">
        <v>4</v>
      </c>
      <c r="Y841" s="1" t="s">
        <v>88</v>
      </c>
      <c r="Z841" s="1" t="s">
        <v>86</v>
      </c>
      <c r="AA841" s="2" t="s">
        <v>276</v>
      </c>
      <c r="AB841" s="2" t="s">
        <v>257</v>
      </c>
      <c r="AC841" s="2" t="s">
        <v>258</v>
      </c>
      <c r="AD841" s="2" t="s">
        <v>124</v>
      </c>
      <c r="AE841" s="1" t="s">
        <v>92</v>
      </c>
      <c r="AF841" s="1" t="s">
        <v>92</v>
      </c>
      <c r="AG841" s="1" t="s">
        <v>92</v>
      </c>
      <c r="AH841" s="1" t="s">
        <v>92</v>
      </c>
      <c r="AI841" s="1" t="s">
        <v>92</v>
      </c>
      <c r="AJ841" s="1" t="s">
        <v>92</v>
      </c>
      <c r="AK841" s="1" t="s">
        <v>92</v>
      </c>
      <c r="AL841" s="1" t="s">
        <v>86</v>
      </c>
      <c r="AM841" s="3">
        <f t="shared" si="209"/>
        <v>45014</v>
      </c>
      <c r="AN841" s="1" t="s">
        <v>93</v>
      </c>
      <c r="AO841" s="1" t="s">
        <v>93</v>
      </c>
      <c r="AP841" s="1"/>
      <c r="BD841" s="1">
        <f t="shared" si="210"/>
        <v>5</v>
      </c>
      <c r="BE841" s="2" t="str">
        <f t="shared" si="204"/>
        <v>Jack Liu
Chris Wong
VM Team</v>
      </c>
      <c r="BF841" s="2" t="str">
        <f t="shared" si="204"/>
        <v>Sarah Carlson</v>
      </c>
      <c r="BG841" s="2" t="str">
        <f t="shared" si="205"/>
        <v>Kim Sackett</v>
      </c>
      <c r="BH841" s="2" t="str">
        <f t="shared" si="205"/>
        <v>N/A</v>
      </c>
      <c r="BI841" s="2" t="str">
        <f t="shared" si="211"/>
        <v>Jessica Basilio</v>
      </c>
      <c r="BJ841" s="1">
        <f t="shared" si="212"/>
        <v>4</v>
      </c>
      <c r="BL841" s="20" t="s">
        <v>94</v>
      </c>
      <c r="BM841" s="1" t="s">
        <v>245</v>
      </c>
      <c r="BO841" s="21" t="str">
        <f t="shared" si="198"/>
        <v>completed</v>
      </c>
      <c r="BP841" s="21">
        <f t="shared" si="199"/>
        <v>0</v>
      </c>
      <c r="BQ841" s="21">
        <f t="shared" si="200"/>
        <v>0</v>
      </c>
      <c r="BR841" s="21">
        <f t="shared" si="201"/>
        <v>0</v>
      </c>
      <c r="BS841" s="21">
        <f t="shared" si="202"/>
        <v>0</v>
      </c>
      <c r="BT841" s="12" t="s">
        <v>96</v>
      </c>
    </row>
    <row r="842" spans="1:72" ht="191.25" x14ac:dyDescent="0.25">
      <c r="A842" s="11" t="s">
        <v>277</v>
      </c>
      <c r="B842" s="1" t="s">
        <v>80</v>
      </c>
      <c r="C842" s="6" t="s">
        <v>238</v>
      </c>
      <c r="D842" s="2" t="str">
        <f t="shared" si="206"/>
        <v>CalPA_Set WMP-06</v>
      </c>
      <c r="E842" s="1">
        <v>6</v>
      </c>
      <c r="F842" s="2" t="str">
        <f t="shared" si="207"/>
        <v>CalPA_Set WMP-06_Q6</v>
      </c>
      <c r="G842" s="48" t="s">
        <v>278</v>
      </c>
      <c r="H842" s="48" t="s">
        <v>279</v>
      </c>
      <c r="I842" s="2" t="s">
        <v>84</v>
      </c>
      <c r="J842" s="3">
        <v>44967</v>
      </c>
      <c r="K842" s="3">
        <v>45014</v>
      </c>
      <c r="L842" s="3">
        <v>45014</v>
      </c>
      <c r="M842" s="17" t="s">
        <v>241</v>
      </c>
      <c r="N842" s="1">
        <v>1</v>
      </c>
      <c r="O842" s="1" t="s">
        <v>86</v>
      </c>
      <c r="P842" s="2" t="s">
        <v>254</v>
      </c>
      <c r="Q842" s="47" t="s">
        <v>86</v>
      </c>
      <c r="R842" s="47" t="s">
        <v>86</v>
      </c>
      <c r="S842" s="101" t="s">
        <v>86</v>
      </c>
      <c r="U842" s="2" t="str">
        <f t="shared" si="203"/>
        <v>CalPA</v>
      </c>
      <c r="V842" s="2" t="str">
        <f t="shared" si="203"/>
        <v>Set WMP-06</v>
      </c>
      <c r="W842" s="2">
        <f t="shared" si="208"/>
        <v>6</v>
      </c>
      <c r="X842" s="1">
        <v>5</v>
      </c>
      <c r="Y842" s="1" t="s">
        <v>88</v>
      </c>
      <c r="Z842" s="1" t="s">
        <v>86</v>
      </c>
      <c r="AA842" s="2" t="s">
        <v>256</v>
      </c>
      <c r="AB842" s="2" t="s">
        <v>257</v>
      </c>
      <c r="AC842" s="2" t="s">
        <v>258</v>
      </c>
      <c r="AD842" s="2" t="s">
        <v>124</v>
      </c>
      <c r="AE842" s="1" t="s">
        <v>92</v>
      </c>
      <c r="AF842" s="1" t="s">
        <v>92</v>
      </c>
      <c r="AG842" s="1" t="s">
        <v>92</v>
      </c>
      <c r="AH842" s="1" t="s">
        <v>92</v>
      </c>
      <c r="AI842" s="1" t="s">
        <v>92</v>
      </c>
      <c r="AJ842" s="1" t="s">
        <v>92</v>
      </c>
      <c r="AK842" s="1" t="s">
        <v>92</v>
      </c>
      <c r="AL842" s="1" t="s">
        <v>86</v>
      </c>
      <c r="AM842" s="3">
        <f t="shared" si="209"/>
        <v>45014</v>
      </c>
      <c r="AN842" s="1" t="s">
        <v>92</v>
      </c>
      <c r="AO842" s="1" t="s">
        <v>93</v>
      </c>
      <c r="AP842" s="1"/>
      <c r="BD842" s="1">
        <f t="shared" si="210"/>
        <v>6</v>
      </c>
      <c r="BE842" s="2" t="str">
        <f t="shared" si="204"/>
        <v>VM Team</v>
      </c>
      <c r="BF842" s="2" t="str">
        <f t="shared" si="204"/>
        <v>Sarah Carlson</v>
      </c>
      <c r="BG842" s="2" t="str">
        <f t="shared" si="205"/>
        <v>Kim Sackett</v>
      </c>
      <c r="BH842" s="2" t="str">
        <f t="shared" si="205"/>
        <v>N/A</v>
      </c>
      <c r="BI842" s="2" t="str">
        <f t="shared" si="211"/>
        <v>Jessica Basilio</v>
      </c>
      <c r="BJ842" s="1">
        <f t="shared" si="212"/>
        <v>5</v>
      </c>
      <c r="BL842" s="20" t="s">
        <v>94</v>
      </c>
      <c r="BM842" s="1" t="s">
        <v>245</v>
      </c>
      <c r="BO842" s="21" t="str">
        <f t="shared" si="198"/>
        <v>completed</v>
      </c>
      <c r="BP842" s="21">
        <f t="shared" si="199"/>
        <v>0</v>
      </c>
      <c r="BQ842" s="21">
        <f t="shared" si="200"/>
        <v>0</v>
      </c>
      <c r="BR842" s="21">
        <f t="shared" si="201"/>
        <v>0</v>
      </c>
      <c r="BS842" s="21">
        <f t="shared" si="202"/>
        <v>0</v>
      </c>
      <c r="BT842" s="12" t="s">
        <v>96</v>
      </c>
    </row>
    <row r="843" spans="1:72" ht="280.5" x14ac:dyDescent="0.25">
      <c r="A843" s="11" t="s">
        <v>280</v>
      </c>
      <c r="B843" s="1" t="s">
        <v>80</v>
      </c>
      <c r="C843" s="6" t="s">
        <v>238</v>
      </c>
      <c r="D843" s="2" t="str">
        <f t="shared" si="206"/>
        <v>CalPA_Set WMP-06</v>
      </c>
      <c r="E843" s="1">
        <v>7</v>
      </c>
      <c r="F843" s="2" t="str">
        <f t="shared" si="207"/>
        <v>CalPA_Set WMP-06_Q7</v>
      </c>
      <c r="G843" s="48" t="s">
        <v>281</v>
      </c>
      <c r="H843" s="48" t="s">
        <v>282</v>
      </c>
      <c r="I843" s="2" t="s">
        <v>84</v>
      </c>
      <c r="J843" s="3">
        <v>44967</v>
      </c>
      <c r="K843" s="3">
        <v>45014</v>
      </c>
      <c r="L843" s="3">
        <v>45014</v>
      </c>
      <c r="M843" s="17" t="s">
        <v>241</v>
      </c>
      <c r="N843" s="1">
        <v>1</v>
      </c>
      <c r="O843" s="1" t="s">
        <v>86</v>
      </c>
      <c r="P843" s="2" t="s">
        <v>283</v>
      </c>
      <c r="Q843" s="47" t="s">
        <v>154</v>
      </c>
      <c r="R843" s="47" t="s">
        <v>163</v>
      </c>
      <c r="S843" s="95" t="s">
        <v>86</v>
      </c>
      <c r="U843" s="2" t="str">
        <f t="shared" si="203"/>
        <v>CalPA</v>
      </c>
      <c r="V843" s="2" t="str">
        <f t="shared" si="203"/>
        <v>Set WMP-06</v>
      </c>
      <c r="W843" s="2">
        <f t="shared" si="208"/>
        <v>7</v>
      </c>
      <c r="X843" s="1">
        <v>4</v>
      </c>
      <c r="Y843" s="1" t="s">
        <v>88</v>
      </c>
      <c r="Z843" s="1" t="s">
        <v>86</v>
      </c>
      <c r="AA843" s="2" t="s">
        <v>284</v>
      </c>
      <c r="AB843" s="2" t="s">
        <v>236</v>
      </c>
      <c r="AC843" s="2" t="s">
        <v>116</v>
      </c>
      <c r="AD843" s="2" t="s">
        <v>159</v>
      </c>
      <c r="AE843" s="1" t="s">
        <v>92</v>
      </c>
      <c r="AF843" s="1" t="s">
        <v>92</v>
      </c>
      <c r="AG843" s="1" t="s">
        <v>92</v>
      </c>
      <c r="AH843" s="1" t="s">
        <v>92</v>
      </c>
      <c r="AI843" s="1" t="s">
        <v>92</v>
      </c>
      <c r="AJ843" s="1" t="s">
        <v>92</v>
      </c>
      <c r="AK843" s="1" t="s">
        <v>92</v>
      </c>
      <c r="AL843" s="1" t="s">
        <v>86</v>
      </c>
      <c r="AM843" s="3">
        <f t="shared" si="209"/>
        <v>45014</v>
      </c>
      <c r="AN843" s="1" t="s">
        <v>92</v>
      </c>
      <c r="AO843" s="1" t="s">
        <v>93</v>
      </c>
      <c r="AP843" s="1"/>
      <c r="BD843" s="1">
        <f t="shared" si="210"/>
        <v>7</v>
      </c>
      <c r="BE843" s="2" t="str">
        <f t="shared" si="204"/>
        <v>Merih Tekeste/Julie Cerio/Ryan Blake/Bennet Chabot</v>
      </c>
      <c r="BF843" s="2" t="str">
        <f t="shared" si="204"/>
        <v>Jim Gill</v>
      </c>
      <c r="BG843" s="2" t="str">
        <f t="shared" si="205"/>
        <v>Kim Sackett</v>
      </c>
      <c r="BH843" s="2" t="str">
        <f t="shared" si="205"/>
        <v>N/A</v>
      </c>
      <c r="BI843" s="2" t="str">
        <f t="shared" si="211"/>
        <v>Joel Crane</v>
      </c>
      <c r="BJ843" s="1">
        <f t="shared" si="212"/>
        <v>4</v>
      </c>
      <c r="BL843" s="20" t="s">
        <v>94</v>
      </c>
      <c r="BM843" s="1" t="s">
        <v>245</v>
      </c>
      <c r="BO843" s="21" t="str">
        <f t="shared" si="198"/>
        <v>completed</v>
      </c>
      <c r="BP843" s="21">
        <f t="shared" si="199"/>
        <v>0</v>
      </c>
      <c r="BQ843" s="21">
        <f t="shared" si="200"/>
        <v>0</v>
      </c>
      <c r="BR843" s="21">
        <f t="shared" si="201"/>
        <v>0</v>
      </c>
      <c r="BS843" s="21">
        <f t="shared" si="202"/>
        <v>0</v>
      </c>
      <c r="BT843" s="12" t="s">
        <v>96</v>
      </c>
    </row>
    <row r="844" spans="1:72" ht="318.75" x14ac:dyDescent="0.25">
      <c r="A844" s="11" t="s">
        <v>285</v>
      </c>
      <c r="B844" s="1" t="s">
        <v>80</v>
      </c>
      <c r="C844" s="6" t="s">
        <v>238</v>
      </c>
      <c r="D844" s="2" t="str">
        <f t="shared" si="206"/>
        <v>CalPA_Set WMP-06</v>
      </c>
      <c r="E844" s="1">
        <v>8</v>
      </c>
      <c r="F844" s="2" t="str">
        <f t="shared" si="207"/>
        <v>CalPA_Set WMP-06_Q8</v>
      </c>
      <c r="G844" s="48" t="s">
        <v>286</v>
      </c>
      <c r="H844" s="48" t="s">
        <v>287</v>
      </c>
      <c r="I844" s="2" t="s">
        <v>84</v>
      </c>
      <c r="J844" s="3">
        <v>44967</v>
      </c>
      <c r="K844" s="3">
        <v>45014</v>
      </c>
      <c r="L844" s="3">
        <v>45014</v>
      </c>
      <c r="M844" s="17" t="s">
        <v>241</v>
      </c>
      <c r="N844" s="1">
        <v>1</v>
      </c>
      <c r="O844" s="1" t="s">
        <v>86</v>
      </c>
      <c r="P844" s="2" t="s">
        <v>288</v>
      </c>
      <c r="Q844" s="47" t="s">
        <v>163</v>
      </c>
      <c r="R844" s="47" t="s">
        <v>86</v>
      </c>
      <c r="S844" s="95" t="s">
        <v>86</v>
      </c>
      <c r="U844" s="2" t="str">
        <f t="shared" si="203"/>
        <v>CalPA</v>
      </c>
      <c r="V844" s="2" t="str">
        <f t="shared" si="203"/>
        <v>Set WMP-06</v>
      </c>
      <c r="W844" s="2">
        <f t="shared" si="208"/>
        <v>8</v>
      </c>
      <c r="X844" s="1">
        <v>13</v>
      </c>
      <c r="Y844" s="1" t="s">
        <v>88</v>
      </c>
      <c r="Z844" s="1" t="s">
        <v>86</v>
      </c>
      <c r="AA844" s="2" t="s">
        <v>289</v>
      </c>
      <c r="AB844" s="2" t="s">
        <v>236</v>
      </c>
      <c r="AC844" s="2" t="s">
        <v>116</v>
      </c>
      <c r="AD844" s="2" t="s">
        <v>159</v>
      </c>
      <c r="AE844" s="1" t="s">
        <v>92</v>
      </c>
      <c r="AF844" s="1" t="s">
        <v>92</v>
      </c>
      <c r="AG844" s="1" t="s">
        <v>92</v>
      </c>
      <c r="AH844" s="1" t="s">
        <v>92</v>
      </c>
      <c r="AI844" s="1" t="s">
        <v>92</v>
      </c>
      <c r="AJ844" s="1" t="s">
        <v>92</v>
      </c>
      <c r="AK844" s="1" t="s">
        <v>92</v>
      </c>
      <c r="AL844" s="1" t="s">
        <v>86</v>
      </c>
      <c r="AM844" s="3">
        <f t="shared" si="209"/>
        <v>45014</v>
      </c>
      <c r="AN844" s="1" t="s">
        <v>93</v>
      </c>
      <c r="AO844" s="1" t="s">
        <v>93</v>
      </c>
      <c r="AP844" s="1"/>
      <c r="BD844" s="1">
        <f t="shared" si="210"/>
        <v>8</v>
      </c>
      <c r="BE844" s="2" t="str">
        <f t="shared" si="204"/>
        <v>Merih Tekeste/Brad Koelling/Julie Cerio</v>
      </c>
      <c r="BF844" s="2" t="str">
        <f t="shared" si="204"/>
        <v>Jim Gill</v>
      </c>
      <c r="BG844" s="2" t="str">
        <f t="shared" si="205"/>
        <v>Kim Sackett</v>
      </c>
      <c r="BH844" s="2" t="str">
        <f t="shared" si="205"/>
        <v>N/A</v>
      </c>
      <c r="BI844" s="2" t="str">
        <f t="shared" si="211"/>
        <v>Joel Crane</v>
      </c>
      <c r="BJ844" s="1">
        <f t="shared" si="212"/>
        <v>13</v>
      </c>
      <c r="BL844" s="20" t="s">
        <v>94</v>
      </c>
      <c r="BM844" s="1" t="s">
        <v>245</v>
      </c>
      <c r="BO844" s="21" t="str">
        <f t="shared" si="198"/>
        <v>completed</v>
      </c>
      <c r="BP844" s="21">
        <f t="shared" si="199"/>
        <v>0</v>
      </c>
      <c r="BQ844" s="21">
        <f t="shared" si="200"/>
        <v>0</v>
      </c>
      <c r="BR844" s="21">
        <f t="shared" si="201"/>
        <v>0</v>
      </c>
      <c r="BS844" s="21">
        <f t="shared" si="202"/>
        <v>0</v>
      </c>
      <c r="BT844" s="12" t="s">
        <v>96</v>
      </c>
    </row>
    <row r="845" spans="1:72" ht="318.75" x14ac:dyDescent="0.25">
      <c r="A845" s="11" t="s">
        <v>290</v>
      </c>
      <c r="B845" s="1" t="s">
        <v>80</v>
      </c>
      <c r="C845" s="6" t="s">
        <v>238</v>
      </c>
      <c r="D845" s="2" t="str">
        <f t="shared" si="206"/>
        <v>CalPA_Set WMP-06</v>
      </c>
      <c r="E845" s="1">
        <v>9</v>
      </c>
      <c r="F845" s="2" t="str">
        <f t="shared" si="207"/>
        <v>CalPA_Set WMP-06_Q9</v>
      </c>
      <c r="G845" s="48" t="s">
        <v>291</v>
      </c>
      <c r="H845" s="48" t="s">
        <v>292</v>
      </c>
      <c r="I845" s="2" t="s">
        <v>84</v>
      </c>
      <c r="J845" s="3">
        <v>44967</v>
      </c>
      <c r="K845" s="3">
        <v>45014</v>
      </c>
      <c r="L845" s="3">
        <v>45014</v>
      </c>
      <c r="M845" s="17" t="s">
        <v>241</v>
      </c>
      <c r="N845" s="1">
        <v>0</v>
      </c>
      <c r="O845" s="1" t="s">
        <v>86</v>
      </c>
      <c r="P845" s="2" t="s">
        <v>288</v>
      </c>
      <c r="Q845" s="47" t="s">
        <v>163</v>
      </c>
      <c r="R845" s="47" t="s">
        <v>86</v>
      </c>
      <c r="S845" s="95" t="s">
        <v>86</v>
      </c>
      <c r="U845" s="2" t="str">
        <f t="shared" si="203"/>
        <v>CalPA</v>
      </c>
      <c r="V845" s="2" t="str">
        <f t="shared" si="203"/>
        <v>Set WMP-06</v>
      </c>
      <c r="W845" s="2">
        <f t="shared" si="208"/>
        <v>9</v>
      </c>
      <c r="X845" s="1">
        <v>13</v>
      </c>
      <c r="Y845" s="1" t="s">
        <v>88</v>
      </c>
      <c r="Z845" s="1" t="s">
        <v>86</v>
      </c>
      <c r="AA845" s="2" t="s">
        <v>289</v>
      </c>
      <c r="AB845" s="2" t="s">
        <v>236</v>
      </c>
      <c r="AC845" s="2" t="s">
        <v>116</v>
      </c>
      <c r="AD845" s="2" t="s">
        <v>159</v>
      </c>
      <c r="AE845" s="1" t="s">
        <v>92</v>
      </c>
      <c r="AF845" s="1" t="s">
        <v>92</v>
      </c>
      <c r="AG845" s="1" t="s">
        <v>92</v>
      </c>
      <c r="AH845" s="1" t="s">
        <v>92</v>
      </c>
      <c r="AI845" s="1" t="s">
        <v>92</v>
      </c>
      <c r="AJ845" s="1" t="s">
        <v>92</v>
      </c>
      <c r="AK845" s="1" t="s">
        <v>92</v>
      </c>
      <c r="AL845" s="1" t="s">
        <v>86</v>
      </c>
      <c r="AM845" s="3">
        <f t="shared" si="209"/>
        <v>45014</v>
      </c>
      <c r="AN845" s="1" t="s">
        <v>93</v>
      </c>
      <c r="AO845" s="1" t="s">
        <v>93</v>
      </c>
      <c r="AP845" s="1"/>
      <c r="BD845" s="1">
        <f t="shared" si="210"/>
        <v>9</v>
      </c>
      <c r="BE845" s="2" t="str">
        <f t="shared" si="204"/>
        <v>Merih Tekeste/Brad Koelling/Julie Cerio</v>
      </c>
      <c r="BF845" s="2" t="str">
        <f t="shared" si="204"/>
        <v>Jim Gill</v>
      </c>
      <c r="BG845" s="2" t="str">
        <f t="shared" si="205"/>
        <v>Kim Sackett</v>
      </c>
      <c r="BH845" s="2" t="str">
        <f t="shared" si="205"/>
        <v>N/A</v>
      </c>
      <c r="BI845" s="2" t="str">
        <f t="shared" si="211"/>
        <v>Joel Crane</v>
      </c>
      <c r="BJ845" s="1">
        <f t="shared" si="212"/>
        <v>13</v>
      </c>
      <c r="BL845" s="20" t="s">
        <v>94</v>
      </c>
      <c r="BM845" s="1" t="s">
        <v>245</v>
      </c>
      <c r="BO845" s="21" t="str">
        <f t="shared" si="198"/>
        <v>completed</v>
      </c>
      <c r="BP845" s="21">
        <f t="shared" si="199"/>
        <v>0</v>
      </c>
      <c r="BQ845" s="21">
        <f t="shared" si="200"/>
        <v>0</v>
      </c>
      <c r="BR845" s="21">
        <f t="shared" si="201"/>
        <v>0</v>
      </c>
      <c r="BS845" s="21">
        <f t="shared" si="202"/>
        <v>0</v>
      </c>
      <c r="BT845" s="12" t="s">
        <v>96</v>
      </c>
    </row>
    <row r="846" spans="1:72" ht="90" x14ac:dyDescent="0.25">
      <c r="A846" s="11" t="s">
        <v>293</v>
      </c>
      <c r="B846" s="1" t="s">
        <v>80</v>
      </c>
      <c r="C846" s="6" t="s">
        <v>238</v>
      </c>
      <c r="D846" s="2" t="str">
        <f t="shared" si="206"/>
        <v>CalPA_Set WMP-06</v>
      </c>
      <c r="E846" s="1">
        <v>10</v>
      </c>
      <c r="F846" s="2" t="str">
        <f t="shared" si="207"/>
        <v>CalPA_Set WMP-06_Q10</v>
      </c>
      <c r="G846" s="48" t="s">
        <v>294</v>
      </c>
      <c r="H846" s="48" t="s">
        <v>295</v>
      </c>
      <c r="I846" s="2" t="s">
        <v>84</v>
      </c>
      <c r="J846" s="3">
        <v>44967</v>
      </c>
      <c r="K846" s="3">
        <v>45014</v>
      </c>
      <c r="L846" s="3">
        <v>45014</v>
      </c>
      <c r="M846" s="17" t="s">
        <v>241</v>
      </c>
      <c r="N846" s="1">
        <v>1</v>
      </c>
      <c r="O846" s="1" t="s">
        <v>86</v>
      </c>
      <c r="P846" s="2">
        <v>4.3</v>
      </c>
      <c r="Q846" s="47" t="s">
        <v>196</v>
      </c>
      <c r="R846" s="47" t="s">
        <v>163</v>
      </c>
      <c r="S846" s="52" t="s">
        <v>86</v>
      </c>
      <c r="U846" s="2" t="str">
        <f t="shared" si="203"/>
        <v>CalPA</v>
      </c>
      <c r="V846" s="2" t="str">
        <f t="shared" si="203"/>
        <v>Set WMP-06</v>
      </c>
      <c r="W846" s="2">
        <f t="shared" si="208"/>
        <v>10</v>
      </c>
      <c r="X846" s="1">
        <v>1</v>
      </c>
      <c r="Y846" s="1" t="s">
        <v>88</v>
      </c>
      <c r="Z846" s="1" t="s">
        <v>86</v>
      </c>
      <c r="AA846" s="2" t="s">
        <v>244</v>
      </c>
      <c r="AB846" s="2" t="s">
        <v>236</v>
      </c>
      <c r="AC846" s="2" t="s">
        <v>116</v>
      </c>
      <c r="AD846" s="2" t="s">
        <v>159</v>
      </c>
      <c r="AE846" s="1" t="s">
        <v>92</v>
      </c>
      <c r="AF846" s="1" t="s">
        <v>92</v>
      </c>
      <c r="AG846" s="1" t="s">
        <v>92</v>
      </c>
      <c r="AH846" s="1" t="s">
        <v>92</v>
      </c>
      <c r="AI846" s="1" t="s">
        <v>92</v>
      </c>
      <c r="AJ846" s="1" t="s">
        <v>92</v>
      </c>
      <c r="AK846" s="1" t="s">
        <v>92</v>
      </c>
      <c r="AL846" s="1" t="s">
        <v>86</v>
      </c>
      <c r="AM846" s="3">
        <f t="shared" si="209"/>
        <v>45014</v>
      </c>
      <c r="AN846" s="1" t="s">
        <v>93</v>
      </c>
      <c r="AO846" s="1" t="s">
        <v>93</v>
      </c>
      <c r="AP846" s="1"/>
      <c r="BD846" s="1">
        <f t="shared" si="210"/>
        <v>10</v>
      </c>
      <c r="BE846" s="2" t="str">
        <f t="shared" si="204"/>
        <v>Merih Tekeste
Brad Koelling
Julie Cerio</v>
      </c>
      <c r="BF846" s="2" t="str">
        <f t="shared" si="204"/>
        <v>Jim Gill</v>
      </c>
      <c r="BG846" s="2" t="str">
        <f t="shared" si="205"/>
        <v>Kim Sackett</v>
      </c>
      <c r="BH846" s="2" t="str">
        <f t="shared" si="205"/>
        <v>N/A</v>
      </c>
      <c r="BI846" s="2" t="str">
        <f t="shared" si="211"/>
        <v>Joel Crane</v>
      </c>
      <c r="BJ846" s="1">
        <f t="shared" si="212"/>
        <v>1</v>
      </c>
      <c r="BL846" s="20" t="s">
        <v>94</v>
      </c>
      <c r="BM846" s="1" t="s">
        <v>245</v>
      </c>
      <c r="BO846" s="21" t="str">
        <f t="shared" si="198"/>
        <v>completed</v>
      </c>
      <c r="BP846" s="21">
        <f t="shared" si="199"/>
        <v>0</v>
      </c>
      <c r="BQ846" s="21">
        <f t="shared" si="200"/>
        <v>0</v>
      </c>
      <c r="BR846" s="21">
        <f t="shared" si="201"/>
        <v>0</v>
      </c>
      <c r="BS846" s="21">
        <f t="shared" si="202"/>
        <v>0</v>
      </c>
      <c r="BT846" s="12" t="s">
        <v>96</v>
      </c>
    </row>
    <row r="847" spans="1:72" ht="409.5" x14ac:dyDescent="0.25">
      <c r="A847" s="11" t="s">
        <v>237</v>
      </c>
      <c r="B847" s="1" t="s">
        <v>80</v>
      </c>
      <c r="C847" s="6" t="s">
        <v>238</v>
      </c>
      <c r="D847" s="2" t="str">
        <f t="shared" si="206"/>
        <v>CalPA_Set WMP-06</v>
      </c>
      <c r="E847" s="1">
        <v>11</v>
      </c>
      <c r="F847" s="2" t="str">
        <f t="shared" si="207"/>
        <v>CalPA_Set WMP-06_Q11</v>
      </c>
      <c r="G847" s="48" t="s">
        <v>239</v>
      </c>
      <c r="H847" s="48" t="s">
        <v>240</v>
      </c>
      <c r="I847" s="2" t="s">
        <v>84</v>
      </c>
      <c r="J847" s="3">
        <v>44967</v>
      </c>
      <c r="K847" s="3">
        <v>45014</v>
      </c>
      <c r="L847" s="3">
        <v>45014</v>
      </c>
      <c r="M847" s="17" t="s">
        <v>241</v>
      </c>
      <c r="N847" s="1">
        <v>1</v>
      </c>
      <c r="O847" s="1" t="s">
        <v>86</v>
      </c>
      <c r="P847" s="2" t="s">
        <v>242</v>
      </c>
      <c r="Q847" s="47" t="s">
        <v>154</v>
      </c>
      <c r="R847" s="47" t="s">
        <v>243</v>
      </c>
      <c r="S847" s="95" t="s">
        <v>86</v>
      </c>
      <c r="U847" s="2" t="str">
        <f t="shared" si="203"/>
        <v>CalPA</v>
      </c>
      <c r="V847" s="2" t="str">
        <f t="shared" si="203"/>
        <v>Set WMP-06</v>
      </c>
      <c r="W847" s="2">
        <f t="shared" si="208"/>
        <v>11</v>
      </c>
      <c r="X847" s="1">
        <v>16</v>
      </c>
      <c r="Y847" s="1" t="s">
        <v>88</v>
      </c>
      <c r="Z847" s="1" t="s">
        <v>86</v>
      </c>
      <c r="AA847" s="2" t="s">
        <v>244</v>
      </c>
      <c r="AB847" s="2" t="s">
        <v>236</v>
      </c>
      <c r="AC847" s="2" t="s">
        <v>116</v>
      </c>
      <c r="AD847" s="2" t="s">
        <v>159</v>
      </c>
      <c r="AE847" s="1" t="s">
        <v>92</v>
      </c>
      <c r="AF847" s="1" t="s">
        <v>92</v>
      </c>
      <c r="AG847" s="1" t="s">
        <v>92</v>
      </c>
      <c r="AH847" s="1" t="s">
        <v>92</v>
      </c>
      <c r="AI847" s="1" t="s">
        <v>92</v>
      </c>
      <c r="AJ847" s="1" t="s">
        <v>92</v>
      </c>
      <c r="AK847" s="1" t="s">
        <v>92</v>
      </c>
      <c r="AL847" s="1" t="s">
        <v>86</v>
      </c>
      <c r="AM847" s="3">
        <f t="shared" si="209"/>
        <v>45014</v>
      </c>
      <c r="AN847" s="1" t="s">
        <v>93</v>
      </c>
      <c r="AO847" s="1" t="s">
        <v>93</v>
      </c>
      <c r="AP847" s="1"/>
      <c r="BD847" s="1">
        <f t="shared" si="210"/>
        <v>11</v>
      </c>
      <c r="BE847" s="2" t="str">
        <f t="shared" si="204"/>
        <v>Merih Tekeste
Brad Koelling
Julie Cerio</v>
      </c>
      <c r="BF847" s="2" t="str">
        <f t="shared" si="204"/>
        <v>Jim Gill</v>
      </c>
      <c r="BG847" s="2" t="str">
        <f t="shared" si="205"/>
        <v>Kim Sackett</v>
      </c>
      <c r="BH847" s="2" t="str">
        <f t="shared" si="205"/>
        <v>N/A</v>
      </c>
      <c r="BI847" s="2" t="str">
        <f t="shared" si="211"/>
        <v>Joel Crane</v>
      </c>
      <c r="BJ847" s="1">
        <f t="shared" si="212"/>
        <v>16</v>
      </c>
      <c r="BL847" s="20" t="s">
        <v>94</v>
      </c>
      <c r="BM847" s="1" t="s">
        <v>245</v>
      </c>
      <c r="BO847" s="21" t="str">
        <f t="shared" si="198"/>
        <v>completed</v>
      </c>
      <c r="BP847" s="21">
        <f t="shared" si="199"/>
        <v>0</v>
      </c>
      <c r="BQ847" s="21">
        <f t="shared" si="200"/>
        <v>0</v>
      </c>
      <c r="BR847" s="21">
        <f t="shared" si="201"/>
        <v>0</v>
      </c>
      <c r="BS847" s="21">
        <f t="shared" si="202"/>
        <v>0</v>
      </c>
      <c r="BT847" s="12" t="s">
        <v>96</v>
      </c>
    </row>
    <row r="848" spans="1:72" ht="90" x14ac:dyDescent="0.25">
      <c r="A848" s="11" t="s">
        <v>246</v>
      </c>
      <c r="B848" s="1" t="s">
        <v>80</v>
      </c>
      <c r="C848" s="6" t="s">
        <v>238</v>
      </c>
      <c r="D848" s="2" t="str">
        <f t="shared" si="206"/>
        <v>CalPA_Set WMP-06</v>
      </c>
      <c r="E848" s="1">
        <v>12</v>
      </c>
      <c r="F848" s="2" t="str">
        <f t="shared" si="207"/>
        <v>CalPA_Set WMP-06_Q12</v>
      </c>
      <c r="G848" s="48" t="s">
        <v>247</v>
      </c>
      <c r="H848" s="48" t="s">
        <v>248</v>
      </c>
      <c r="I848" s="2" t="s">
        <v>84</v>
      </c>
      <c r="J848" s="3">
        <v>44967</v>
      </c>
      <c r="K848" s="3">
        <v>45014</v>
      </c>
      <c r="L848" s="3">
        <v>45014</v>
      </c>
      <c r="M848" s="17" t="s">
        <v>241</v>
      </c>
      <c r="N848" s="1">
        <v>1</v>
      </c>
      <c r="O848" s="1" t="s">
        <v>86</v>
      </c>
      <c r="P848" s="2" t="s">
        <v>242</v>
      </c>
      <c r="Q848" s="47" t="s">
        <v>154</v>
      </c>
      <c r="R848" s="47" t="s">
        <v>243</v>
      </c>
      <c r="S848" s="95" t="s">
        <v>86</v>
      </c>
      <c r="U848" s="2" t="str">
        <f t="shared" si="203"/>
        <v>CalPA</v>
      </c>
      <c r="V848" s="2" t="str">
        <f t="shared" si="203"/>
        <v>Set WMP-06</v>
      </c>
      <c r="W848" s="2">
        <f t="shared" si="208"/>
        <v>12</v>
      </c>
      <c r="X848" s="1">
        <v>3</v>
      </c>
      <c r="Y848" s="1" t="s">
        <v>88</v>
      </c>
      <c r="Z848" s="1" t="s">
        <v>86</v>
      </c>
      <c r="AA848" s="2" t="s">
        <v>249</v>
      </c>
      <c r="AB848" s="2" t="s">
        <v>236</v>
      </c>
      <c r="AC848" s="2" t="s">
        <v>116</v>
      </c>
      <c r="AD848" s="2" t="s">
        <v>159</v>
      </c>
      <c r="AE848" s="1" t="s">
        <v>92</v>
      </c>
      <c r="AF848" s="1" t="s">
        <v>92</v>
      </c>
      <c r="AG848" s="1" t="s">
        <v>92</v>
      </c>
      <c r="AH848" s="1" t="s">
        <v>92</v>
      </c>
      <c r="AI848" s="1" t="s">
        <v>92</v>
      </c>
      <c r="AJ848" s="1" t="s">
        <v>92</v>
      </c>
      <c r="AK848" s="1" t="s">
        <v>92</v>
      </c>
      <c r="AL848" s="1" t="s">
        <v>86</v>
      </c>
      <c r="AM848" s="3">
        <f t="shared" si="209"/>
        <v>45014</v>
      </c>
      <c r="AN848" s="1" t="s">
        <v>93</v>
      </c>
      <c r="AO848" s="1" t="s">
        <v>93</v>
      </c>
      <c r="AP848" s="1"/>
      <c r="BD848" s="1">
        <f t="shared" si="210"/>
        <v>12</v>
      </c>
      <c r="BE848" s="2" t="str">
        <f t="shared" si="204"/>
        <v>Merih Tekeste
Brad Koelling
Julie Cerio
UG Team
Jerry Santos
Lucy Morris</v>
      </c>
      <c r="BF848" s="2" t="str">
        <f t="shared" si="204"/>
        <v>Jim Gill</v>
      </c>
      <c r="BG848" s="2" t="str">
        <f t="shared" si="205"/>
        <v>Kim Sackett</v>
      </c>
      <c r="BH848" s="2" t="str">
        <f t="shared" si="205"/>
        <v>N/A</v>
      </c>
      <c r="BI848" s="2" t="str">
        <f t="shared" si="211"/>
        <v>Joel Crane</v>
      </c>
      <c r="BJ848" s="1">
        <f t="shared" si="212"/>
        <v>3</v>
      </c>
      <c r="BL848" s="20" t="s">
        <v>94</v>
      </c>
      <c r="BM848" s="1" t="s">
        <v>245</v>
      </c>
      <c r="BO848" s="21" t="str">
        <f t="shared" si="198"/>
        <v>completed</v>
      </c>
      <c r="BP848" s="21">
        <f t="shared" si="199"/>
        <v>0</v>
      </c>
      <c r="BQ848" s="21">
        <f t="shared" si="200"/>
        <v>0</v>
      </c>
      <c r="BR848" s="21">
        <f t="shared" si="201"/>
        <v>0</v>
      </c>
      <c r="BS848" s="21">
        <f t="shared" si="202"/>
        <v>0</v>
      </c>
      <c r="BT848" s="12" t="s">
        <v>96</v>
      </c>
    </row>
    <row r="849" spans="1:73" ht="409.5" x14ac:dyDescent="0.25">
      <c r="A849" s="11" t="s">
        <v>296</v>
      </c>
      <c r="B849" s="1" t="s">
        <v>80</v>
      </c>
      <c r="C849" s="6" t="s">
        <v>238</v>
      </c>
      <c r="D849" s="2" t="str">
        <f t="shared" si="206"/>
        <v>CalPA_Set WMP-06</v>
      </c>
      <c r="E849" s="1">
        <v>13</v>
      </c>
      <c r="F849" s="2" t="str">
        <f t="shared" si="207"/>
        <v>CalPA_Set WMP-06_Q13</v>
      </c>
      <c r="G849" s="48" t="s">
        <v>297</v>
      </c>
      <c r="H849" s="48" t="s">
        <v>298</v>
      </c>
      <c r="I849" s="2" t="s">
        <v>84</v>
      </c>
      <c r="J849" s="3">
        <v>44967</v>
      </c>
      <c r="K849" s="3">
        <v>45014</v>
      </c>
      <c r="L849" s="3">
        <v>45014</v>
      </c>
      <c r="M849" s="17" t="s">
        <v>241</v>
      </c>
      <c r="N849" s="1">
        <v>0</v>
      </c>
      <c r="O849" s="1" t="s">
        <v>86</v>
      </c>
      <c r="P849" s="2" t="s">
        <v>299</v>
      </c>
      <c r="Q849" s="47" t="s">
        <v>300</v>
      </c>
      <c r="R849" s="47" t="s">
        <v>86</v>
      </c>
      <c r="S849" s="52" t="s">
        <v>86</v>
      </c>
      <c r="U849" s="2" t="str">
        <f t="shared" si="203"/>
        <v>CalPA</v>
      </c>
      <c r="V849" s="2" t="str">
        <f t="shared" si="203"/>
        <v>Set WMP-06</v>
      </c>
      <c r="W849" s="2">
        <f t="shared" si="208"/>
        <v>13</v>
      </c>
      <c r="X849" s="1">
        <v>10</v>
      </c>
      <c r="Y849" s="1" t="s">
        <v>88</v>
      </c>
      <c r="Z849" s="1" t="s">
        <v>86</v>
      </c>
      <c r="AA849" s="2" t="s">
        <v>301</v>
      </c>
      <c r="AB849" s="2" t="s">
        <v>124</v>
      </c>
      <c r="AC849" s="2" t="s">
        <v>91</v>
      </c>
      <c r="AD849" s="2" t="s">
        <v>143</v>
      </c>
      <c r="AE849" s="1" t="s">
        <v>92</v>
      </c>
      <c r="AF849" s="1" t="s">
        <v>92</v>
      </c>
      <c r="AG849" s="1" t="s">
        <v>92</v>
      </c>
      <c r="AH849" s="1" t="s">
        <v>92</v>
      </c>
      <c r="AI849" s="1" t="s">
        <v>92</v>
      </c>
      <c r="AJ849" s="1" t="s">
        <v>92</v>
      </c>
      <c r="AK849" s="1" t="s">
        <v>92</v>
      </c>
      <c r="AL849" s="1" t="s">
        <v>86</v>
      </c>
      <c r="AM849" s="3">
        <f t="shared" si="209"/>
        <v>45014</v>
      </c>
      <c r="AN849" s="1" t="s">
        <v>93</v>
      </c>
      <c r="AO849" s="1" t="s">
        <v>93</v>
      </c>
      <c r="AP849" s="1"/>
      <c r="BD849" s="1">
        <f t="shared" si="210"/>
        <v>13</v>
      </c>
      <c r="BE849" s="2" t="str">
        <f t="shared" si="204"/>
        <v>Nick Babb</v>
      </c>
      <c r="BF849" s="2" t="str">
        <f t="shared" si="204"/>
        <v>Andy Abranches</v>
      </c>
      <c r="BG849" s="2" t="str">
        <f t="shared" si="205"/>
        <v>Kim Sackett</v>
      </c>
      <c r="BH849" s="2" t="str">
        <f t="shared" si="205"/>
        <v>N/A</v>
      </c>
      <c r="BI849" s="2" t="str">
        <f t="shared" si="211"/>
        <v>Aaron Shapiro</v>
      </c>
      <c r="BJ849" s="1">
        <f t="shared" si="212"/>
        <v>10</v>
      </c>
      <c r="BL849" s="20" t="s">
        <v>94</v>
      </c>
      <c r="BM849" s="1" t="s">
        <v>245</v>
      </c>
      <c r="BO849" s="21" t="str">
        <f t="shared" si="198"/>
        <v>completed</v>
      </c>
      <c r="BP849" s="21">
        <f t="shared" si="199"/>
        <v>0</v>
      </c>
      <c r="BQ849" s="21">
        <f t="shared" si="200"/>
        <v>0</v>
      </c>
      <c r="BR849" s="21">
        <f t="shared" si="201"/>
        <v>0</v>
      </c>
      <c r="BS849" s="21">
        <f t="shared" si="202"/>
        <v>0</v>
      </c>
      <c r="BT849" s="12" t="s">
        <v>96</v>
      </c>
    </row>
    <row r="850" spans="1:73" ht="153" x14ac:dyDescent="0.25">
      <c r="A850" s="11" t="s">
        <v>302</v>
      </c>
      <c r="B850" s="1" t="s">
        <v>80</v>
      </c>
      <c r="C850" s="6" t="s">
        <v>238</v>
      </c>
      <c r="D850" s="2" t="str">
        <f t="shared" si="206"/>
        <v>CalPA_Set WMP-06</v>
      </c>
      <c r="E850" s="1">
        <v>14</v>
      </c>
      <c r="F850" s="2" t="str">
        <f t="shared" si="207"/>
        <v>CalPA_Set WMP-06_Q14</v>
      </c>
      <c r="G850" s="48" t="s">
        <v>303</v>
      </c>
      <c r="H850" s="48" t="s">
        <v>304</v>
      </c>
      <c r="I850" s="2" t="s">
        <v>84</v>
      </c>
      <c r="J850" s="3">
        <v>44967</v>
      </c>
      <c r="K850" s="3">
        <v>45014</v>
      </c>
      <c r="L850" s="3">
        <v>45014</v>
      </c>
      <c r="M850" s="17" t="s">
        <v>241</v>
      </c>
      <c r="N850" s="1">
        <v>0</v>
      </c>
      <c r="O850" s="1" t="s">
        <v>86</v>
      </c>
      <c r="P850" s="2" t="s">
        <v>305</v>
      </c>
      <c r="Q850" s="47" t="s">
        <v>306</v>
      </c>
      <c r="R850" s="47" t="s">
        <v>307</v>
      </c>
      <c r="S850" s="101" t="s">
        <v>86</v>
      </c>
      <c r="U850" s="2" t="str">
        <f t="shared" si="203"/>
        <v>CalPA</v>
      </c>
      <c r="V850" s="2" t="str">
        <f t="shared" si="203"/>
        <v>Set WMP-06</v>
      </c>
      <c r="W850" s="2">
        <f t="shared" si="208"/>
        <v>14</v>
      </c>
      <c r="X850" s="1">
        <v>6</v>
      </c>
      <c r="Y850" s="1" t="s">
        <v>88</v>
      </c>
      <c r="Z850" s="1" t="s">
        <v>86</v>
      </c>
      <c r="AA850" s="2" t="s">
        <v>308</v>
      </c>
      <c r="AB850" s="2" t="s">
        <v>309</v>
      </c>
      <c r="AC850" s="2" t="s">
        <v>91</v>
      </c>
      <c r="AD850" s="2" t="s">
        <v>143</v>
      </c>
      <c r="AE850" s="1" t="s">
        <v>92</v>
      </c>
      <c r="AF850" s="1" t="s">
        <v>92</v>
      </c>
      <c r="AG850" s="1" t="s">
        <v>92</v>
      </c>
      <c r="AH850" s="1" t="s">
        <v>92</v>
      </c>
      <c r="AI850" s="1" t="s">
        <v>92</v>
      </c>
      <c r="AJ850" s="1" t="s">
        <v>92</v>
      </c>
      <c r="AK850" s="1" t="s">
        <v>92</v>
      </c>
      <c r="AL850" s="1" t="s">
        <v>86</v>
      </c>
      <c r="AM850" s="3">
        <f t="shared" si="209"/>
        <v>45014</v>
      </c>
      <c r="AN850" s="1" t="s">
        <v>93</v>
      </c>
      <c r="AO850" s="1" t="s">
        <v>93</v>
      </c>
      <c r="AP850" s="1"/>
      <c r="BD850" s="1">
        <f t="shared" si="210"/>
        <v>14</v>
      </c>
      <c r="BE850" s="2" t="str">
        <f t="shared" si="204"/>
        <v>Nick Babb
Michael Didyk</v>
      </c>
      <c r="BF850" s="2" t="str">
        <f t="shared" si="204"/>
        <v>Andy Abranches
Jim Gill</v>
      </c>
      <c r="BG850" s="2" t="str">
        <f t="shared" si="205"/>
        <v>Kim Sackett</v>
      </c>
      <c r="BH850" s="2" t="str">
        <f t="shared" si="205"/>
        <v>N/A</v>
      </c>
      <c r="BI850" s="2" t="str">
        <f t="shared" si="211"/>
        <v>Aaron Shapiro</v>
      </c>
      <c r="BJ850" s="1">
        <f t="shared" si="212"/>
        <v>6</v>
      </c>
      <c r="BL850" s="20" t="s">
        <v>94</v>
      </c>
      <c r="BM850" s="1" t="s">
        <v>245</v>
      </c>
      <c r="BO850" s="21" t="str">
        <f t="shared" si="198"/>
        <v>completed</v>
      </c>
      <c r="BP850" s="21">
        <f t="shared" si="199"/>
        <v>0</v>
      </c>
      <c r="BQ850" s="21">
        <f t="shared" si="200"/>
        <v>0</v>
      </c>
      <c r="BR850" s="21">
        <f t="shared" si="201"/>
        <v>0</v>
      </c>
      <c r="BS850" s="21">
        <f t="shared" si="202"/>
        <v>0</v>
      </c>
      <c r="BT850" s="12" t="s">
        <v>96</v>
      </c>
    </row>
    <row r="851" spans="1:73" ht="267.75" x14ac:dyDescent="0.25">
      <c r="A851" s="11" t="s">
        <v>310</v>
      </c>
      <c r="B851" s="1" t="s">
        <v>80</v>
      </c>
      <c r="C851" s="6" t="s">
        <v>238</v>
      </c>
      <c r="D851" s="2" t="str">
        <f t="shared" si="206"/>
        <v>CalPA_Set WMP-06</v>
      </c>
      <c r="E851" s="1">
        <v>15</v>
      </c>
      <c r="F851" s="2" t="str">
        <f t="shared" si="207"/>
        <v>CalPA_Set WMP-06_Q15</v>
      </c>
      <c r="G851" s="48" t="s">
        <v>311</v>
      </c>
      <c r="H851" s="48" t="s">
        <v>312</v>
      </c>
      <c r="I851" s="2" t="s">
        <v>84</v>
      </c>
      <c r="J851" s="3">
        <v>44967</v>
      </c>
      <c r="K851" s="3">
        <v>45014</v>
      </c>
      <c r="L851" s="3">
        <v>45014</v>
      </c>
      <c r="M851" s="17" t="s">
        <v>241</v>
      </c>
      <c r="N851" s="1">
        <v>0</v>
      </c>
      <c r="O851" s="1" t="s">
        <v>86</v>
      </c>
      <c r="P851" s="2" t="s">
        <v>313</v>
      </c>
      <c r="Q851" s="47" t="s">
        <v>300</v>
      </c>
      <c r="R851" s="47" t="s">
        <v>86</v>
      </c>
      <c r="S851" s="52" t="s">
        <v>86</v>
      </c>
      <c r="U851" s="2" t="str">
        <f t="shared" si="203"/>
        <v>CalPA</v>
      </c>
      <c r="V851" s="2" t="str">
        <f t="shared" si="203"/>
        <v>Set WMP-06</v>
      </c>
      <c r="W851" s="2">
        <f t="shared" si="208"/>
        <v>15</v>
      </c>
      <c r="X851" s="1">
        <v>4</v>
      </c>
      <c r="Y851" s="1" t="s">
        <v>88</v>
      </c>
      <c r="Z851" s="1" t="s">
        <v>86</v>
      </c>
      <c r="AA851" s="2" t="s">
        <v>314</v>
      </c>
      <c r="AB851" s="2" t="s">
        <v>165</v>
      </c>
      <c r="AC851" s="2" t="s">
        <v>91</v>
      </c>
      <c r="AD851" s="2" t="s">
        <v>166</v>
      </c>
      <c r="AE851" s="1" t="s">
        <v>92</v>
      </c>
      <c r="AF851" s="1" t="s">
        <v>92</v>
      </c>
      <c r="AG851" s="1" t="s">
        <v>92</v>
      </c>
      <c r="AH851" s="1" t="s">
        <v>92</v>
      </c>
      <c r="AI851" s="1" t="s">
        <v>92</v>
      </c>
      <c r="AJ851" s="1" t="s">
        <v>92</v>
      </c>
      <c r="AK851" s="1" t="s">
        <v>92</v>
      </c>
      <c r="AL851" s="1" t="s">
        <v>86</v>
      </c>
      <c r="AM851" s="3">
        <f t="shared" si="209"/>
        <v>45014</v>
      </c>
      <c r="AN851" s="1" t="s">
        <v>93</v>
      </c>
      <c r="AO851" s="1" t="s">
        <v>93</v>
      </c>
      <c r="AP851" s="1"/>
      <c r="BD851" s="1">
        <f t="shared" si="210"/>
        <v>15</v>
      </c>
      <c r="BE851" s="2" t="str">
        <f t="shared" si="204"/>
        <v>Michelle Sakamoto (ET)/Joanna Struges (ED)</v>
      </c>
      <c r="BF851" s="2" t="str">
        <f t="shared" si="204"/>
        <v>Maria Ly</v>
      </c>
      <c r="BG851" s="2" t="str">
        <f t="shared" si="205"/>
        <v>Kim Sackett</v>
      </c>
      <c r="BH851" s="2" t="str">
        <f t="shared" si="205"/>
        <v>N/A</v>
      </c>
      <c r="BI851" s="2" t="str">
        <f t="shared" si="211"/>
        <v>Aaron Shapiro</v>
      </c>
      <c r="BJ851" s="1">
        <f t="shared" si="212"/>
        <v>4</v>
      </c>
      <c r="BL851" s="20" t="s">
        <v>94</v>
      </c>
      <c r="BM851" s="1" t="s">
        <v>245</v>
      </c>
      <c r="BO851" s="21" t="str">
        <f t="shared" si="198"/>
        <v>completed</v>
      </c>
      <c r="BP851" s="21">
        <f t="shared" si="199"/>
        <v>0</v>
      </c>
      <c r="BQ851" s="21">
        <f t="shared" si="200"/>
        <v>0</v>
      </c>
      <c r="BR851" s="21">
        <f t="shared" si="201"/>
        <v>0</v>
      </c>
      <c r="BS851" s="21">
        <f t="shared" si="202"/>
        <v>0</v>
      </c>
      <c r="BT851" s="12" t="s">
        <v>96</v>
      </c>
    </row>
    <row r="852" spans="1:73" ht="165.75" x14ac:dyDescent="0.25">
      <c r="A852" s="11" t="s">
        <v>315</v>
      </c>
      <c r="B852" s="1" t="s">
        <v>80</v>
      </c>
      <c r="C852" s="6" t="s">
        <v>238</v>
      </c>
      <c r="D852" s="2" t="str">
        <f t="shared" si="206"/>
        <v>CalPA_Set WMP-06</v>
      </c>
      <c r="E852" s="1">
        <v>16</v>
      </c>
      <c r="F852" s="2" t="str">
        <f t="shared" si="207"/>
        <v>CalPA_Set WMP-06_Q16</v>
      </c>
      <c r="G852" s="48" t="s">
        <v>316</v>
      </c>
      <c r="H852" s="48" t="s">
        <v>317</v>
      </c>
      <c r="I852" s="2" t="s">
        <v>84</v>
      </c>
      <c r="J852" s="3">
        <v>44967</v>
      </c>
      <c r="K852" s="3">
        <v>45014</v>
      </c>
      <c r="L852" s="3">
        <v>45014</v>
      </c>
      <c r="M852" s="17" t="s">
        <v>241</v>
      </c>
      <c r="N852" s="1">
        <v>0</v>
      </c>
      <c r="O852" s="1" t="s">
        <v>86</v>
      </c>
      <c r="P852" s="2" t="s">
        <v>318</v>
      </c>
      <c r="Q852" s="47" t="s">
        <v>86</v>
      </c>
      <c r="R852" s="47" t="s">
        <v>86</v>
      </c>
      <c r="S852" s="86" t="s">
        <v>86</v>
      </c>
      <c r="U852" s="2" t="str">
        <f t="shared" si="203"/>
        <v>CalPA</v>
      </c>
      <c r="V852" s="2" t="str">
        <f t="shared" si="203"/>
        <v>Set WMP-06</v>
      </c>
      <c r="W852" s="2">
        <f t="shared" si="208"/>
        <v>16</v>
      </c>
      <c r="X852" s="1">
        <v>4</v>
      </c>
      <c r="Y852" s="1" t="s">
        <v>88</v>
      </c>
      <c r="Z852" s="1" t="s">
        <v>86</v>
      </c>
      <c r="AA852" s="2" t="s">
        <v>319</v>
      </c>
      <c r="AB852" s="2" t="s">
        <v>320</v>
      </c>
      <c r="AC852" s="2" t="s">
        <v>321</v>
      </c>
      <c r="AD852" s="2" t="s">
        <v>143</v>
      </c>
      <c r="AE852" s="1" t="s">
        <v>92</v>
      </c>
      <c r="AF852" s="1" t="s">
        <v>92</v>
      </c>
      <c r="AG852" s="1" t="s">
        <v>92</v>
      </c>
      <c r="AH852" s="1" t="s">
        <v>92</v>
      </c>
      <c r="AI852" s="1" t="s">
        <v>92</v>
      </c>
      <c r="AJ852" s="1" t="s">
        <v>92</v>
      </c>
      <c r="AK852" s="1" t="s">
        <v>92</v>
      </c>
      <c r="AL852" s="1" t="s">
        <v>86</v>
      </c>
      <c r="AM852" s="3">
        <f t="shared" si="209"/>
        <v>45014</v>
      </c>
      <c r="AN852" s="1" t="s">
        <v>93</v>
      </c>
      <c r="AO852" s="1" t="s">
        <v>93</v>
      </c>
      <c r="AP852" s="1"/>
      <c r="BD852" s="1">
        <f t="shared" si="210"/>
        <v>16</v>
      </c>
      <c r="BE852" s="2" t="str">
        <f t="shared" si="204"/>
        <v>Gareth Stamp</v>
      </c>
      <c r="BF852" s="2" t="str">
        <f t="shared" si="204"/>
        <v>Shawn Holder</v>
      </c>
      <c r="BG852" s="2" t="str">
        <f t="shared" si="205"/>
        <v>Kim Sackett</v>
      </c>
      <c r="BH852" s="2" t="str">
        <f t="shared" si="205"/>
        <v>N/A</v>
      </c>
      <c r="BI852" s="2" t="str">
        <f t="shared" si="211"/>
        <v>Kenny Lee</v>
      </c>
      <c r="BJ852" s="1">
        <f t="shared" si="212"/>
        <v>4</v>
      </c>
      <c r="BL852" s="20" t="s">
        <v>94</v>
      </c>
      <c r="BM852" s="1" t="s">
        <v>245</v>
      </c>
      <c r="BO852" s="21" t="str">
        <f t="shared" si="198"/>
        <v>completed</v>
      </c>
      <c r="BP852" s="21">
        <f t="shared" si="199"/>
        <v>0</v>
      </c>
      <c r="BQ852" s="21">
        <f t="shared" si="200"/>
        <v>0</v>
      </c>
      <c r="BR852" s="21">
        <f t="shared" si="201"/>
        <v>0</v>
      </c>
      <c r="BS852" s="21">
        <f t="shared" si="202"/>
        <v>0</v>
      </c>
      <c r="BT852" s="12" t="s">
        <v>96</v>
      </c>
    </row>
    <row r="853" spans="1:73" ht="267.75" x14ac:dyDescent="0.25">
      <c r="A853" s="11" t="s">
        <v>322</v>
      </c>
      <c r="B853" s="1" t="s">
        <v>80</v>
      </c>
      <c r="C853" s="6" t="s">
        <v>238</v>
      </c>
      <c r="D853" s="2" t="str">
        <f t="shared" si="206"/>
        <v>CalPA_Set WMP-06</v>
      </c>
      <c r="E853" s="1">
        <v>17</v>
      </c>
      <c r="F853" s="2" t="str">
        <f t="shared" si="207"/>
        <v>CalPA_Set WMP-06_Q17</v>
      </c>
      <c r="G853" s="48" t="s">
        <v>323</v>
      </c>
      <c r="H853" s="48" t="s">
        <v>324</v>
      </c>
      <c r="I853" s="2" t="s">
        <v>84</v>
      </c>
      <c r="J853" s="3">
        <v>44967</v>
      </c>
      <c r="K853" s="3">
        <v>45014</v>
      </c>
      <c r="L853" s="3">
        <v>45014</v>
      </c>
      <c r="M853" s="17" t="s">
        <v>241</v>
      </c>
      <c r="N853" s="1">
        <v>2</v>
      </c>
      <c r="O853" s="1" t="s">
        <v>86</v>
      </c>
      <c r="P853" s="2" t="s">
        <v>325</v>
      </c>
      <c r="Q853" s="47" t="s">
        <v>86</v>
      </c>
      <c r="R853" s="47" t="s">
        <v>86</v>
      </c>
      <c r="S853" s="86" t="s">
        <v>86</v>
      </c>
      <c r="U853" s="2" t="str">
        <f t="shared" si="203"/>
        <v>CalPA</v>
      </c>
      <c r="V853" s="2" t="str">
        <f t="shared" si="203"/>
        <v>Set WMP-06</v>
      </c>
      <c r="W853" s="2">
        <f t="shared" si="208"/>
        <v>17</v>
      </c>
      <c r="X853" s="1">
        <v>14</v>
      </c>
      <c r="Y853" s="1" t="s">
        <v>88</v>
      </c>
      <c r="Z853" s="1" t="s">
        <v>86</v>
      </c>
      <c r="AA853" s="2" t="s">
        <v>326</v>
      </c>
      <c r="AB853" s="2" t="s">
        <v>327</v>
      </c>
      <c r="AC853" s="2" t="s">
        <v>321</v>
      </c>
      <c r="AD853" s="2" t="s">
        <v>143</v>
      </c>
      <c r="AE853" s="1" t="s">
        <v>92</v>
      </c>
      <c r="AF853" s="1" t="s">
        <v>92</v>
      </c>
      <c r="AG853" s="1" t="s">
        <v>92</v>
      </c>
      <c r="AH853" s="1" t="s">
        <v>92</v>
      </c>
      <c r="AI853" s="1" t="s">
        <v>92</v>
      </c>
      <c r="AJ853" s="1" t="s">
        <v>92</v>
      </c>
      <c r="AK853" s="1" t="s">
        <v>92</v>
      </c>
      <c r="AL853" s="1" t="s">
        <v>86</v>
      </c>
      <c r="AM853" s="3">
        <f t="shared" si="209"/>
        <v>45014</v>
      </c>
      <c r="AN853" s="1" t="s">
        <v>92</v>
      </c>
      <c r="AO853" s="1" t="s">
        <v>93</v>
      </c>
      <c r="AP853" s="1"/>
      <c r="BD853" s="1">
        <f t="shared" si="210"/>
        <v>17</v>
      </c>
      <c r="BE853" s="2" t="str">
        <f t="shared" si="204"/>
        <v>Andrea Tau/Gareth Stamp/Kevin Oram/Benson Wong (PSPS)
John Birch/Dave Canny/Eric Lamoureux/Jon Eric Thalman (EPSS)</v>
      </c>
      <c r="BF853" s="2" t="str">
        <f t="shared" si="204"/>
        <v>Shawn Holder/Dave Canny</v>
      </c>
      <c r="BG853" s="2" t="str">
        <f t="shared" si="205"/>
        <v>Kim Sackett</v>
      </c>
      <c r="BH853" s="2" t="str">
        <f t="shared" si="205"/>
        <v>N/A</v>
      </c>
      <c r="BI853" s="2" t="str">
        <f t="shared" si="211"/>
        <v>Kenny Lee</v>
      </c>
      <c r="BJ853" s="1">
        <f t="shared" si="212"/>
        <v>14</v>
      </c>
      <c r="BL853" s="20" t="s">
        <v>94</v>
      </c>
      <c r="BM853" s="1" t="s">
        <v>245</v>
      </c>
      <c r="BO853" s="21" t="str">
        <f t="shared" si="198"/>
        <v>completed</v>
      </c>
      <c r="BP853" s="21">
        <f t="shared" si="199"/>
        <v>0</v>
      </c>
      <c r="BQ853" s="21">
        <f t="shared" si="200"/>
        <v>0</v>
      </c>
      <c r="BR853" s="21">
        <f t="shared" si="201"/>
        <v>0</v>
      </c>
      <c r="BS853" s="21">
        <f t="shared" si="202"/>
        <v>0</v>
      </c>
      <c r="BT853" s="12" t="s">
        <v>96</v>
      </c>
    </row>
    <row r="854" spans="1:73" ht="409.5" x14ac:dyDescent="0.25">
      <c r="A854" s="11" t="s">
        <v>1891</v>
      </c>
      <c r="B854" s="2" t="s">
        <v>1884</v>
      </c>
      <c r="C854" s="6" t="s">
        <v>1885</v>
      </c>
      <c r="D854" s="2" t="str">
        <f t="shared" si="206"/>
        <v>CPUC - SPD (Safety Policy Division)_001</v>
      </c>
      <c r="E854" s="1">
        <v>1</v>
      </c>
      <c r="F854" s="2" t="str">
        <f t="shared" si="207"/>
        <v>CPUC - SPD (Safety Policy Division)_001_Q1</v>
      </c>
      <c r="G854" s="48" t="s">
        <v>1892</v>
      </c>
      <c r="H854" s="48" t="s">
        <v>1893</v>
      </c>
      <c r="I854" s="2" t="s">
        <v>1888</v>
      </c>
      <c r="J854" s="3">
        <v>44980</v>
      </c>
      <c r="K854" s="3">
        <v>44994</v>
      </c>
      <c r="L854" s="3">
        <v>44994</v>
      </c>
      <c r="M854" s="17" t="s">
        <v>1889</v>
      </c>
      <c r="N854" s="1">
        <v>0</v>
      </c>
      <c r="O854" s="1" t="s">
        <v>86</v>
      </c>
      <c r="P854" s="2" t="s">
        <v>1894</v>
      </c>
      <c r="Q854" s="47" t="s">
        <v>536</v>
      </c>
      <c r="R854" s="47" t="s">
        <v>1895</v>
      </c>
      <c r="S854" s="52" t="s">
        <v>86</v>
      </c>
      <c r="U854" s="2" t="str">
        <f t="shared" si="203"/>
        <v>CPUC - SPD (Safety Policy Division)</v>
      </c>
      <c r="V854" s="2" t="str">
        <f t="shared" si="203"/>
        <v>001</v>
      </c>
      <c r="W854" s="2">
        <f t="shared" si="208"/>
        <v>1</v>
      </c>
      <c r="X854" s="1">
        <v>8</v>
      </c>
      <c r="Y854" s="1" t="s">
        <v>88</v>
      </c>
      <c r="Z854" s="1" t="s">
        <v>86</v>
      </c>
      <c r="AA854" s="2" t="s">
        <v>1896</v>
      </c>
      <c r="AB854" s="2" t="s">
        <v>1897</v>
      </c>
      <c r="AC854" s="2" t="s">
        <v>321</v>
      </c>
      <c r="AD854" s="2" t="s">
        <v>166</v>
      </c>
      <c r="AE854" s="1" t="s">
        <v>92</v>
      </c>
      <c r="AF854" s="1" t="s">
        <v>92</v>
      </c>
      <c r="AG854" s="1" t="s">
        <v>92</v>
      </c>
      <c r="AH854" s="1" t="s">
        <v>92</v>
      </c>
      <c r="AI854" s="1" t="s">
        <v>92</v>
      </c>
      <c r="AJ854" s="1" t="s">
        <v>92</v>
      </c>
      <c r="AK854" s="1" t="s">
        <v>92</v>
      </c>
      <c r="AL854" s="1" t="s">
        <v>86</v>
      </c>
      <c r="AM854" s="3">
        <f t="shared" si="209"/>
        <v>44994</v>
      </c>
      <c r="AN854" s="1" t="s">
        <v>86</v>
      </c>
      <c r="AO854" s="1" t="s">
        <v>93</v>
      </c>
      <c r="AP854" s="1"/>
      <c r="BD854" s="1">
        <f t="shared" si="210"/>
        <v>1</v>
      </c>
      <c r="BE854" s="2" t="str">
        <f t="shared" si="204"/>
        <v>Franz Stadtmueller</v>
      </c>
      <c r="BF854" s="2" t="str">
        <f t="shared" si="204"/>
        <v>Mike Medeiros</v>
      </c>
      <c r="BG854" s="2" t="str">
        <f t="shared" si="205"/>
        <v>Kim Sackett</v>
      </c>
      <c r="BH854" s="2" t="str">
        <f t="shared" si="205"/>
        <v>N/A</v>
      </c>
      <c r="BI854" s="2" t="str">
        <f t="shared" si="211"/>
        <v>Kenny Lee</v>
      </c>
      <c r="BJ854" s="1">
        <f t="shared" si="212"/>
        <v>8</v>
      </c>
      <c r="BL854" s="20" t="s">
        <v>94</v>
      </c>
      <c r="BM854" s="1" t="s">
        <v>1890</v>
      </c>
      <c r="BO854" s="21" t="str">
        <f t="shared" si="198"/>
        <v>completed</v>
      </c>
      <c r="BP854" s="21">
        <f t="shared" si="199"/>
        <v>0</v>
      </c>
      <c r="BQ854" s="21">
        <f t="shared" si="200"/>
        <v>0</v>
      </c>
      <c r="BR854" s="21">
        <f t="shared" si="201"/>
        <v>0</v>
      </c>
      <c r="BS854" s="21">
        <f t="shared" si="202"/>
        <v>0</v>
      </c>
      <c r="BT854" s="12" t="s">
        <v>96</v>
      </c>
    </row>
    <row r="855" spans="1:73" ht="409.5" x14ac:dyDescent="0.25">
      <c r="A855" s="11" t="s">
        <v>1898</v>
      </c>
      <c r="B855" s="2" t="s">
        <v>1884</v>
      </c>
      <c r="C855" s="6" t="s">
        <v>1885</v>
      </c>
      <c r="D855" s="2" t="str">
        <f t="shared" si="206"/>
        <v>CPUC - SPD (Safety Policy Division)_001</v>
      </c>
      <c r="E855" s="1">
        <v>2</v>
      </c>
      <c r="F855" s="2" t="str">
        <f t="shared" si="207"/>
        <v>CPUC - SPD (Safety Policy Division)_001_Q2</v>
      </c>
      <c r="G855" s="48" t="s">
        <v>1899</v>
      </c>
      <c r="H855" s="48" t="s">
        <v>1900</v>
      </c>
      <c r="I855" s="2" t="s">
        <v>1888</v>
      </c>
      <c r="J855" s="3">
        <v>44980</v>
      </c>
      <c r="K855" s="3">
        <v>44994</v>
      </c>
      <c r="L855" s="3">
        <v>44994</v>
      </c>
      <c r="M855" s="17" t="s">
        <v>1889</v>
      </c>
      <c r="N855" s="1">
        <v>0</v>
      </c>
      <c r="O855" s="1" t="s">
        <v>86</v>
      </c>
      <c r="P855" s="2" t="s">
        <v>535</v>
      </c>
      <c r="Q855" s="47" t="s">
        <v>536</v>
      </c>
      <c r="R855" s="47" t="s">
        <v>665</v>
      </c>
      <c r="S855" s="52" t="s">
        <v>86</v>
      </c>
      <c r="U855" s="2" t="str">
        <f t="shared" si="203"/>
        <v>CPUC - SPD (Safety Policy Division)</v>
      </c>
      <c r="V855" s="2" t="str">
        <f t="shared" si="203"/>
        <v>001</v>
      </c>
      <c r="W855" s="2">
        <f t="shared" si="208"/>
        <v>2</v>
      </c>
      <c r="X855" s="1">
        <v>7</v>
      </c>
      <c r="Y855" s="1" t="s">
        <v>88</v>
      </c>
      <c r="Z855" s="1" t="s">
        <v>86</v>
      </c>
      <c r="AA855" s="2" t="s">
        <v>1901</v>
      </c>
      <c r="AB855" s="2" t="s">
        <v>613</v>
      </c>
      <c r="AC855" s="2" t="s">
        <v>321</v>
      </c>
      <c r="AD855" s="2" t="s">
        <v>143</v>
      </c>
      <c r="AE855" s="1" t="s">
        <v>92</v>
      </c>
      <c r="AF855" s="1" t="s">
        <v>92</v>
      </c>
      <c r="AG855" s="1" t="s">
        <v>92</v>
      </c>
      <c r="AH855" s="1" t="s">
        <v>92</v>
      </c>
      <c r="AI855" s="1" t="s">
        <v>92</v>
      </c>
      <c r="AJ855" s="1" t="s">
        <v>92</v>
      </c>
      <c r="AK855" s="1" t="s">
        <v>92</v>
      </c>
      <c r="AL855" s="1" t="s">
        <v>86</v>
      </c>
      <c r="AM855" s="3">
        <f t="shared" si="209"/>
        <v>44994</v>
      </c>
      <c r="AN855" s="1" t="s">
        <v>86</v>
      </c>
      <c r="AO855" s="1" t="s">
        <v>93</v>
      </c>
      <c r="AP855" s="1"/>
      <c r="BD855" s="1">
        <f t="shared" si="210"/>
        <v>2</v>
      </c>
      <c r="BE855" s="2" t="str">
        <f t="shared" si="204"/>
        <v>James Tuccillo
Dave Canny
Kim Vu
Tim Bedford</v>
      </c>
      <c r="BF855" s="2" t="str">
        <f t="shared" si="204"/>
        <v>Dave Canny</v>
      </c>
      <c r="BG855" s="2" t="str">
        <f t="shared" si="205"/>
        <v>Kim Sackett</v>
      </c>
      <c r="BH855" s="2" t="str">
        <f t="shared" si="205"/>
        <v>N/A</v>
      </c>
      <c r="BI855" s="2" t="str">
        <f t="shared" si="211"/>
        <v>Kenny Lee</v>
      </c>
      <c r="BJ855" s="1">
        <f t="shared" si="212"/>
        <v>7</v>
      </c>
      <c r="BL855" s="20" t="s">
        <v>94</v>
      </c>
      <c r="BM855" s="1" t="s">
        <v>1890</v>
      </c>
      <c r="BO855" s="21" t="str">
        <f t="shared" si="198"/>
        <v>completed</v>
      </c>
      <c r="BP855" s="21">
        <f t="shared" si="199"/>
        <v>0</v>
      </c>
      <c r="BQ855" s="21">
        <f t="shared" si="200"/>
        <v>0</v>
      </c>
      <c r="BR855" s="21">
        <f t="shared" si="201"/>
        <v>0</v>
      </c>
      <c r="BS855" s="21">
        <f t="shared" si="202"/>
        <v>0</v>
      </c>
      <c r="BT855" s="12" t="s">
        <v>96</v>
      </c>
    </row>
    <row r="856" spans="1:73" ht="409.5" x14ac:dyDescent="0.25">
      <c r="A856" s="11" t="s">
        <v>1902</v>
      </c>
      <c r="B856" s="2" t="s">
        <v>1884</v>
      </c>
      <c r="C856" s="6" t="s">
        <v>1885</v>
      </c>
      <c r="D856" s="2" t="str">
        <f t="shared" si="206"/>
        <v>CPUC - SPD (Safety Policy Division)_001</v>
      </c>
      <c r="E856" s="1">
        <v>3</v>
      </c>
      <c r="F856" s="2" t="str">
        <f t="shared" si="207"/>
        <v>CPUC - SPD (Safety Policy Division)_001_Q3</v>
      </c>
      <c r="G856" s="48" t="s">
        <v>1903</v>
      </c>
      <c r="H856" s="48" t="s">
        <v>1904</v>
      </c>
      <c r="I856" s="2" t="s">
        <v>1888</v>
      </c>
      <c r="J856" s="3">
        <v>44980</v>
      </c>
      <c r="K856" s="3">
        <v>44994</v>
      </c>
      <c r="L856" s="3">
        <v>44994</v>
      </c>
      <c r="M856" s="17" t="s">
        <v>1889</v>
      </c>
      <c r="N856" s="1">
        <v>0</v>
      </c>
      <c r="O856" s="1" t="s">
        <v>86</v>
      </c>
      <c r="P856" s="2" t="s">
        <v>1905</v>
      </c>
      <c r="Q856" s="47" t="s">
        <v>536</v>
      </c>
      <c r="R856" s="47" t="s">
        <v>537</v>
      </c>
      <c r="S856" s="52" t="s">
        <v>86</v>
      </c>
      <c r="U856" s="2" t="str">
        <f t="shared" si="203"/>
        <v>CPUC - SPD (Safety Policy Division)</v>
      </c>
      <c r="V856" s="2" t="str">
        <f t="shared" si="203"/>
        <v>001</v>
      </c>
      <c r="W856" s="2">
        <f t="shared" si="208"/>
        <v>3</v>
      </c>
      <c r="X856" s="1">
        <v>5</v>
      </c>
      <c r="Y856" s="1" t="s">
        <v>88</v>
      </c>
      <c r="Z856" s="1" t="s">
        <v>86</v>
      </c>
      <c r="AA856" s="2" t="s">
        <v>1906</v>
      </c>
      <c r="AB856" s="2" t="s">
        <v>613</v>
      </c>
      <c r="AC856" s="2" t="s">
        <v>321</v>
      </c>
      <c r="AD856" s="2" t="s">
        <v>143</v>
      </c>
      <c r="AE856" s="1" t="s">
        <v>92</v>
      </c>
      <c r="AF856" s="1" t="s">
        <v>92</v>
      </c>
      <c r="AG856" s="1" t="s">
        <v>92</v>
      </c>
      <c r="AH856" s="1" t="s">
        <v>92</v>
      </c>
      <c r="AI856" s="1" t="s">
        <v>92</v>
      </c>
      <c r="AJ856" s="1" t="s">
        <v>92</v>
      </c>
      <c r="AK856" s="1" t="s">
        <v>92</v>
      </c>
      <c r="AL856" s="1" t="s">
        <v>86</v>
      </c>
      <c r="AM856" s="3">
        <f t="shared" si="209"/>
        <v>44994</v>
      </c>
      <c r="AN856" s="1" t="s">
        <v>86</v>
      </c>
      <c r="AO856" s="1" t="s">
        <v>93</v>
      </c>
      <c r="AP856" s="1"/>
      <c r="BD856" s="1">
        <f t="shared" si="210"/>
        <v>3</v>
      </c>
      <c r="BE856" s="2" t="str">
        <f t="shared" si="204"/>
        <v>Franz Stadtmueller
James Tuccillo
Benson Wong</v>
      </c>
      <c r="BF856" s="2" t="str">
        <f t="shared" si="204"/>
        <v>Dave Canny</v>
      </c>
      <c r="BG856" s="2" t="str">
        <f t="shared" si="205"/>
        <v>Kim Sackett</v>
      </c>
      <c r="BH856" s="2" t="str">
        <f t="shared" si="205"/>
        <v>N/A</v>
      </c>
      <c r="BI856" s="2" t="str">
        <f t="shared" si="211"/>
        <v>Kenny Lee</v>
      </c>
      <c r="BJ856" s="1">
        <f t="shared" si="212"/>
        <v>5</v>
      </c>
      <c r="BL856" s="20" t="s">
        <v>94</v>
      </c>
      <c r="BM856" s="1" t="s">
        <v>1890</v>
      </c>
      <c r="BO856" s="21" t="str">
        <f t="shared" si="198"/>
        <v>completed</v>
      </c>
      <c r="BP856" s="21">
        <f t="shared" si="199"/>
        <v>0</v>
      </c>
      <c r="BQ856" s="21">
        <f t="shared" si="200"/>
        <v>0</v>
      </c>
      <c r="BR856" s="21">
        <f t="shared" si="201"/>
        <v>0</v>
      </c>
      <c r="BS856" s="21">
        <f t="shared" si="202"/>
        <v>0</v>
      </c>
      <c r="BT856" s="12" t="s">
        <v>96</v>
      </c>
      <c r="BU856" s="2"/>
    </row>
    <row r="857" spans="1:73" ht="204" x14ac:dyDescent="0.25">
      <c r="A857" s="11" t="s">
        <v>1883</v>
      </c>
      <c r="B857" s="2" t="s">
        <v>1884</v>
      </c>
      <c r="C857" s="6" t="s">
        <v>1885</v>
      </c>
      <c r="D857" s="2" t="str">
        <f t="shared" si="206"/>
        <v>CPUC - SPD (Safety Policy Division)_001</v>
      </c>
      <c r="E857" s="1">
        <v>4</v>
      </c>
      <c r="F857" s="2" t="str">
        <f t="shared" si="207"/>
        <v>CPUC - SPD (Safety Policy Division)_001_Q4</v>
      </c>
      <c r="G857" s="48" t="s">
        <v>1886</v>
      </c>
      <c r="H857" s="48" t="s">
        <v>1887</v>
      </c>
      <c r="I857" s="2" t="s">
        <v>1888</v>
      </c>
      <c r="J857" s="3">
        <v>44980</v>
      </c>
      <c r="K857" s="3">
        <v>44994</v>
      </c>
      <c r="L857" s="3">
        <v>44994</v>
      </c>
      <c r="M857" s="17" t="s">
        <v>1889</v>
      </c>
      <c r="N857" s="1">
        <v>0</v>
      </c>
      <c r="O857" s="1" t="s">
        <v>86</v>
      </c>
      <c r="P857" s="2" t="s">
        <v>611</v>
      </c>
      <c r="Q857" s="47" t="s">
        <v>171</v>
      </c>
      <c r="R857" s="47" t="s">
        <v>612</v>
      </c>
      <c r="S857" s="95" t="s">
        <v>86</v>
      </c>
      <c r="U857" s="2" t="str">
        <f t="shared" si="203"/>
        <v>CPUC - SPD (Safety Policy Division)</v>
      </c>
      <c r="V857" s="2" t="str">
        <f t="shared" si="203"/>
        <v>001</v>
      </c>
      <c r="W857" s="2">
        <f t="shared" si="208"/>
        <v>4</v>
      </c>
      <c r="X857" s="1">
        <v>0</v>
      </c>
      <c r="Y857" s="1" t="s">
        <v>88</v>
      </c>
      <c r="Z857" s="1" t="s">
        <v>86</v>
      </c>
      <c r="AA857" s="2" t="s">
        <v>450</v>
      </c>
      <c r="AB857" s="2" t="s">
        <v>219</v>
      </c>
      <c r="AC857" s="2" t="s">
        <v>321</v>
      </c>
      <c r="AD857" s="2" t="s">
        <v>166</v>
      </c>
      <c r="AE857" s="1" t="s">
        <v>92</v>
      </c>
      <c r="AF857" s="1" t="s">
        <v>92</v>
      </c>
      <c r="AG857" s="1" t="s">
        <v>92</v>
      </c>
      <c r="AH857" s="1" t="s">
        <v>92</v>
      </c>
      <c r="AI857" s="1" t="s">
        <v>92</v>
      </c>
      <c r="AJ857" s="1" t="s">
        <v>92</v>
      </c>
      <c r="AK857" s="1" t="s">
        <v>92</v>
      </c>
      <c r="AL857" s="1" t="s">
        <v>86</v>
      </c>
      <c r="AM857" s="3">
        <f t="shared" si="209"/>
        <v>44994</v>
      </c>
      <c r="AN857" s="1" t="s">
        <v>86</v>
      </c>
      <c r="AO857" s="1" t="s">
        <v>93</v>
      </c>
      <c r="AP857" s="1"/>
      <c r="BD857" s="1">
        <f t="shared" si="210"/>
        <v>4</v>
      </c>
      <c r="BE857" s="2" t="str">
        <f t="shared" si="204"/>
        <v>Benson Wong</v>
      </c>
      <c r="BF857" s="2" t="str">
        <f t="shared" si="204"/>
        <v>Paul McGregor</v>
      </c>
      <c r="BG857" s="2" t="str">
        <f t="shared" si="205"/>
        <v>Kim Sackett</v>
      </c>
      <c r="BH857" s="2" t="str">
        <f t="shared" si="205"/>
        <v>N/A</v>
      </c>
      <c r="BI857" s="2" t="str">
        <f t="shared" si="211"/>
        <v>Kenny Lee</v>
      </c>
      <c r="BJ857" s="1">
        <f t="shared" si="212"/>
        <v>0</v>
      </c>
      <c r="BL857" s="20" t="s">
        <v>94</v>
      </c>
      <c r="BM857" s="1" t="s">
        <v>1890</v>
      </c>
      <c r="BO857" s="21" t="str">
        <f t="shared" si="198"/>
        <v>completed</v>
      </c>
      <c r="BP857" s="21">
        <f t="shared" si="199"/>
        <v>0</v>
      </c>
      <c r="BQ857" s="21">
        <f t="shared" si="200"/>
        <v>0</v>
      </c>
      <c r="BR857" s="21">
        <f t="shared" si="201"/>
        <v>0</v>
      </c>
      <c r="BS857" s="21">
        <f t="shared" si="202"/>
        <v>0</v>
      </c>
      <c r="BT857" s="12" t="s">
        <v>96</v>
      </c>
    </row>
    <row r="858" spans="1:73" ht="127.5" x14ac:dyDescent="0.25">
      <c r="A858" s="11" t="s">
        <v>2110</v>
      </c>
      <c r="B858" s="1" t="s">
        <v>1430</v>
      </c>
      <c r="C858" s="6" t="s">
        <v>1885</v>
      </c>
      <c r="D858" s="2" t="str">
        <f t="shared" si="206"/>
        <v>Green Power Institute (GPI)_001</v>
      </c>
      <c r="E858" s="1">
        <v>1</v>
      </c>
      <c r="F858" s="2" t="str">
        <f t="shared" si="207"/>
        <v>Green Power Institute (GPI)_001_Q1</v>
      </c>
      <c r="G858" s="48" t="s">
        <v>2111</v>
      </c>
      <c r="H858" s="48" t="s">
        <v>2112</v>
      </c>
      <c r="I858" s="1" t="s">
        <v>1435</v>
      </c>
      <c r="J858" s="3">
        <v>44986</v>
      </c>
      <c r="K858" s="3">
        <v>44999</v>
      </c>
      <c r="L858" s="3">
        <v>44999</v>
      </c>
      <c r="M858" s="17" t="s">
        <v>2113</v>
      </c>
      <c r="N858" s="1">
        <v>0</v>
      </c>
      <c r="O858" s="1" t="s">
        <v>86</v>
      </c>
      <c r="P858" s="59" t="s">
        <v>1044</v>
      </c>
      <c r="Q858" s="59" t="s">
        <v>1044</v>
      </c>
      <c r="R858" s="59" t="s">
        <v>1044</v>
      </c>
      <c r="S858" s="52" t="s">
        <v>86</v>
      </c>
      <c r="U858" s="2" t="str">
        <f t="shared" si="203"/>
        <v>Green Power Institute (GPI)</v>
      </c>
      <c r="V858" s="2" t="str">
        <f t="shared" si="203"/>
        <v>001</v>
      </c>
      <c r="W858" s="2">
        <f t="shared" si="208"/>
        <v>1</v>
      </c>
      <c r="X858" s="2">
        <v>0</v>
      </c>
      <c r="Y858" s="1" t="s">
        <v>1166</v>
      </c>
      <c r="Z858" s="1" t="s">
        <v>86</v>
      </c>
      <c r="AA858" s="2" t="s">
        <v>2114</v>
      </c>
      <c r="AB858" s="2" t="s">
        <v>2115</v>
      </c>
      <c r="AC858" s="2" t="s">
        <v>116</v>
      </c>
      <c r="AD858" s="2" t="s">
        <v>2115</v>
      </c>
      <c r="AE858" s="1" t="s">
        <v>92</v>
      </c>
      <c r="AF858" s="1" t="s">
        <v>92</v>
      </c>
      <c r="AG858" s="1" t="s">
        <v>92</v>
      </c>
      <c r="AH858" s="1" t="s">
        <v>92</v>
      </c>
      <c r="AI858" s="1" t="s">
        <v>92</v>
      </c>
      <c r="AJ858" s="1" t="s">
        <v>92</v>
      </c>
      <c r="AK858" s="1" t="s">
        <v>92</v>
      </c>
      <c r="AL858" s="1" t="s">
        <v>86</v>
      </c>
      <c r="AM858" s="3">
        <f t="shared" si="209"/>
        <v>44999</v>
      </c>
      <c r="AN858" s="1" t="s">
        <v>93</v>
      </c>
      <c r="AO858" s="1" t="s">
        <v>86</v>
      </c>
      <c r="AP858" s="2" t="s">
        <v>2116</v>
      </c>
      <c r="BD858" s="1">
        <f t="shared" si="210"/>
        <v>1</v>
      </c>
      <c r="BE858" s="2" t="str">
        <f t="shared" si="204"/>
        <v>Law-Drive
Andrew Ace</v>
      </c>
      <c r="BF858" s="2" t="str">
        <f t="shared" si="204"/>
        <v>Law-Driven</v>
      </c>
      <c r="BG858" s="2" t="str">
        <f t="shared" si="205"/>
        <v>Eric Travale</v>
      </c>
      <c r="BH858" s="2" t="str">
        <f t="shared" si="205"/>
        <v>N/A</v>
      </c>
      <c r="BI858" s="2" t="str">
        <f t="shared" si="211"/>
        <v>Joel Crane</v>
      </c>
      <c r="BJ858" s="1">
        <f t="shared" si="212"/>
        <v>0</v>
      </c>
      <c r="BL858" s="20" t="s">
        <v>94</v>
      </c>
      <c r="BM858" s="1" t="s">
        <v>2117</v>
      </c>
      <c r="BO858" s="21" t="str">
        <f t="shared" si="198"/>
        <v>completed</v>
      </c>
      <c r="BP858" s="21">
        <f t="shared" si="199"/>
        <v>0</v>
      </c>
      <c r="BQ858" s="21">
        <f t="shared" si="200"/>
        <v>0</v>
      </c>
      <c r="BR858" s="21">
        <f t="shared" si="201"/>
        <v>0</v>
      </c>
      <c r="BS858" s="21">
        <f t="shared" si="202"/>
        <v>0</v>
      </c>
      <c r="BT858" s="12" t="s">
        <v>96</v>
      </c>
    </row>
    <row r="859" spans="1:73" ht="409.5" x14ac:dyDescent="0.25">
      <c r="A859" s="1" t="s">
        <v>3072</v>
      </c>
      <c r="B859" s="1" t="s">
        <v>80</v>
      </c>
      <c r="C859" s="6" t="s">
        <v>3073</v>
      </c>
      <c r="D859" s="2" t="str">
        <f t="shared" si="206"/>
        <v>CalPA_Set WMP-37</v>
      </c>
      <c r="E859" s="1">
        <v>1</v>
      </c>
      <c r="F859" s="2" t="str">
        <f t="shared" si="207"/>
        <v>CalPA_Set WMP-37_Q1</v>
      </c>
      <c r="G859" s="10" t="s">
        <v>3074</v>
      </c>
      <c r="H859" s="10" t="s">
        <v>3075</v>
      </c>
      <c r="I859" s="1" t="s">
        <v>84</v>
      </c>
      <c r="J859" s="3">
        <v>45005</v>
      </c>
      <c r="K859" s="3">
        <v>45385</v>
      </c>
      <c r="L859" s="3">
        <v>45385</v>
      </c>
      <c r="M859" s="20" t="s">
        <v>3076</v>
      </c>
      <c r="N859" s="1">
        <v>0</v>
      </c>
      <c r="O859" s="1" t="s">
        <v>86</v>
      </c>
      <c r="P859" s="2" t="s">
        <v>86</v>
      </c>
      <c r="Q859" s="47" t="s">
        <v>86</v>
      </c>
      <c r="R859" s="47" t="s">
        <v>86</v>
      </c>
      <c r="S859" s="47" t="s">
        <v>86</v>
      </c>
      <c r="U859" s="2" t="str">
        <f t="shared" si="203"/>
        <v>CalPA</v>
      </c>
      <c r="V859" s="2" t="str">
        <f t="shared" si="203"/>
        <v>Set WMP-37</v>
      </c>
      <c r="W859" s="2">
        <f t="shared" si="208"/>
        <v>1</v>
      </c>
      <c r="X859" s="1">
        <v>0</v>
      </c>
      <c r="Y859" s="2" t="s">
        <v>3077</v>
      </c>
      <c r="Z859" s="1" t="s">
        <v>86</v>
      </c>
      <c r="AA859" s="2" t="s">
        <v>89</v>
      </c>
      <c r="AB859" s="2" t="s">
        <v>90</v>
      </c>
      <c r="AC859" s="2" t="s">
        <v>91</v>
      </c>
      <c r="AD859" s="2" t="s">
        <v>90</v>
      </c>
      <c r="AE859" s="1" t="s">
        <v>92</v>
      </c>
      <c r="AF859" s="1" t="s">
        <v>92</v>
      </c>
      <c r="AG859" s="1" t="s">
        <v>92</v>
      </c>
      <c r="AH859" s="1" t="s">
        <v>92</v>
      </c>
      <c r="AI859" s="1" t="s">
        <v>92</v>
      </c>
      <c r="AJ859" s="1" t="s">
        <v>92</v>
      </c>
      <c r="AK859" s="1" t="s">
        <v>92</v>
      </c>
      <c r="AL859" s="1" t="s">
        <v>86</v>
      </c>
      <c r="AM859" s="3">
        <f t="shared" si="209"/>
        <v>45385</v>
      </c>
      <c r="AP859" s="9" t="s">
        <v>3078</v>
      </c>
      <c r="BD859" s="1">
        <f t="shared" si="210"/>
        <v>1</v>
      </c>
      <c r="BE859" s="2" t="str">
        <f t="shared" si="204"/>
        <v>n/a - Law Driven</v>
      </c>
      <c r="BF859" s="2" t="str">
        <f t="shared" si="204"/>
        <v>n/a</v>
      </c>
      <c r="BG859" s="2" t="str">
        <f t="shared" si="205"/>
        <v>Kim Sackett, Mona Hedin, Kevin Laxalt-Nomura</v>
      </c>
      <c r="BH859" s="2" t="str">
        <f t="shared" si="205"/>
        <v>N/A</v>
      </c>
      <c r="BI859" s="2" t="str">
        <f t="shared" si="211"/>
        <v>Aaron Shapiro</v>
      </c>
      <c r="BJ859" s="1">
        <f t="shared" si="212"/>
        <v>0</v>
      </c>
      <c r="BO859" s="21" t="str">
        <f t="shared" si="198"/>
        <v>completed</v>
      </c>
      <c r="BP859" s="21">
        <f t="shared" si="199"/>
        <v>0</v>
      </c>
      <c r="BQ859" s="21">
        <f t="shared" si="200"/>
        <v>0</v>
      </c>
      <c r="BR859" s="21">
        <f t="shared" si="201"/>
        <v>0</v>
      </c>
      <c r="BS859" s="21">
        <f t="shared" si="202"/>
        <v>0</v>
      </c>
    </row>
    <row r="860" spans="1:73" ht="267.75" x14ac:dyDescent="0.25">
      <c r="A860" s="1" t="s">
        <v>3079</v>
      </c>
      <c r="B860" s="1" t="s">
        <v>80</v>
      </c>
      <c r="C860" s="6" t="s">
        <v>3073</v>
      </c>
      <c r="D860" s="2" t="str">
        <f t="shared" si="206"/>
        <v>CalPA_Set WMP-37</v>
      </c>
      <c r="E860" s="1">
        <v>2</v>
      </c>
      <c r="F860" s="2" t="str">
        <f t="shared" si="207"/>
        <v>CalPA_Set WMP-37_Q2</v>
      </c>
      <c r="G860" s="10" t="s">
        <v>3080</v>
      </c>
      <c r="H860" s="10" t="s">
        <v>3081</v>
      </c>
      <c r="I860" s="1" t="s">
        <v>84</v>
      </c>
      <c r="J860" s="3">
        <v>45005</v>
      </c>
      <c r="K860" s="3">
        <v>45385</v>
      </c>
      <c r="L860" s="3">
        <v>45385</v>
      </c>
      <c r="M860" s="20" t="s">
        <v>3076</v>
      </c>
      <c r="N860" s="1">
        <v>0</v>
      </c>
      <c r="O860" s="1" t="s">
        <v>86</v>
      </c>
      <c r="P860" s="2" t="s">
        <v>86</v>
      </c>
      <c r="Q860" s="47" t="s">
        <v>86</v>
      </c>
      <c r="R860" s="47" t="s">
        <v>86</v>
      </c>
      <c r="S860" s="47" t="s">
        <v>86</v>
      </c>
      <c r="U860" s="2" t="str">
        <f t="shared" si="203"/>
        <v>CalPA</v>
      </c>
      <c r="V860" s="2" t="str">
        <f t="shared" si="203"/>
        <v>Set WMP-37</v>
      </c>
      <c r="W860" s="2">
        <f t="shared" si="208"/>
        <v>2</v>
      </c>
      <c r="X860" s="1">
        <v>0</v>
      </c>
      <c r="Y860" s="2" t="s">
        <v>3077</v>
      </c>
      <c r="Z860" s="1" t="s">
        <v>86</v>
      </c>
      <c r="AA860" s="2" t="s">
        <v>89</v>
      </c>
      <c r="AB860" s="2" t="s">
        <v>90</v>
      </c>
      <c r="AC860" s="2" t="s">
        <v>91</v>
      </c>
      <c r="AD860" s="2" t="s">
        <v>90</v>
      </c>
      <c r="AE860" s="1" t="s">
        <v>92</v>
      </c>
      <c r="AF860" s="1" t="s">
        <v>92</v>
      </c>
      <c r="AG860" s="1" t="s">
        <v>92</v>
      </c>
      <c r="AH860" s="1" t="s">
        <v>92</v>
      </c>
      <c r="AI860" s="1" t="s">
        <v>92</v>
      </c>
      <c r="AJ860" s="1" t="s">
        <v>92</v>
      </c>
      <c r="AK860" s="1" t="s">
        <v>92</v>
      </c>
      <c r="AL860" s="1" t="s">
        <v>86</v>
      </c>
      <c r="AM860" s="3">
        <f t="shared" si="209"/>
        <v>45385</v>
      </c>
      <c r="AP860" s="9" t="s">
        <v>3078</v>
      </c>
      <c r="BD860" s="1">
        <f t="shared" si="210"/>
        <v>2</v>
      </c>
      <c r="BE860" s="2" t="str">
        <f t="shared" si="204"/>
        <v>n/a - Law Driven</v>
      </c>
      <c r="BF860" s="2" t="str">
        <f t="shared" si="204"/>
        <v>n/a</v>
      </c>
      <c r="BG860" s="2" t="str">
        <f t="shared" si="205"/>
        <v>Kim Sackett, Mona Hedin, Kevin Laxalt-Nomura</v>
      </c>
      <c r="BH860" s="2" t="str">
        <f t="shared" si="205"/>
        <v>N/A</v>
      </c>
      <c r="BI860" s="2" t="str">
        <f t="shared" si="211"/>
        <v>Aaron Shapiro</v>
      </c>
      <c r="BJ860" s="1">
        <f t="shared" si="212"/>
        <v>0</v>
      </c>
      <c r="BO860" s="21" t="str">
        <f t="shared" si="198"/>
        <v>completed</v>
      </c>
      <c r="BP860" s="21">
        <f t="shared" si="199"/>
        <v>0</v>
      </c>
      <c r="BQ860" s="21">
        <f t="shared" si="200"/>
        <v>0</v>
      </c>
      <c r="BR860" s="21">
        <f t="shared" si="201"/>
        <v>0</v>
      </c>
      <c r="BS860" s="21">
        <f t="shared" si="202"/>
        <v>0</v>
      </c>
    </row>
    <row r="861" spans="1:73" ht="165.75" x14ac:dyDescent="0.25">
      <c r="A861" s="1" t="s">
        <v>3082</v>
      </c>
      <c r="B861" s="1" t="s">
        <v>80</v>
      </c>
      <c r="C861" s="6" t="s">
        <v>3073</v>
      </c>
      <c r="D861" s="2" t="str">
        <f t="shared" si="206"/>
        <v>CalPA_Set WMP-37</v>
      </c>
      <c r="E861" s="1">
        <v>3</v>
      </c>
      <c r="F861" s="2" t="str">
        <f t="shared" si="207"/>
        <v>CalPA_Set WMP-37_Q3</v>
      </c>
      <c r="G861" s="10" t="s">
        <v>106</v>
      </c>
      <c r="H861" s="10" t="s">
        <v>3083</v>
      </c>
      <c r="I861" s="1" t="s">
        <v>84</v>
      </c>
      <c r="J861" s="3">
        <v>45005</v>
      </c>
      <c r="K861" s="3">
        <v>45385</v>
      </c>
      <c r="L861" s="3">
        <v>45385</v>
      </c>
      <c r="M861" s="20" t="s">
        <v>3076</v>
      </c>
      <c r="N861" s="1">
        <v>0</v>
      </c>
      <c r="O861" s="1" t="s">
        <v>86</v>
      </c>
      <c r="P861" s="2" t="s">
        <v>86</v>
      </c>
      <c r="Q861" s="47" t="s">
        <v>86</v>
      </c>
      <c r="R861" s="47" t="s">
        <v>86</v>
      </c>
      <c r="S861" s="47" t="s">
        <v>86</v>
      </c>
      <c r="U861" s="2" t="str">
        <f t="shared" si="203"/>
        <v>CalPA</v>
      </c>
      <c r="V861" s="2" t="str">
        <f t="shared" si="203"/>
        <v>Set WMP-37</v>
      </c>
      <c r="W861" s="2">
        <f t="shared" si="208"/>
        <v>3</v>
      </c>
      <c r="X861" s="1">
        <v>2</v>
      </c>
      <c r="Y861" s="2" t="s">
        <v>3077</v>
      </c>
      <c r="Z861" s="1" t="s">
        <v>86</v>
      </c>
      <c r="AA861" s="2" t="s">
        <v>89</v>
      </c>
      <c r="AB861" s="2" t="s">
        <v>90</v>
      </c>
      <c r="AC861" s="2" t="s">
        <v>91</v>
      </c>
      <c r="AD861" s="2" t="s">
        <v>90</v>
      </c>
      <c r="AE861" s="1" t="s">
        <v>92</v>
      </c>
      <c r="AF861" s="1" t="s">
        <v>92</v>
      </c>
      <c r="AG861" s="1" t="s">
        <v>92</v>
      </c>
      <c r="AH861" s="1" t="s">
        <v>92</v>
      </c>
      <c r="AI861" s="1" t="s">
        <v>92</v>
      </c>
      <c r="AJ861" s="1" t="s">
        <v>92</v>
      </c>
      <c r="AK861" s="1" t="s">
        <v>92</v>
      </c>
      <c r="AL861" s="1" t="s">
        <v>86</v>
      </c>
      <c r="AM861" s="3">
        <f t="shared" si="209"/>
        <v>45385</v>
      </c>
      <c r="AP861" s="9" t="s">
        <v>3078</v>
      </c>
      <c r="BD861" s="1">
        <f t="shared" si="210"/>
        <v>3</v>
      </c>
      <c r="BE861" s="2" t="str">
        <f t="shared" si="204"/>
        <v>n/a - Law Driven</v>
      </c>
      <c r="BF861" s="2" t="str">
        <f t="shared" si="204"/>
        <v>n/a</v>
      </c>
      <c r="BG861" s="2" t="str">
        <f t="shared" si="205"/>
        <v>Kim Sackett, Mona Hedin, Kevin Laxalt-Nomura</v>
      </c>
      <c r="BH861" s="2" t="str">
        <f t="shared" si="205"/>
        <v>N/A</v>
      </c>
      <c r="BI861" s="2" t="str">
        <f t="shared" si="211"/>
        <v>Aaron Shapiro</v>
      </c>
      <c r="BJ861" s="1">
        <f t="shared" si="212"/>
        <v>2</v>
      </c>
      <c r="BO861" s="21" t="str">
        <f t="shared" si="198"/>
        <v>completed</v>
      </c>
      <c r="BP861" s="21">
        <f t="shared" si="199"/>
        <v>0</v>
      </c>
      <c r="BQ861" s="21">
        <f t="shared" si="200"/>
        <v>0</v>
      </c>
      <c r="BR861" s="21">
        <f t="shared" si="201"/>
        <v>0</v>
      </c>
      <c r="BS861" s="21">
        <f t="shared" si="202"/>
        <v>0</v>
      </c>
    </row>
    <row r="862" spans="1:73" ht="409.5" x14ac:dyDescent="0.25">
      <c r="A862" s="1" t="s">
        <v>3084</v>
      </c>
      <c r="B862" s="1" t="s">
        <v>80</v>
      </c>
      <c r="C862" s="6" t="s">
        <v>3085</v>
      </c>
      <c r="D862" s="2" t="str">
        <f t="shared" si="206"/>
        <v>CalPA_Set WMP-38</v>
      </c>
      <c r="E862" s="1">
        <v>1</v>
      </c>
      <c r="F862" s="2" t="str">
        <f t="shared" si="207"/>
        <v>CalPA_Set WMP-38_Q1</v>
      </c>
      <c r="G862" s="10" t="s">
        <v>3086</v>
      </c>
      <c r="H862" s="10" t="s">
        <v>3087</v>
      </c>
      <c r="I862" s="1" t="s">
        <v>84</v>
      </c>
      <c r="J862" s="3">
        <v>45005</v>
      </c>
      <c r="K862" s="3">
        <v>45401</v>
      </c>
      <c r="L862" s="3">
        <v>45401</v>
      </c>
      <c r="M862" s="20" t="s">
        <v>3088</v>
      </c>
      <c r="N862" s="1">
        <v>4</v>
      </c>
      <c r="O862" s="1" t="s">
        <v>86</v>
      </c>
      <c r="P862" s="45">
        <v>8</v>
      </c>
      <c r="Q862" s="45" t="s">
        <v>2403</v>
      </c>
      <c r="R862" s="45" t="s">
        <v>3089</v>
      </c>
      <c r="S862" s="96" t="s">
        <v>1676</v>
      </c>
      <c r="U862" s="2" t="str">
        <f t="shared" si="203"/>
        <v>CalPA</v>
      </c>
      <c r="V862" s="2" t="str">
        <f t="shared" si="203"/>
        <v>Set WMP-38</v>
      </c>
      <c r="W862" s="2">
        <f t="shared" si="208"/>
        <v>1</v>
      </c>
      <c r="X862" s="1">
        <v>54</v>
      </c>
      <c r="Y862" s="2" t="s">
        <v>3090</v>
      </c>
      <c r="Z862" s="1" t="s">
        <v>520</v>
      </c>
      <c r="AA862" s="2" t="s">
        <v>3091</v>
      </c>
      <c r="AB862" s="2" t="s">
        <v>3092</v>
      </c>
      <c r="AC862" s="2" t="s">
        <v>3093</v>
      </c>
      <c r="AD862" s="1" t="s">
        <v>143</v>
      </c>
      <c r="AE862" s="1" t="s">
        <v>92</v>
      </c>
      <c r="AF862" s="1" t="s">
        <v>92</v>
      </c>
      <c r="AG862" s="1" t="s">
        <v>92</v>
      </c>
      <c r="AH862" s="1" t="s">
        <v>92</v>
      </c>
      <c r="AI862" s="1" t="s">
        <v>92</v>
      </c>
      <c r="AJ862" s="1" t="s">
        <v>92</v>
      </c>
      <c r="AK862" s="1" t="s">
        <v>92</v>
      </c>
      <c r="AL862" s="1" t="s">
        <v>86</v>
      </c>
      <c r="AM862" s="3">
        <f t="shared" si="209"/>
        <v>45401</v>
      </c>
      <c r="AO862" s="2" t="s">
        <v>3094</v>
      </c>
      <c r="AP862" s="1"/>
      <c r="BD862" s="1">
        <f t="shared" si="210"/>
        <v>1</v>
      </c>
      <c r="BE862" s="2" t="str">
        <f t="shared" si="204"/>
        <v>Distribution (a-i) = Eszter Tompos
Distribution (j-l) = Jeff Murata/Tom Huynh/Nick Lam
Distribution (m) = PSPS PMO
Distribution (n) = EPSS PMO
Distribution Covered Conductor (o-r) = Eszter Tompos
Distribution Poles (s-v) = Jason Bright
Distribution UG Conductor (w-z) = Eszter Tompos
Distribution LiDAR (aa-dd) = Shaun Collins/Remote Sensing PMO CORE/Brian House
Distribution Ground Inspections (ee-hh) = SI Team
Distribution Aerial Inspections (ii-ll) = SI Team
Distribution (mm-pp) = Eszter Tompos
Distribution (qq-xx) = VM Team
Chandler Nelson/John Birch/Tanwei Chen</v>
      </c>
      <c r="BF862" s="2" t="str">
        <f t="shared" si="204"/>
        <v>Stacie Doyle
Heather Duncan
Shawn Holder
Eric Lamoureux
Sarah Carlson
Jay Singh</v>
      </c>
      <c r="BG862" s="2" t="str">
        <f t="shared" si="205"/>
        <v>Kim Sackett
Mona Hedin
Kevin Laxalt-Nomura</v>
      </c>
      <c r="BH862" s="2" t="str">
        <f t="shared" si="205"/>
        <v>Nelson Lau</v>
      </c>
      <c r="BI862" s="2" t="str">
        <f t="shared" si="211"/>
        <v>Aaron Shapiro
Kenny Lee
Nick Karkazis</v>
      </c>
      <c r="BJ862" s="1">
        <f t="shared" si="212"/>
        <v>54</v>
      </c>
      <c r="BO862" s="21" t="str">
        <f t="shared" si="198"/>
        <v>completed</v>
      </c>
      <c r="BP862" s="21">
        <f t="shared" si="199"/>
        <v>0</v>
      </c>
      <c r="BQ862" s="21">
        <f t="shared" si="200"/>
        <v>0</v>
      </c>
      <c r="BR862" s="21">
        <f t="shared" si="201"/>
        <v>0</v>
      </c>
      <c r="BS862" s="21">
        <f t="shared" si="202"/>
        <v>0</v>
      </c>
      <c r="BT862" s="12" t="s">
        <v>96</v>
      </c>
    </row>
    <row r="863" spans="1:73" ht="409.5" x14ac:dyDescent="0.25">
      <c r="A863" s="1" t="s">
        <v>3095</v>
      </c>
      <c r="B863" s="1" t="s">
        <v>80</v>
      </c>
      <c r="C863" s="6" t="s">
        <v>3085</v>
      </c>
      <c r="D863" s="2" t="str">
        <f t="shared" si="206"/>
        <v>CalPA_Set WMP-38</v>
      </c>
      <c r="E863" s="1">
        <v>2</v>
      </c>
      <c r="F863" s="2" t="str">
        <f t="shared" si="207"/>
        <v>CalPA_Set WMP-38_Q2</v>
      </c>
      <c r="G863" s="10" t="s">
        <v>3096</v>
      </c>
      <c r="H863" s="10" t="s">
        <v>3097</v>
      </c>
      <c r="I863" s="1" t="s">
        <v>84</v>
      </c>
      <c r="J863" s="3">
        <v>45005</v>
      </c>
      <c r="K863" s="3">
        <v>45401</v>
      </c>
      <c r="L863" s="3">
        <v>45401</v>
      </c>
      <c r="M863" s="20" t="s">
        <v>3088</v>
      </c>
      <c r="N863" s="1">
        <v>0</v>
      </c>
      <c r="O863" s="1" t="s">
        <v>86</v>
      </c>
      <c r="P863" s="45">
        <v>8</v>
      </c>
      <c r="Q863" s="45" t="s">
        <v>2403</v>
      </c>
      <c r="R863" s="45" t="s">
        <v>3098</v>
      </c>
      <c r="S863" s="47" t="s">
        <v>1466</v>
      </c>
      <c r="U863" s="2" t="str">
        <f t="shared" si="203"/>
        <v>CalPA</v>
      </c>
      <c r="V863" s="2" t="str">
        <f t="shared" si="203"/>
        <v>Set WMP-38</v>
      </c>
      <c r="W863" s="2">
        <f t="shared" si="208"/>
        <v>2</v>
      </c>
      <c r="X863" s="1">
        <v>34</v>
      </c>
      <c r="Y863" s="2" t="s">
        <v>3090</v>
      </c>
      <c r="Z863" s="1" t="s">
        <v>3099</v>
      </c>
      <c r="AA863" s="2" t="s">
        <v>3100</v>
      </c>
      <c r="AB863" s="2" t="s">
        <v>3101</v>
      </c>
      <c r="AC863" s="2" t="s">
        <v>3093</v>
      </c>
      <c r="AD863" s="1" t="s">
        <v>143</v>
      </c>
      <c r="AE863" s="1" t="s">
        <v>92</v>
      </c>
      <c r="AF863" s="1" t="s">
        <v>92</v>
      </c>
      <c r="AG863" s="1" t="s">
        <v>92</v>
      </c>
      <c r="AH863" s="1" t="s">
        <v>92</v>
      </c>
      <c r="AI863" s="1" t="s">
        <v>92</v>
      </c>
      <c r="AJ863" s="1" t="s">
        <v>92</v>
      </c>
      <c r="AK863" s="1" t="s">
        <v>92</v>
      </c>
      <c r="AL863" s="1" t="s">
        <v>86</v>
      </c>
      <c r="AM863" s="3">
        <f t="shared" si="209"/>
        <v>45401</v>
      </c>
      <c r="AO863" s="2" t="s">
        <v>3094</v>
      </c>
      <c r="AP863" s="1"/>
      <c r="BD863" s="1">
        <f t="shared" si="210"/>
        <v>2</v>
      </c>
      <c r="BE863" s="2" t="str">
        <f t="shared" si="204"/>
        <v>Transmission (a-h) = Eszter Tompos
Transmission (i) = PSPS PMO
Q02 Transmission (j) = EPSS PMO
Transmission Poles (k-n) = Derek Boogaard/Nevin Hindiyeh
Transmission LiDAR (o-r) = Shaun Collins/Remote Sensing PMO CORE/Brian House
Transmission Aerial Inspections (s-v) = SI Team
Transmission Climbing Inspections (w-z) = SI Team
Transmission Ground Inspections (aa-dd) = SI Team
Transmission (ee-hh) = Eszter Tompos
VMDR</v>
      </c>
      <c r="BF863" s="2" t="str">
        <f t="shared" si="204"/>
        <v>Stacie Doyle
Heather Duncan
Shawn Holder
Eric Lamoureux
Jay Singh</v>
      </c>
      <c r="BG863" s="2" t="str">
        <f t="shared" si="205"/>
        <v>Kim Sackett
Mona Hedin
Kevin Laxalt-Nomura</v>
      </c>
      <c r="BH863" s="2" t="str">
        <f t="shared" si="205"/>
        <v>nelson Lau</v>
      </c>
      <c r="BI863" s="2" t="str">
        <f t="shared" si="211"/>
        <v>Aaron Shapiro
Kenny Lee
Nick Karkazis</v>
      </c>
      <c r="BJ863" s="1">
        <f t="shared" si="212"/>
        <v>34</v>
      </c>
      <c r="BO863" s="21" t="str">
        <f t="shared" ref="BO863:BO909" si="213">IF(L863="","pending","completed")</f>
        <v>completed</v>
      </c>
      <c r="BP863" s="21">
        <f t="shared" ref="BP863:BP909" si="214">COUNTIFS($BO863,"pending",$K863,"&lt;=5/30/2023")</f>
        <v>0</v>
      </c>
      <c r="BQ863" s="21">
        <f t="shared" ref="BQ863:BQ909" si="215">COUNTIFS($BO863,"pending",$K863,"=5/31/2023")</f>
        <v>0</v>
      </c>
      <c r="BR863" s="21">
        <f t="shared" ref="BR863:BR909" si="216">COUNTIFS($BO863,"pending",$K863,"=6/1/2023")</f>
        <v>0</v>
      </c>
      <c r="BS863" s="21">
        <f t="shared" ref="BS863:BS909" si="217">COUNTIFS($BO863,"pending",$K863,"&gt;=6/2/2023")</f>
        <v>0</v>
      </c>
      <c r="BT863" s="12" t="s">
        <v>96</v>
      </c>
    </row>
    <row r="864" spans="1:73" ht="409.5" x14ac:dyDescent="0.25">
      <c r="A864" s="1" t="s">
        <v>3102</v>
      </c>
      <c r="B864" s="1" t="s">
        <v>80</v>
      </c>
      <c r="C864" s="6" t="s">
        <v>3085</v>
      </c>
      <c r="D864" s="2" t="str">
        <f t="shared" si="206"/>
        <v>CalPA_Set WMP-38</v>
      </c>
      <c r="E864" s="1">
        <v>3</v>
      </c>
      <c r="F864" s="2" t="str">
        <f t="shared" si="207"/>
        <v>CalPA_Set WMP-38_Q3</v>
      </c>
      <c r="G864" s="10" t="s">
        <v>3103</v>
      </c>
      <c r="H864" s="10" t="s">
        <v>3104</v>
      </c>
      <c r="I864" s="1" t="s">
        <v>84</v>
      </c>
      <c r="J864" s="3">
        <v>45005</v>
      </c>
      <c r="K864" s="3">
        <v>45401</v>
      </c>
      <c r="L864" s="3">
        <v>45397</v>
      </c>
      <c r="M864" s="20" t="s">
        <v>3088</v>
      </c>
      <c r="N864" s="1">
        <v>1</v>
      </c>
      <c r="O864" s="1" t="s">
        <v>86</v>
      </c>
      <c r="P864" s="45">
        <v>8</v>
      </c>
      <c r="Q864" s="45" t="s">
        <v>2403</v>
      </c>
      <c r="R864" s="45" t="s">
        <v>3089</v>
      </c>
      <c r="S864" s="96" t="s">
        <v>1676</v>
      </c>
      <c r="U864" s="2" t="str">
        <f t="shared" si="203"/>
        <v>CalPA</v>
      </c>
      <c r="V864" s="2" t="str">
        <f t="shared" si="203"/>
        <v>Set WMP-38</v>
      </c>
      <c r="W864" s="2">
        <f t="shared" si="208"/>
        <v>3</v>
      </c>
      <c r="X864" s="1">
        <v>7</v>
      </c>
      <c r="Y864" s="2" t="s">
        <v>3090</v>
      </c>
      <c r="Z864" s="2" t="s">
        <v>520</v>
      </c>
      <c r="AA864" s="2" t="s">
        <v>3105</v>
      </c>
      <c r="AB864" s="2" t="s">
        <v>1872</v>
      </c>
      <c r="AC864" s="2" t="s">
        <v>91</v>
      </c>
      <c r="AD864" s="2" t="s">
        <v>158</v>
      </c>
      <c r="AE864" s="1" t="s">
        <v>92</v>
      </c>
      <c r="AF864" s="1" t="s">
        <v>92</v>
      </c>
      <c r="AG864" s="1" t="s">
        <v>92</v>
      </c>
      <c r="AH864" s="1" t="s">
        <v>92</v>
      </c>
      <c r="AI864" s="1" t="s">
        <v>92</v>
      </c>
      <c r="AJ864" s="1" t="s">
        <v>92</v>
      </c>
      <c r="AK864" s="1" t="s">
        <v>92</v>
      </c>
      <c r="AL864" s="1" t="s">
        <v>86</v>
      </c>
      <c r="AM864" s="3">
        <f t="shared" si="209"/>
        <v>45401</v>
      </c>
      <c r="AO864" s="2" t="s">
        <v>3094</v>
      </c>
      <c r="AP864" s="1"/>
      <c r="BD864" s="1">
        <f t="shared" si="210"/>
        <v>3</v>
      </c>
      <c r="BE864" s="2" t="str">
        <f t="shared" si="204"/>
        <v>UG Team
Jerry Santos
Julie Cerio
Lucy Morris
Merih Tekeste
Brad Koelling</v>
      </c>
      <c r="BF864" s="2" t="str">
        <f t="shared" si="204"/>
        <v>Matt Pender
Megan Ardell</v>
      </c>
      <c r="BG864" s="2" t="str">
        <f t="shared" si="205"/>
        <v>Kim Sackett
Mona Hedin
Kevin Laxalt-Nomura</v>
      </c>
      <c r="BH864" s="2" t="str">
        <f t="shared" si="205"/>
        <v>Nelson Lau</v>
      </c>
      <c r="BI864" s="2" t="str">
        <f t="shared" si="211"/>
        <v>Aaron Shapiro</v>
      </c>
      <c r="BJ864" s="1">
        <f t="shared" si="212"/>
        <v>7</v>
      </c>
      <c r="BO864" s="21" t="str">
        <f t="shared" si="213"/>
        <v>completed</v>
      </c>
      <c r="BP864" s="21">
        <f t="shared" si="214"/>
        <v>0</v>
      </c>
      <c r="BQ864" s="21">
        <f t="shared" si="215"/>
        <v>0</v>
      </c>
      <c r="BR864" s="21">
        <f t="shared" si="216"/>
        <v>0</v>
      </c>
      <c r="BS864" s="21">
        <f t="shared" si="217"/>
        <v>0</v>
      </c>
      <c r="BT864" s="12" t="s">
        <v>96</v>
      </c>
    </row>
    <row r="865" spans="1:73" ht="140.25" x14ac:dyDescent="0.25">
      <c r="A865" s="1" t="s">
        <v>3106</v>
      </c>
      <c r="B865" s="1" t="s">
        <v>80</v>
      </c>
      <c r="C865" s="6" t="s">
        <v>3085</v>
      </c>
      <c r="D865" s="2" t="str">
        <f t="shared" si="206"/>
        <v>CalPA_Set WMP-38</v>
      </c>
      <c r="E865" s="1">
        <v>4</v>
      </c>
      <c r="F865" s="2" t="str">
        <f t="shared" si="207"/>
        <v>CalPA_Set WMP-38_Q4</v>
      </c>
      <c r="G865" s="10" t="s">
        <v>3107</v>
      </c>
      <c r="H865" s="10" t="s">
        <v>3108</v>
      </c>
      <c r="I865" s="1" t="s">
        <v>84</v>
      </c>
      <c r="J865" s="3">
        <v>45005</v>
      </c>
      <c r="K865" s="3">
        <v>45401</v>
      </c>
      <c r="L865" s="3">
        <v>45397</v>
      </c>
      <c r="M865" s="20" t="s">
        <v>3088</v>
      </c>
      <c r="N865" s="1">
        <v>1</v>
      </c>
      <c r="O865" s="1" t="s">
        <v>86</v>
      </c>
      <c r="P865" s="45">
        <v>8</v>
      </c>
      <c r="Q865" s="45" t="s">
        <v>2403</v>
      </c>
      <c r="R865" s="45" t="s">
        <v>3098</v>
      </c>
      <c r="S865" s="96" t="s">
        <v>1466</v>
      </c>
      <c r="U865" s="2" t="str">
        <f t="shared" si="203"/>
        <v>CalPA</v>
      </c>
      <c r="V865" s="2" t="str">
        <f t="shared" si="203"/>
        <v>Set WMP-38</v>
      </c>
      <c r="W865" s="2">
        <f t="shared" si="208"/>
        <v>4</v>
      </c>
      <c r="X865" s="1">
        <v>7</v>
      </c>
      <c r="Y865" s="2" t="s">
        <v>3090</v>
      </c>
      <c r="Z865" s="1" t="s">
        <v>520</v>
      </c>
      <c r="AA865" s="2" t="s">
        <v>3109</v>
      </c>
      <c r="AB865" s="2" t="s">
        <v>165</v>
      </c>
      <c r="AC865" s="2" t="s">
        <v>91</v>
      </c>
      <c r="AD865" s="2" t="s">
        <v>791</v>
      </c>
      <c r="AE865" s="1" t="s">
        <v>92</v>
      </c>
      <c r="AF865" s="1" t="s">
        <v>92</v>
      </c>
      <c r="AG865" s="1" t="s">
        <v>92</v>
      </c>
      <c r="AH865" s="1" t="s">
        <v>92</v>
      </c>
      <c r="AI865" s="1" t="s">
        <v>92</v>
      </c>
      <c r="AJ865" s="1" t="s">
        <v>92</v>
      </c>
      <c r="AK865" s="1" t="s">
        <v>92</v>
      </c>
      <c r="AL865" s="1" t="s">
        <v>86</v>
      </c>
      <c r="AM865" s="3">
        <f t="shared" si="209"/>
        <v>45401</v>
      </c>
      <c r="AO865" s="2" t="s">
        <v>3094</v>
      </c>
      <c r="AP865" s="1"/>
      <c r="BD865" s="1">
        <f t="shared" si="210"/>
        <v>4</v>
      </c>
      <c r="BE865" s="2" t="str">
        <f t="shared" si="204"/>
        <v>Dipo Toriola</v>
      </c>
      <c r="BF865" s="2" t="str">
        <f t="shared" si="204"/>
        <v>Maria Ly</v>
      </c>
      <c r="BG865" s="2" t="str">
        <f t="shared" si="205"/>
        <v>Kim Sackett
Mona Hedin
Kevin Laxalt-Nomura</v>
      </c>
      <c r="BH865" s="2" t="str">
        <f t="shared" si="205"/>
        <v>Nelson Lau</v>
      </c>
      <c r="BI865" s="2" t="str">
        <f t="shared" si="211"/>
        <v>Aaron Shapiro</v>
      </c>
      <c r="BJ865" s="1">
        <f t="shared" si="212"/>
        <v>7</v>
      </c>
      <c r="BO865" s="21" t="str">
        <f t="shared" si="213"/>
        <v>completed</v>
      </c>
      <c r="BP865" s="21">
        <f t="shared" si="214"/>
        <v>0</v>
      </c>
      <c r="BQ865" s="21">
        <f t="shared" si="215"/>
        <v>0</v>
      </c>
      <c r="BR865" s="21">
        <f t="shared" si="216"/>
        <v>0</v>
      </c>
      <c r="BS865" s="21">
        <f t="shared" si="217"/>
        <v>0</v>
      </c>
      <c r="BT865" s="12" t="s">
        <v>96</v>
      </c>
      <c r="BU865" s="16"/>
    </row>
    <row r="866" spans="1:73" ht="306" x14ac:dyDescent="0.25">
      <c r="A866" s="1" t="s">
        <v>3110</v>
      </c>
      <c r="B866" s="1" t="s">
        <v>1512</v>
      </c>
      <c r="C866" s="6" t="s">
        <v>1996</v>
      </c>
      <c r="D866" s="2" t="str">
        <f t="shared" si="206"/>
        <v>MGRA_008</v>
      </c>
      <c r="E866" s="1">
        <v>1</v>
      </c>
      <c r="F866" s="2" t="str">
        <f t="shared" si="207"/>
        <v>MGRA_008_Q1</v>
      </c>
      <c r="G866" s="10" t="s">
        <v>3111</v>
      </c>
      <c r="H866" s="10" t="s">
        <v>3112</v>
      </c>
      <c r="I866" s="1" t="s">
        <v>1516</v>
      </c>
      <c r="J866" s="3">
        <v>45006</v>
      </c>
      <c r="K866" s="3">
        <v>45387</v>
      </c>
      <c r="L866" s="3">
        <v>45387</v>
      </c>
      <c r="M866" s="20" t="s">
        <v>3113</v>
      </c>
      <c r="N866" s="1">
        <v>1</v>
      </c>
      <c r="O866" s="1" t="s">
        <v>86</v>
      </c>
      <c r="P866" s="45" t="s">
        <v>482</v>
      </c>
      <c r="Q866" s="47" t="s">
        <v>483</v>
      </c>
      <c r="R866" s="45" t="s">
        <v>3114</v>
      </c>
      <c r="S866" s="99" t="s">
        <v>86</v>
      </c>
      <c r="U866" s="2" t="str">
        <f t="shared" si="203"/>
        <v>MGRA</v>
      </c>
      <c r="V866" s="2" t="str">
        <f t="shared" si="203"/>
        <v>008</v>
      </c>
      <c r="W866" s="2">
        <f t="shared" si="208"/>
        <v>1</v>
      </c>
      <c r="X866" s="1">
        <v>0</v>
      </c>
      <c r="Y866" s="2" t="s">
        <v>3090</v>
      </c>
      <c r="Z866" s="1" t="s">
        <v>520</v>
      </c>
      <c r="AA866" s="2" t="s">
        <v>3115</v>
      </c>
      <c r="AB866" s="2" t="s">
        <v>2150</v>
      </c>
      <c r="AC866" s="2" t="s">
        <v>91</v>
      </c>
      <c r="AD866" s="2" t="s">
        <v>791</v>
      </c>
      <c r="AE866" s="1" t="s">
        <v>92</v>
      </c>
      <c r="AF866" s="1" t="s">
        <v>92</v>
      </c>
      <c r="AG866" s="1" t="s">
        <v>92</v>
      </c>
      <c r="AH866" s="1" t="s">
        <v>92</v>
      </c>
      <c r="AI866" s="1" t="s">
        <v>92</v>
      </c>
      <c r="AJ866" s="1" t="s">
        <v>92</v>
      </c>
      <c r="AK866" s="1" t="s">
        <v>92</v>
      </c>
      <c r="AL866" s="1" t="s">
        <v>86</v>
      </c>
      <c r="AM866" s="3">
        <f t="shared" si="209"/>
        <v>45387</v>
      </c>
      <c r="AO866" s="1"/>
      <c r="AP866" s="1"/>
      <c r="BD866" s="1">
        <f t="shared" si="210"/>
        <v>1</v>
      </c>
      <c r="BE866" s="2" t="str">
        <f t="shared" si="204"/>
        <v>Melissa Boyd
Justin Edralin
William Jolly</v>
      </c>
      <c r="BF866" s="2" t="str">
        <f t="shared" si="204"/>
        <v>Ali Moazed</v>
      </c>
      <c r="BG866" s="2" t="str">
        <f t="shared" si="205"/>
        <v>Kim Sackett
Mona Hedin
Kevin Laxalt-Nomura</v>
      </c>
      <c r="BH866" s="2" t="str">
        <f t="shared" si="205"/>
        <v>Nelson Lau</v>
      </c>
      <c r="BI866" s="2" t="str">
        <f t="shared" si="211"/>
        <v>Aaron Shapiro</v>
      </c>
      <c r="BJ866" s="1">
        <f t="shared" si="212"/>
        <v>0</v>
      </c>
      <c r="BO866" s="21" t="str">
        <f t="shared" si="213"/>
        <v>completed</v>
      </c>
      <c r="BP866" s="21">
        <f t="shared" si="214"/>
        <v>0</v>
      </c>
      <c r="BQ866" s="21">
        <f t="shared" si="215"/>
        <v>0</v>
      </c>
      <c r="BR866" s="21">
        <f t="shared" si="216"/>
        <v>0</v>
      </c>
      <c r="BS866" s="21">
        <f t="shared" si="217"/>
        <v>0</v>
      </c>
    </row>
    <row r="867" spans="1:73" ht="89.25" x14ac:dyDescent="0.25">
      <c r="A867" s="1" t="s">
        <v>3110</v>
      </c>
      <c r="B867" s="1" t="s">
        <v>1512</v>
      </c>
      <c r="C867" s="6" t="s">
        <v>3116</v>
      </c>
      <c r="D867" s="2" t="str">
        <f t="shared" si="206"/>
        <v>MGRA_Data Request No. 8</v>
      </c>
      <c r="E867" s="1" t="s">
        <v>627</v>
      </c>
      <c r="F867" s="2" t="str">
        <f t="shared" si="207"/>
        <v>MGRA_Data Request No. 8_Q1(s)</v>
      </c>
      <c r="G867" s="10" t="s">
        <v>3111</v>
      </c>
      <c r="H867" s="10" t="s">
        <v>3117</v>
      </c>
      <c r="I867" s="1" t="s">
        <v>1516</v>
      </c>
      <c r="J867" s="3">
        <v>45006</v>
      </c>
      <c r="K867" s="3">
        <v>45404</v>
      </c>
      <c r="L867" s="3">
        <v>45404</v>
      </c>
      <c r="M867" s="20" t="s">
        <v>3113</v>
      </c>
      <c r="N867" s="1">
        <v>1</v>
      </c>
      <c r="O867" s="1" t="s">
        <v>86</v>
      </c>
      <c r="P867" s="45" t="s">
        <v>482</v>
      </c>
      <c r="Q867" s="47" t="s">
        <v>483</v>
      </c>
      <c r="R867" s="45" t="s">
        <v>3114</v>
      </c>
      <c r="S867" s="99" t="s">
        <v>86</v>
      </c>
      <c r="U867" s="2" t="str">
        <f t="shared" si="203"/>
        <v>MGRA</v>
      </c>
      <c r="V867" s="2" t="str">
        <f t="shared" si="203"/>
        <v>Data Request No. 8</v>
      </c>
      <c r="W867" s="2" t="str">
        <f t="shared" si="208"/>
        <v>1(s)</v>
      </c>
      <c r="X867" s="1">
        <v>0</v>
      </c>
      <c r="Y867" s="2" t="s">
        <v>3090</v>
      </c>
      <c r="Z867" s="1" t="s">
        <v>520</v>
      </c>
      <c r="AA867" s="2" t="s">
        <v>3115</v>
      </c>
      <c r="AB867" s="2" t="s">
        <v>2150</v>
      </c>
      <c r="AC867" s="2" t="s">
        <v>91</v>
      </c>
      <c r="AD867" s="2" t="s">
        <v>791</v>
      </c>
      <c r="AE867" s="1" t="s">
        <v>92</v>
      </c>
      <c r="AF867" s="1" t="s">
        <v>92</v>
      </c>
      <c r="AG867" s="1" t="s">
        <v>92</v>
      </c>
      <c r="AH867" s="1" t="s">
        <v>92</v>
      </c>
      <c r="AI867" s="1" t="s">
        <v>92</v>
      </c>
      <c r="AJ867" s="1" t="s">
        <v>92</v>
      </c>
      <c r="AK867" s="1" t="s">
        <v>92</v>
      </c>
      <c r="AL867" s="1" t="s">
        <v>86</v>
      </c>
      <c r="AM867" s="3">
        <f t="shared" si="209"/>
        <v>45404</v>
      </c>
      <c r="AO867" s="1"/>
      <c r="AP867" s="2" t="s">
        <v>3118</v>
      </c>
      <c r="BD867" s="1" t="str">
        <f t="shared" si="210"/>
        <v>1(s)</v>
      </c>
      <c r="BE867" s="2" t="str">
        <f t="shared" si="204"/>
        <v>Melissa Boyd
Justin Edralin
William Jolly</v>
      </c>
      <c r="BF867" s="2" t="str">
        <f t="shared" si="204"/>
        <v>Ali Moazed</v>
      </c>
      <c r="BG867" s="2" t="str">
        <f t="shared" si="205"/>
        <v>Kim Sackett
Mona Hedin
Kevin Laxalt-Nomura</v>
      </c>
      <c r="BH867" s="2" t="str">
        <f t="shared" si="205"/>
        <v>Nelson Lau</v>
      </c>
      <c r="BI867" s="2" t="str">
        <f t="shared" si="211"/>
        <v>Aaron Shapiro</v>
      </c>
      <c r="BJ867" s="1">
        <f t="shared" si="212"/>
        <v>0</v>
      </c>
      <c r="BO867" s="21" t="str">
        <f t="shared" si="213"/>
        <v>completed</v>
      </c>
      <c r="BP867" s="21">
        <f t="shared" si="214"/>
        <v>0</v>
      </c>
      <c r="BQ867" s="21">
        <f t="shared" si="215"/>
        <v>0</v>
      </c>
      <c r="BR867" s="21">
        <f t="shared" si="216"/>
        <v>0</v>
      </c>
      <c r="BS867" s="21">
        <f t="shared" si="217"/>
        <v>0</v>
      </c>
      <c r="BT867" s="12" t="s">
        <v>629</v>
      </c>
    </row>
    <row r="868" spans="1:73" ht="76.5" x14ac:dyDescent="0.25">
      <c r="A868" s="1" t="s">
        <v>3119</v>
      </c>
      <c r="B868" s="1" t="s">
        <v>1512</v>
      </c>
      <c r="C868" s="6" t="s">
        <v>1996</v>
      </c>
      <c r="D868" s="2" t="str">
        <f t="shared" si="206"/>
        <v>MGRA_008</v>
      </c>
      <c r="E868" s="1">
        <v>2</v>
      </c>
      <c r="F868" s="2" t="str">
        <f t="shared" si="207"/>
        <v>MGRA_008_Q2</v>
      </c>
      <c r="G868" s="10" t="s">
        <v>2154</v>
      </c>
      <c r="H868" s="10" t="s">
        <v>3120</v>
      </c>
      <c r="I868" s="1" t="s">
        <v>1516</v>
      </c>
      <c r="J868" s="3">
        <v>45006</v>
      </c>
      <c r="K868" s="3">
        <v>45387</v>
      </c>
      <c r="L868" s="3">
        <v>45387</v>
      </c>
      <c r="M868" s="20" t="s">
        <v>3113</v>
      </c>
      <c r="N868" s="1">
        <v>0</v>
      </c>
      <c r="O868" s="1" t="s">
        <v>86</v>
      </c>
      <c r="P868" s="45" t="s">
        <v>482</v>
      </c>
      <c r="Q868" s="47" t="s">
        <v>483</v>
      </c>
      <c r="R868" s="45" t="s">
        <v>3114</v>
      </c>
      <c r="S868" s="47" t="s">
        <v>86</v>
      </c>
      <c r="U868" s="2" t="str">
        <f t="shared" si="203"/>
        <v>MGRA</v>
      </c>
      <c r="V868" s="2" t="str">
        <f t="shared" si="203"/>
        <v>008</v>
      </c>
      <c r="W868" s="2">
        <f t="shared" si="208"/>
        <v>2</v>
      </c>
      <c r="X868" s="1">
        <v>0</v>
      </c>
      <c r="Y868" s="2" t="s">
        <v>3090</v>
      </c>
      <c r="Z868" s="1" t="s">
        <v>520</v>
      </c>
      <c r="AA868" s="2" t="s">
        <v>3115</v>
      </c>
      <c r="AB868" s="2" t="s">
        <v>2150</v>
      </c>
      <c r="AC868" s="2" t="s">
        <v>91</v>
      </c>
      <c r="AD868" s="2" t="s">
        <v>791</v>
      </c>
      <c r="AE868" s="1" t="s">
        <v>92</v>
      </c>
      <c r="AF868" s="1" t="s">
        <v>92</v>
      </c>
      <c r="AG868" s="1" t="s">
        <v>92</v>
      </c>
      <c r="AH868" s="1" t="s">
        <v>92</v>
      </c>
      <c r="AI868" s="1" t="s">
        <v>92</v>
      </c>
      <c r="AJ868" s="1" t="s">
        <v>92</v>
      </c>
      <c r="AK868" s="1" t="s">
        <v>92</v>
      </c>
      <c r="AL868" s="1" t="s">
        <v>86</v>
      </c>
      <c r="AM868" s="3">
        <f t="shared" si="209"/>
        <v>45387</v>
      </c>
      <c r="AO868" s="1"/>
      <c r="AP868" s="1"/>
      <c r="BD868" s="1">
        <f t="shared" si="210"/>
        <v>2</v>
      </c>
      <c r="BE868" s="2" t="str">
        <f t="shared" si="204"/>
        <v>Melissa Boyd
Justin Edralin
William Jolly</v>
      </c>
      <c r="BF868" s="2" t="str">
        <f t="shared" si="204"/>
        <v>Ali Moazed</v>
      </c>
      <c r="BG868" s="2" t="str">
        <f t="shared" si="205"/>
        <v>Kim Sackett
Mona Hedin
Kevin Laxalt-Nomura</v>
      </c>
      <c r="BH868" s="2" t="str">
        <f t="shared" si="205"/>
        <v>Nelson Lau</v>
      </c>
      <c r="BI868" s="2" t="str">
        <f t="shared" si="211"/>
        <v>Aaron Shapiro</v>
      </c>
      <c r="BJ868" s="1">
        <f t="shared" si="212"/>
        <v>0</v>
      </c>
      <c r="BO868" s="21" t="str">
        <f t="shared" si="213"/>
        <v>completed</v>
      </c>
      <c r="BP868" s="21">
        <f t="shared" si="214"/>
        <v>0</v>
      </c>
      <c r="BQ868" s="21">
        <f t="shared" si="215"/>
        <v>0</v>
      </c>
      <c r="BR868" s="21">
        <f t="shared" si="216"/>
        <v>0</v>
      </c>
      <c r="BS868" s="21">
        <f t="shared" si="217"/>
        <v>0</v>
      </c>
    </row>
    <row r="869" spans="1:73" ht="51" x14ac:dyDescent="0.25">
      <c r="A869" s="1" t="s">
        <v>3119</v>
      </c>
      <c r="B869" s="1" t="s">
        <v>1512</v>
      </c>
      <c r="C869" s="6" t="s">
        <v>3116</v>
      </c>
      <c r="D869" s="2" t="str">
        <f t="shared" si="206"/>
        <v>MGRA_Data Request No. 8</v>
      </c>
      <c r="E869" s="1" t="s">
        <v>631</v>
      </c>
      <c r="F869" s="2" t="str">
        <f t="shared" si="207"/>
        <v>MGRA_Data Request No. 8_Q2(s)</v>
      </c>
      <c r="G869" s="10" t="s">
        <v>2154</v>
      </c>
      <c r="H869" s="10" t="s">
        <v>3117</v>
      </c>
      <c r="I869" s="1" t="s">
        <v>1516</v>
      </c>
      <c r="J869" s="3">
        <v>45006</v>
      </c>
      <c r="K869" s="3">
        <v>45404</v>
      </c>
      <c r="L869" s="3">
        <v>45404</v>
      </c>
      <c r="M869" s="20" t="s">
        <v>3113</v>
      </c>
      <c r="N869" s="1">
        <v>1</v>
      </c>
      <c r="O869" s="1" t="s">
        <v>86</v>
      </c>
      <c r="P869" s="45" t="s">
        <v>482</v>
      </c>
      <c r="Q869" s="47" t="s">
        <v>483</v>
      </c>
      <c r="R869" s="45" t="s">
        <v>3114</v>
      </c>
      <c r="S869" s="47" t="s">
        <v>86</v>
      </c>
      <c r="U869" s="2" t="str">
        <f t="shared" si="203"/>
        <v>MGRA</v>
      </c>
      <c r="V869" s="2" t="str">
        <f t="shared" si="203"/>
        <v>Data Request No. 8</v>
      </c>
      <c r="W869" s="2" t="str">
        <f t="shared" si="208"/>
        <v>2(s)</v>
      </c>
      <c r="X869" s="1">
        <v>0</v>
      </c>
      <c r="Y869" s="2" t="s">
        <v>3090</v>
      </c>
      <c r="Z869" s="1" t="s">
        <v>520</v>
      </c>
      <c r="AA869" s="2" t="s">
        <v>3115</v>
      </c>
      <c r="AB869" s="2" t="s">
        <v>2150</v>
      </c>
      <c r="AC869" s="2" t="s">
        <v>91</v>
      </c>
      <c r="AD869" s="2" t="s">
        <v>791</v>
      </c>
      <c r="AE869" s="1" t="s">
        <v>92</v>
      </c>
      <c r="AF869" s="1" t="s">
        <v>92</v>
      </c>
      <c r="AG869" s="1" t="s">
        <v>92</v>
      </c>
      <c r="AH869" s="1" t="s">
        <v>92</v>
      </c>
      <c r="AI869" s="1" t="s">
        <v>92</v>
      </c>
      <c r="AJ869" s="1" t="s">
        <v>92</v>
      </c>
      <c r="AK869" s="1" t="s">
        <v>92</v>
      </c>
      <c r="AL869" s="1" t="s">
        <v>86</v>
      </c>
      <c r="AM869" s="3">
        <f t="shared" si="209"/>
        <v>45404</v>
      </c>
      <c r="AO869" s="1"/>
      <c r="AP869" s="2" t="s">
        <v>3118</v>
      </c>
      <c r="BD869" s="1" t="str">
        <f t="shared" si="210"/>
        <v>2(s)</v>
      </c>
      <c r="BE869" s="2" t="str">
        <f t="shared" si="204"/>
        <v>Melissa Boyd
Justin Edralin
William Jolly</v>
      </c>
      <c r="BF869" s="2" t="str">
        <f t="shared" si="204"/>
        <v>Ali Moazed</v>
      </c>
      <c r="BG869" s="2" t="str">
        <f t="shared" si="205"/>
        <v>Kim Sackett
Mona Hedin
Kevin Laxalt-Nomura</v>
      </c>
      <c r="BH869" s="2" t="str">
        <f t="shared" si="205"/>
        <v>Nelson Lau</v>
      </c>
      <c r="BI869" s="2" t="str">
        <f t="shared" si="211"/>
        <v>Aaron Shapiro</v>
      </c>
      <c r="BJ869" s="1">
        <f t="shared" si="212"/>
        <v>0</v>
      </c>
      <c r="BO869" s="21" t="str">
        <f t="shared" si="213"/>
        <v>completed</v>
      </c>
      <c r="BP869" s="21">
        <f t="shared" si="214"/>
        <v>0</v>
      </c>
      <c r="BQ869" s="21">
        <f t="shared" si="215"/>
        <v>0</v>
      </c>
      <c r="BR869" s="21">
        <f t="shared" si="216"/>
        <v>0</v>
      </c>
      <c r="BS869" s="21">
        <f t="shared" si="217"/>
        <v>0</v>
      </c>
      <c r="BT869" s="12" t="s">
        <v>629</v>
      </c>
    </row>
    <row r="870" spans="1:73" ht="76.5" x14ac:dyDescent="0.25">
      <c r="A870" s="1" t="s">
        <v>3121</v>
      </c>
      <c r="B870" s="1" t="s">
        <v>1512</v>
      </c>
      <c r="C870" s="6" t="s">
        <v>1996</v>
      </c>
      <c r="D870" s="2" t="str">
        <f t="shared" si="206"/>
        <v>MGRA_008</v>
      </c>
      <c r="E870" s="1">
        <v>3</v>
      </c>
      <c r="F870" s="2" t="str">
        <f t="shared" si="207"/>
        <v>MGRA_008_Q3</v>
      </c>
      <c r="G870" s="10" t="s">
        <v>3122</v>
      </c>
      <c r="H870" s="10" t="s">
        <v>3123</v>
      </c>
      <c r="I870" s="1" t="s">
        <v>1516</v>
      </c>
      <c r="J870" s="3">
        <v>45006</v>
      </c>
      <c r="K870" s="3">
        <v>45387</v>
      </c>
      <c r="L870" s="3">
        <v>45387</v>
      </c>
      <c r="M870" s="20" t="s">
        <v>3113</v>
      </c>
      <c r="N870" s="1">
        <v>0</v>
      </c>
      <c r="O870" s="1" t="s">
        <v>86</v>
      </c>
      <c r="P870" s="45" t="s">
        <v>482</v>
      </c>
      <c r="Q870" s="47" t="s">
        <v>483</v>
      </c>
      <c r="R870" s="45" t="s">
        <v>3114</v>
      </c>
      <c r="S870" s="47" t="s">
        <v>86</v>
      </c>
      <c r="U870" s="2" t="str">
        <f t="shared" si="203"/>
        <v>MGRA</v>
      </c>
      <c r="V870" s="2" t="str">
        <f t="shared" si="203"/>
        <v>008</v>
      </c>
      <c r="W870" s="2">
        <f t="shared" si="208"/>
        <v>3</v>
      </c>
      <c r="X870" s="1">
        <v>0</v>
      </c>
      <c r="Y870" s="2" t="s">
        <v>3090</v>
      </c>
      <c r="Z870" s="1" t="s">
        <v>520</v>
      </c>
      <c r="AA870" s="2" t="s">
        <v>3115</v>
      </c>
      <c r="AB870" s="2" t="s">
        <v>2150</v>
      </c>
      <c r="AC870" s="2" t="s">
        <v>91</v>
      </c>
      <c r="AD870" s="2" t="s">
        <v>791</v>
      </c>
      <c r="AE870" s="1" t="s">
        <v>92</v>
      </c>
      <c r="AF870" s="1" t="s">
        <v>92</v>
      </c>
      <c r="AG870" s="1" t="s">
        <v>92</v>
      </c>
      <c r="AH870" s="1" t="s">
        <v>92</v>
      </c>
      <c r="AI870" s="1" t="s">
        <v>92</v>
      </c>
      <c r="AJ870" s="1" t="s">
        <v>92</v>
      </c>
      <c r="AK870" s="1" t="s">
        <v>92</v>
      </c>
      <c r="AL870" s="1" t="s">
        <v>86</v>
      </c>
      <c r="AM870" s="3">
        <f t="shared" si="209"/>
        <v>45387</v>
      </c>
      <c r="AO870" s="1"/>
      <c r="AP870" s="1"/>
      <c r="BD870" s="1">
        <f t="shared" si="210"/>
        <v>3</v>
      </c>
      <c r="BE870" s="2" t="str">
        <f t="shared" si="204"/>
        <v>Melissa Boyd
Justin Edralin
William Jolly</v>
      </c>
      <c r="BF870" s="2" t="str">
        <f t="shared" si="204"/>
        <v>Ali Moazed</v>
      </c>
      <c r="BG870" s="2" t="str">
        <f t="shared" si="205"/>
        <v>Kim Sackett
Mona Hedin
Kevin Laxalt-Nomura</v>
      </c>
      <c r="BH870" s="2" t="str">
        <f t="shared" si="205"/>
        <v>Nelson Lau</v>
      </c>
      <c r="BI870" s="2" t="str">
        <f t="shared" si="211"/>
        <v>Aaron Shapiro</v>
      </c>
      <c r="BJ870" s="1">
        <f t="shared" si="212"/>
        <v>0</v>
      </c>
      <c r="BO870" s="21" t="str">
        <f t="shared" si="213"/>
        <v>completed</v>
      </c>
      <c r="BP870" s="21">
        <f t="shared" si="214"/>
        <v>0</v>
      </c>
      <c r="BQ870" s="21">
        <f t="shared" si="215"/>
        <v>0</v>
      </c>
      <c r="BR870" s="21">
        <f t="shared" si="216"/>
        <v>0</v>
      </c>
      <c r="BS870" s="21">
        <f t="shared" si="217"/>
        <v>0</v>
      </c>
    </row>
    <row r="871" spans="1:73" ht="51" x14ac:dyDescent="0.25">
      <c r="A871" s="1" t="s">
        <v>3121</v>
      </c>
      <c r="B871" s="1" t="s">
        <v>1512</v>
      </c>
      <c r="C871" s="6" t="s">
        <v>3116</v>
      </c>
      <c r="D871" s="2" t="str">
        <f t="shared" si="206"/>
        <v>MGRA_Data Request No. 8</v>
      </c>
      <c r="E871" s="1" t="s">
        <v>980</v>
      </c>
      <c r="F871" s="2" t="str">
        <f t="shared" si="207"/>
        <v>MGRA_Data Request No. 8_Q3(s)</v>
      </c>
      <c r="G871" s="10" t="s">
        <v>3122</v>
      </c>
      <c r="H871" s="10" t="s">
        <v>3117</v>
      </c>
      <c r="I871" s="1" t="s">
        <v>1516</v>
      </c>
      <c r="J871" s="3">
        <v>45006</v>
      </c>
      <c r="K871" s="3">
        <v>45404</v>
      </c>
      <c r="L871" s="3">
        <v>45404</v>
      </c>
      <c r="M871" s="20" t="s">
        <v>3113</v>
      </c>
      <c r="N871" s="1">
        <v>1</v>
      </c>
      <c r="O871" s="1" t="s">
        <v>86</v>
      </c>
      <c r="P871" s="45" t="s">
        <v>482</v>
      </c>
      <c r="Q871" s="47" t="s">
        <v>483</v>
      </c>
      <c r="R871" s="45" t="s">
        <v>3114</v>
      </c>
      <c r="S871" s="47" t="s">
        <v>86</v>
      </c>
      <c r="U871" s="2" t="str">
        <f t="shared" si="203"/>
        <v>MGRA</v>
      </c>
      <c r="V871" s="2" t="str">
        <f t="shared" si="203"/>
        <v>Data Request No. 8</v>
      </c>
      <c r="W871" s="2" t="str">
        <f t="shared" si="208"/>
        <v>3(s)</v>
      </c>
      <c r="X871" s="1">
        <v>0</v>
      </c>
      <c r="Y871" s="2" t="s">
        <v>3090</v>
      </c>
      <c r="Z871" s="1" t="s">
        <v>520</v>
      </c>
      <c r="AA871" s="2" t="s">
        <v>3115</v>
      </c>
      <c r="AB871" s="2" t="s">
        <v>2150</v>
      </c>
      <c r="AC871" s="2" t="s">
        <v>91</v>
      </c>
      <c r="AD871" s="2" t="s">
        <v>791</v>
      </c>
      <c r="AE871" s="1" t="s">
        <v>92</v>
      </c>
      <c r="AF871" s="1" t="s">
        <v>92</v>
      </c>
      <c r="AG871" s="1" t="s">
        <v>92</v>
      </c>
      <c r="AH871" s="1" t="s">
        <v>92</v>
      </c>
      <c r="AI871" s="1" t="s">
        <v>92</v>
      </c>
      <c r="AJ871" s="1" t="s">
        <v>92</v>
      </c>
      <c r="AK871" s="1" t="s">
        <v>92</v>
      </c>
      <c r="AL871" s="1" t="s">
        <v>86</v>
      </c>
      <c r="AM871" s="3">
        <f t="shared" si="209"/>
        <v>45404</v>
      </c>
      <c r="AO871" s="1"/>
      <c r="AP871" s="2" t="s">
        <v>3118</v>
      </c>
      <c r="BD871" s="1" t="str">
        <f t="shared" si="210"/>
        <v>3(s)</v>
      </c>
      <c r="BE871" s="2" t="str">
        <f t="shared" si="204"/>
        <v>Melissa Boyd
Justin Edralin
William Jolly</v>
      </c>
      <c r="BF871" s="2" t="str">
        <f t="shared" si="204"/>
        <v>Ali Moazed</v>
      </c>
      <c r="BG871" s="2" t="str">
        <f t="shared" si="205"/>
        <v>Kim Sackett
Mona Hedin
Kevin Laxalt-Nomura</v>
      </c>
      <c r="BH871" s="2" t="str">
        <f t="shared" si="205"/>
        <v>Nelson Lau</v>
      </c>
      <c r="BI871" s="2" t="str">
        <f t="shared" si="211"/>
        <v>Aaron Shapiro</v>
      </c>
      <c r="BJ871" s="1">
        <f t="shared" si="212"/>
        <v>0</v>
      </c>
      <c r="BO871" s="21" t="str">
        <f t="shared" si="213"/>
        <v>completed</v>
      </c>
      <c r="BP871" s="21">
        <f t="shared" si="214"/>
        <v>0</v>
      </c>
      <c r="BQ871" s="21">
        <f t="shared" si="215"/>
        <v>0</v>
      </c>
      <c r="BR871" s="21">
        <f t="shared" si="216"/>
        <v>0</v>
      </c>
      <c r="BS871" s="21">
        <f t="shared" si="217"/>
        <v>0</v>
      </c>
      <c r="BT871" s="12" t="s">
        <v>629</v>
      </c>
    </row>
    <row r="872" spans="1:73" ht="89.25" x14ac:dyDescent="0.25">
      <c r="A872" s="1" t="s">
        <v>3124</v>
      </c>
      <c r="B872" s="1" t="s">
        <v>1512</v>
      </c>
      <c r="C872" s="6" t="s">
        <v>1996</v>
      </c>
      <c r="D872" s="2" t="str">
        <f t="shared" si="206"/>
        <v>MGRA_008</v>
      </c>
      <c r="E872" s="1">
        <v>4</v>
      </c>
      <c r="F872" s="2" t="str">
        <f t="shared" si="207"/>
        <v>MGRA_008_Q4</v>
      </c>
      <c r="G872" s="10" t="s">
        <v>3125</v>
      </c>
      <c r="H872" s="10" t="s">
        <v>3126</v>
      </c>
      <c r="I872" s="1" t="s">
        <v>1516</v>
      </c>
      <c r="J872" s="3">
        <v>45006</v>
      </c>
      <c r="K872" s="3">
        <v>45387</v>
      </c>
      <c r="L872" s="3">
        <v>45387</v>
      </c>
      <c r="M872" s="20" t="s">
        <v>3113</v>
      </c>
      <c r="N872" s="1">
        <v>0</v>
      </c>
      <c r="O872" s="1" t="s">
        <v>86</v>
      </c>
      <c r="P872" s="45" t="s">
        <v>482</v>
      </c>
      <c r="Q872" s="47" t="s">
        <v>483</v>
      </c>
      <c r="R872" s="45" t="s">
        <v>3114</v>
      </c>
      <c r="S872" s="102" t="s">
        <v>86</v>
      </c>
      <c r="U872" s="2" t="str">
        <f t="shared" si="203"/>
        <v>MGRA</v>
      </c>
      <c r="V872" s="2" t="str">
        <f t="shared" si="203"/>
        <v>008</v>
      </c>
      <c r="W872" s="2">
        <f t="shared" si="208"/>
        <v>4</v>
      </c>
      <c r="X872" s="1">
        <v>0</v>
      </c>
      <c r="Y872" s="2" t="s">
        <v>3090</v>
      </c>
      <c r="Z872" s="1" t="s">
        <v>520</v>
      </c>
      <c r="AA872" s="2" t="s">
        <v>3115</v>
      </c>
      <c r="AB872" s="2" t="s">
        <v>2150</v>
      </c>
      <c r="AC872" s="2" t="s">
        <v>91</v>
      </c>
      <c r="AD872" s="2" t="s">
        <v>791</v>
      </c>
      <c r="AE872" s="1" t="s">
        <v>92</v>
      </c>
      <c r="AF872" s="1" t="s">
        <v>92</v>
      </c>
      <c r="AG872" s="1" t="s">
        <v>92</v>
      </c>
      <c r="AH872" s="1" t="s">
        <v>92</v>
      </c>
      <c r="AI872" s="1" t="s">
        <v>92</v>
      </c>
      <c r="AJ872" s="1" t="s">
        <v>92</v>
      </c>
      <c r="AK872" s="1" t="s">
        <v>92</v>
      </c>
      <c r="AL872" s="1" t="s">
        <v>86</v>
      </c>
      <c r="AM872" s="3">
        <f t="shared" si="209"/>
        <v>45387</v>
      </c>
      <c r="AO872" s="1"/>
      <c r="AP872" s="1"/>
      <c r="BD872" s="1">
        <f t="shared" si="210"/>
        <v>4</v>
      </c>
      <c r="BE872" s="2" t="str">
        <f t="shared" si="204"/>
        <v>Melissa Boyd
Justin Edralin
William Jolly</v>
      </c>
      <c r="BF872" s="2" t="str">
        <f t="shared" si="204"/>
        <v>Ali Moazed</v>
      </c>
      <c r="BG872" s="2" t="str">
        <f t="shared" si="205"/>
        <v>Kim Sackett
Mona Hedin
Kevin Laxalt-Nomura</v>
      </c>
      <c r="BH872" s="2" t="str">
        <f t="shared" si="205"/>
        <v>Nelson Lau</v>
      </c>
      <c r="BI872" s="2" t="str">
        <f t="shared" si="211"/>
        <v>Aaron Shapiro</v>
      </c>
      <c r="BJ872" s="1">
        <f t="shared" si="212"/>
        <v>0</v>
      </c>
      <c r="BO872" s="21" t="str">
        <f t="shared" si="213"/>
        <v>completed</v>
      </c>
      <c r="BP872" s="21">
        <f t="shared" si="214"/>
        <v>0</v>
      </c>
      <c r="BQ872" s="21">
        <f t="shared" si="215"/>
        <v>0</v>
      </c>
      <c r="BR872" s="21">
        <f t="shared" si="216"/>
        <v>0</v>
      </c>
      <c r="BS872" s="21">
        <f t="shared" si="217"/>
        <v>0</v>
      </c>
    </row>
    <row r="873" spans="1:73" ht="51" x14ac:dyDescent="0.25">
      <c r="A873" s="1" t="s">
        <v>3124</v>
      </c>
      <c r="B873" s="1" t="s">
        <v>1512</v>
      </c>
      <c r="C873" s="6" t="s">
        <v>3116</v>
      </c>
      <c r="D873" s="2" t="str">
        <f t="shared" si="206"/>
        <v>MGRA_Data Request No. 8</v>
      </c>
      <c r="E873" s="1" t="s">
        <v>639</v>
      </c>
      <c r="F873" s="2" t="str">
        <f t="shared" si="207"/>
        <v>MGRA_Data Request No. 8_Q4(s)</v>
      </c>
      <c r="G873" s="10" t="s">
        <v>3127</v>
      </c>
      <c r="H873" s="10" t="s">
        <v>3117</v>
      </c>
      <c r="I873" s="1" t="s">
        <v>1516</v>
      </c>
      <c r="J873" s="3">
        <v>45006</v>
      </c>
      <c r="K873" s="3">
        <v>45404</v>
      </c>
      <c r="L873" s="3">
        <v>45404</v>
      </c>
      <c r="M873" s="20" t="s">
        <v>3113</v>
      </c>
      <c r="N873" s="1">
        <v>1</v>
      </c>
      <c r="O873" s="1" t="s">
        <v>86</v>
      </c>
      <c r="P873" s="45" t="s">
        <v>482</v>
      </c>
      <c r="Q873" s="47" t="s">
        <v>483</v>
      </c>
      <c r="R873" s="45" t="s">
        <v>3114</v>
      </c>
      <c r="S873" s="47" t="s">
        <v>86</v>
      </c>
      <c r="U873" s="2" t="str">
        <f t="shared" si="203"/>
        <v>MGRA</v>
      </c>
      <c r="V873" s="2" t="str">
        <f t="shared" si="203"/>
        <v>Data Request No. 8</v>
      </c>
      <c r="W873" s="2" t="str">
        <f t="shared" si="208"/>
        <v>4(s)</v>
      </c>
      <c r="X873" s="1">
        <v>0</v>
      </c>
      <c r="Y873" s="2" t="s">
        <v>3090</v>
      </c>
      <c r="Z873" s="1" t="s">
        <v>520</v>
      </c>
      <c r="AA873" s="2" t="s">
        <v>3115</v>
      </c>
      <c r="AB873" s="2" t="s">
        <v>2150</v>
      </c>
      <c r="AC873" s="2" t="s">
        <v>91</v>
      </c>
      <c r="AD873" s="2" t="s">
        <v>791</v>
      </c>
      <c r="AE873" s="1" t="s">
        <v>92</v>
      </c>
      <c r="AF873" s="1" t="s">
        <v>92</v>
      </c>
      <c r="AG873" s="1" t="s">
        <v>92</v>
      </c>
      <c r="AH873" s="1" t="s">
        <v>92</v>
      </c>
      <c r="AI873" s="1" t="s">
        <v>92</v>
      </c>
      <c r="AJ873" s="1" t="s">
        <v>92</v>
      </c>
      <c r="AK873" s="1" t="s">
        <v>92</v>
      </c>
      <c r="AL873" s="1" t="s">
        <v>86</v>
      </c>
      <c r="AM873" s="3">
        <f t="shared" si="209"/>
        <v>45404</v>
      </c>
      <c r="AO873" s="1"/>
      <c r="AP873" s="2" t="s">
        <v>3118</v>
      </c>
      <c r="BD873" s="1" t="str">
        <f t="shared" si="210"/>
        <v>4(s)</v>
      </c>
      <c r="BE873" s="2" t="str">
        <f t="shared" si="204"/>
        <v>Melissa Boyd
Justin Edralin
William Jolly</v>
      </c>
      <c r="BF873" s="2" t="str">
        <f t="shared" si="204"/>
        <v>Ali Moazed</v>
      </c>
      <c r="BG873" s="2" t="str">
        <f t="shared" si="205"/>
        <v>Kim Sackett
Mona Hedin
Kevin Laxalt-Nomura</v>
      </c>
      <c r="BH873" s="2" t="str">
        <f t="shared" si="205"/>
        <v>Nelson Lau</v>
      </c>
      <c r="BI873" s="2" t="str">
        <f t="shared" si="211"/>
        <v>Aaron Shapiro</v>
      </c>
      <c r="BJ873" s="1">
        <f t="shared" si="212"/>
        <v>0</v>
      </c>
      <c r="BO873" s="21" t="str">
        <f t="shared" si="213"/>
        <v>completed</v>
      </c>
      <c r="BP873" s="21">
        <f t="shared" si="214"/>
        <v>0</v>
      </c>
      <c r="BQ873" s="21">
        <f t="shared" si="215"/>
        <v>0</v>
      </c>
      <c r="BR873" s="21">
        <f t="shared" si="216"/>
        <v>0</v>
      </c>
      <c r="BS873" s="21">
        <f t="shared" si="217"/>
        <v>0</v>
      </c>
      <c r="BT873" s="12" t="s">
        <v>629</v>
      </c>
    </row>
    <row r="874" spans="1:73" ht="76.5" x14ac:dyDescent="0.25">
      <c r="A874" s="1" t="s">
        <v>3128</v>
      </c>
      <c r="B874" s="1" t="s">
        <v>1512</v>
      </c>
      <c r="C874" s="6" t="s">
        <v>1996</v>
      </c>
      <c r="D874" s="2" t="str">
        <f t="shared" si="206"/>
        <v>MGRA_008</v>
      </c>
      <c r="E874" s="1">
        <v>5</v>
      </c>
      <c r="F874" s="2" t="str">
        <f t="shared" si="207"/>
        <v>MGRA_008_Q5</v>
      </c>
      <c r="G874" s="10" t="s">
        <v>2163</v>
      </c>
      <c r="H874" s="10" t="s">
        <v>3129</v>
      </c>
      <c r="I874" s="1" t="s">
        <v>1516</v>
      </c>
      <c r="J874" s="3">
        <v>45006</v>
      </c>
      <c r="K874" s="3">
        <v>45387</v>
      </c>
      <c r="L874" s="3">
        <v>45387</v>
      </c>
      <c r="M874" s="20" t="s">
        <v>3113</v>
      </c>
      <c r="N874" s="1">
        <v>0</v>
      </c>
      <c r="O874" s="1" t="s">
        <v>86</v>
      </c>
      <c r="P874" s="45" t="s">
        <v>482</v>
      </c>
      <c r="Q874" s="47" t="s">
        <v>483</v>
      </c>
      <c r="R874" s="45" t="s">
        <v>3114</v>
      </c>
      <c r="S874" s="47" t="s">
        <v>86</v>
      </c>
      <c r="U874" s="2" t="str">
        <f t="shared" si="203"/>
        <v>MGRA</v>
      </c>
      <c r="V874" s="2" t="str">
        <f t="shared" si="203"/>
        <v>008</v>
      </c>
      <c r="W874" s="2">
        <f t="shared" si="208"/>
        <v>5</v>
      </c>
      <c r="X874" s="1">
        <v>0</v>
      </c>
      <c r="Y874" s="2" t="s">
        <v>3090</v>
      </c>
      <c r="Z874" s="1" t="s">
        <v>520</v>
      </c>
      <c r="AA874" s="2" t="s">
        <v>3115</v>
      </c>
      <c r="AB874" s="2" t="s">
        <v>2150</v>
      </c>
      <c r="AC874" s="2" t="s">
        <v>91</v>
      </c>
      <c r="AD874" s="2" t="s">
        <v>791</v>
      </c>
      <c r="AE874" s="1" t="s">
        <v>92</v>
      </c>
      <c r="AF874" s="1" t="s">
        <v>92</v>
      </c>
      <c r="AG874" s="1" t="s">
        <v>92</v>
      </c>
      <c r="AH874" s="1" t="s">
        <v>92</v>
      </c>
      <c r="AI874" s="1" t="s">
        <v>92</v>
      </c>
      <c r="AJ874" s="1" t="s">
        <v>92</v>
      </c>
      <c r="AK874" s="1" t="s">
        <v>92</v>
      </c>
      <c r="AL874" s="1" t="s">
        <v>86</v>
      </c>
      <c r="AM874" s="3">
        <f t="shared" si="209"/>
        <v>45387</v>
      </c>
      <c r="AO874" s="1"/>
      <c r="AP874" s="1"/>
      <c r="BD874" s="1">
        <f t="shared" si="210"/>
        <v>5</v>
      </c>
      <c r="BE874" s="2" t="str">
        <f t="shared" si="204"/>
        <v>Melissa Boyd
Justin Edralin
William Jolly</v>
      </c>
      <c r="BF874" s="2" t="str">
        <f t="shared" si="204"/>
        <v>Ali Moazed</v>
      </c>
      <c r="BG874" s="2" t="str">
        <f t="shared" si="205"/>
        <v>Kim Sackett
Mona Hedin
Kevin Laxalt-Nomura</v>
      </c>
      <c r="BH874" s="2" t="str">
        <f t="shared" si="205"/>
        <v>Nelson Lau</v>
      </c>
      <c r="BI874" s="2" t="str">
        <f t="shared" si="211"/>
        <v>Aaron Shapiro</v>
      </c>
      <c r="BJ874" s="1">
        <f t="shared" si="212"/>
        <v>0</v>
      </c>
      <c r="BO874" s="21" t="str">
        <f t="shared" si="213"/>
        <v>completed</v>
      </c>
      <c r="BP874" s="21">
        <f t="shared" si="214"/>
        <v>0</v>
      </c>
      <c r="BQ874" s="21">
        <f t="shared" si="215"/>
        <v>0</v>
      </c>
      <c r="BR874" s="21">
        <f t="shared" si="216"/>
        <v>0</v>
      </c>
      <c r="BS874" s="21">
        <f t="shared" si="217"/>
        <v>0</v>
      </c>
    </row>
    <row r="875" spans="1:73" ht="51" x14ac:dyDescent="0.25">
      <c r="A875" s="1" t="s">
        <v>3128</v>
      </c>
      <c r="B875" s="1" t="s">
        <v>1512</v>
      </c>
      <c r="C875" s="6" t="s">
        <v>3116</v>
      </c>
      <c r="D875" s="2" t="str">
        <f t="shared" si="206"/>
        <v>MGRA_Data Request No. 8</v>
      </c>
      <c r="E875" s="1" t="s">
        <v>642</v>
      </c>
      <c r="F875" s="2" t="str">
        <f t="shared" si="207"/>
        <v>MGRA_Data Request No. 8_Q5(s)</v>
      </c>
      <c r="G875" s="10" t="s">
        <v>2163</v>
      </c>
      <c r="H875" s="10" t="s">
        <v>3117</v>
      </c>
      <c r="I875" s="1" t="s">
        <v>1516</v>
      </c>
      <c r="J875" s="3">
        <v>45006</v>
      </c>
      <c r="K875" s="3">
        <v>45404</v>
      </c>
      <c r="L875" s="3">
        <v>45404</v>
      </c>
      <c r="M875" s="20" t="s">
        <v>3113</v>
      </c>
      <c r="N875" s="1">
        <v>1</v>
      </c>
      <c r="O875" s="1" t="s">
        <v>86</v>
      </c>
      <c r="P875" s="45" t="s">
        <v>482</v>
      </c>
      <c r="Q875" s="47" t="s">
        <v>483</v>
      </c>
      <c r="R875" s="45" t="s">
        <v>3114</v>
      </c>
      <c r="S875" s="47" t="s">
        <v>86</v>
      </c>
      <c r="U875" s="2" t="str">
        <f t="shared" si="203"/>
        <v>MGRA</v>
      </c>
      <c r="V875" s="2" t="str">
        <f t="shared" si="203"/>
        <v>Data Request No. 8</v>
      </c>
      <c r="W875" s="2" t="str">
        <f t="shared" si="208"/>
        <v>5(s)</v>
      </c>
      <c r="X875" s="1">
        <v>0</v>
      </c>
      <c r="Y875" s="2" t="s">
        <v>3090</v>
      </c>
      <c r="Z875" s="1" t="s">
        <v>520</v>
      </c>
      <c r="AA875" s="2" t="s">
        <v>3115</v>
      </c>
      <c r="AB875" s="2" t="s">
        <v>2150</v>
      </c>
      <c r="AC875" s="2" t="s">
        <v>91</v>
      </c>
      <c r="AD875" s="2" t="s">
        <v>791</v>
      </c>
      <c r="AE875" s="1" t="s">
        <v>92</v>
      </c>
      <c r="AF875" s="1" t="s">
        <v>92</v>
      </c>
      <c r="AG875" s="1" t="s">
        <v>92</v>
      </c>
      <c r="AH875" s="1" t="s">
        <v>92</v>
      </c>
      <c r="AI875" s="1" t="s">
        <v>92</v>
      </c>
      <c r="AJ875" s="1" t="s">
        <v>92</v>
      </c>
      <c r="AK875" s="1" t="s">
        <v>92</v>
      </c>
      <c r="AL875" s="1" t="s">
        <v>86</v>
      </c>
      <c r="AM875" s="3">
        <f t="shared" si="209"/>
        <v>45404</v>
      </c>
      <c r="AO875" s="1"/>
      <c r="AP875" s="2" t="s">
        <v>3118</v>
      </c>
      <c r="BD875" s="1" t="str">
        <f t="shared" si="210"/>
        <v>5(s)</v>
      </c>
      <c r="BE875" s="2" t="str">
        <f t="shared" si="204"/>
        <v>Melissa Boyd
Justin Edralin
William Jolly</v>
      </c>
      <c r="BF875" s="2" t="str">
        <f t="shared" si="204"/>
        <v>Ali Moazed</v>
      </c>
      <c r="BG875" s="2" t="str">
        <f t="shared" si="205"/>
        <v>Kim Sackett
Mona Hedin
Kevin Laxalt-Nomura</v>
      </c>
      <c r="BH875" s="2" t="str">
        <f t="shared" si="205"/>
        <v>Nelson Lau</v>
      </c>
      <c r="BI875" s="2" t="str">
        <f t="shared" si="211"/>
        <v>Aaron Shapiro</v>
      </c>
      <c r="BJ875" s="1">
        <f t="shared" si="212"/>
        <v>0</v>
      </c>
      <c r="BO875" s="21" t="str">
        <f t="shared" si="213"/>
        <v>completed</v>
      </c>
      <c r="BP875" s="21">
        <f t="shared" si="214"/>
        <v>0</v>
      </c>
      <c r="BQ875" s="21">
        <f t="shared" si="215"/>
        <v>0</v>
      </c>
      <c r="BR875" s="21">
        <f t="shared" si="216"/>
        <v>0</v>
      </c>
      <c r="BS875" s="21">
        <f t="shared" si="217"/>
        <v>0</v>
      </c>
      <c r="BT875" s="12" t="s">
        <v>629</v>
      </c>
    </row>
    <row r="876" spans="1:73" ht="89.25" x14ac:dyDescent="0.25">
      <c r="A876" s="1" t="s">
        <v>3130</v>
      </c>
      <c r="B876" s="1" t="s">
        <v>1512</v>
      </c>
      <c r="C876" s="6" t="s">
        <v>1996</v>
      </c>
      <c r="D876" s="2" t="str">
        <f t="shared" si="206"/>
        <v>MGRA_008</v>
      </c>
      <c r="E876" s="1">
        <v>6</v>
      </c>
      <c r="F876" s="2" t="str">
        <f t="shared" si="207"/>
        <v>MGRA_008_Q6</v>
      </c>
      <c r="G876" s="10" t="s">
        <v>2169</v>
      </c>
      <c r="H876" s="10" t="s">
        <v>3131</v>
      </c>
      <c r="I876" s="1" t="s">
        <v>1516</v>
      </c>
      <c r="J876" s="3">
        <v>45006</v>
      </c>
      <c r="K876" s="3">
        <v>45387</v>
      </c>
      <c r="L876" s="3">
        <v>45387</v>
      </c>
      <c r="M876" s="20" t="s">
        <v>3113</v>
      </c>
      <c r="N876" s="1">
        <v>0</v>
      </c>
      <c r="O876" s="1" t="s">
        <v>86</v>
      </c>
      <c r="P876" s="45" t="s">
        <v>482</v>
      </c>
      <c r="Q876" s="47" t="s">
        <v>483</v>
      </c>
      <c r="R876" s="45" t="s">
        <v>3114</v>
      </c>
      <c r="S876" s="47" t="s">
        <v>86</v>
      </c>
      <c r="U876" s="2" t="str">
        <f t="shared" si="203"/>
        <v>MGRA</v>
      </c>
      <c r="V876" s="2" t="str">
        <f t="shared" si="203"/>
        <v>008</v>
      </c>
      <c r="W876" s="2">
        <f t="shared" si="208"/>
        <v>6</v>
      </c>
      <c r="X876" s="1">
        <v>0</v>
      </c>
      <c r="Y876" s="2" t="s">
        <v>3090</v>
      </c>
      <c r="Z876" s="1" t="s">
        <v>520</v>
      </c>
      <c r="AA876" s="2" t="s">
        <v>3115</v>
      </c>
      <c r="AB876" s="2" t="s">
        <v>2150</v>
      </c>
      <c r="AC876" s="2" t="s">
        <v>91</v>
      </c>
      <c r="AD876" s="2" t="s">
        <v>791</v>
      </c>
      <c r="AE876" s="1" t="s">
        <v>92</v>
      </c>
      <c r="AF876" s="1" t="s">
        <v>92</v>
      </c>
      <c r="AG876" s="1" t="s">
        <v>92</v>
      </c>
      <c r="AH876" s="1" t="s">
        <v>92</v>
      </c>
      <c r="AI876" s="1" t="s">
        <v>92</v>
      </c>
      <c r="AJ876" s="1" t="s">
        <v>92</v>
      </c>
      <c r="AK876" s="1" t="s">
        <v>92</v>
      </c>
      <c r="AL876" s="1" t="s">
        <v>86</v>
      </c>
      <c r="AM876" s="3">
        <f t="shared" si="209"/>
        <v>45387</v>
      </c>
      <c r="AO876" s="1"/>
      <c r="AP876" s="1"/>
      <c r="BD876" s="1">
        <f t="shared" si="210"/>
        <v>6</v>
      </c>
      <c r="BE876" s="2" t="str">
        <f t="shared" si="204"/>
        <v>Melissa Boyd
Justin Edralin
William Jolly</v>
      </c>
      <c r="BF876" s="2" t="str">
        <f t="shared" si="204"/>
        <v>Ali Moazed</v>
      </c>
      <c r="BG876" s="2" t="str">
        <f t="shared" si="205"/>
        <v>Kim Sackett
Mona Hedin
Kevin Laxalt-Nomura</v>
      </c>
      <c r="BH876" s="2" t="str">
        <f t="shared" si="205"/>
        <v>Nelson Lau</v>
      </c>
      <c r="BI876" s="2" t="str">
        <f t="shared" si="211"/>
        <v>Aaron Shapiro</v>
      </c>
      <c r="BJ876" s="1">
        <f t="shared" si="212"/>
        <v>0</v>
      </c>
      <c r="BO876" s="21" t="str">
        <f t="shared" si="213"/>
        <v>completed</v>
      </c>
      <c r="BP876" s="21">
        <f t="shared" si="214"/>
        <v>0</v>
      </c>
      <c r="BQ876" s="21">
        <f t="shared" si="215"/>
        <v>0</v>
      </c>
      <c r="BR876" s="21">
        <f t="shared" si="216"/>
        <v>0</v>
      </c>
      <c r="BS876" s="21">
        <f t="shared" si="217"/>
        <v>0</v>
      </c>
    </row>
    <row r="877" spans="1:73" ht="51" x14ac:dyDescent="0.25">
      <c r="A877" s="1" t="s">
        <v>3130</v>
      </c>
      <c r="B877" s="1" t="s">
        <v>1512</v>
      </c>
      <c r="C877" s="6" t="s">
        <v>3116</v>
      </c>
      <c r="D877" s="2" t="str">
        <f t="shared" si="206"/>
        <v>MGRA_Data Request No. 8</v>
      </c>
      <c r="E877" s="1" t="s">
        <v>895</v>
      </c>
      <c r="F877" s="2" t="str">
        <f t="shared" si="207"/>
        <v>MGRA_Data Request No. 8_Q6(s)</v>
      </c>
      <c r="G877" s="10" t="s">
        <v>2169</v>
      </c>
      <c r="H877" s="10" t="s">
        <v>3117</v>
      </c>
      <c r="I877" s="1" t="s">
        <v>1516</v>
      </c>
      <c r="J877" s="3">
        <v>45006</v>
      </c>
      <c r="K877" s="3">
        <v>45404</v>
      </c>
      <c r="L877" s="3">
        <v>45404</v>
      </c>
      <c r="M877" s="20" t="s">
        <v>3113</v>
      </c>
      <c r="N877" s="1">
        <v>1</v>
      </c>
      <c r="O877" s="52" t="s">
        <v>86</v>
      </c>
      <c r="P877" s="45" t="s">
        <v>482</v>
      </c>
      <c r="Q877" s="47" t="s">
        <v>483</v>
      </c>
      <c r="R877" s="45" t="s">
        <v>3114</v>
      </c>
      <c r="S877" s="47" t="s">
        <v>86</v>
      </c>
      <c r="U877" s="2" t="str">
        <f t="shared" si="203"/>
        <v>MGRA</v>
      </c>
      <c r="V877" s="2" t="str">
        <f t="shared" si="203"/>
        <v>Data Request No. 8</v>
      </c>
      <c r="W877" s="2" t="str">
        <f t="shared" si="208"/>
        <v>6(s)</v>
      </c>
      <c r="X877" s="1">
        <v>0</v>
      </c>
      <c r="Y877" s="2" t="s">
        <v>3090</v>
      </c>
      <c r="Z877" s="1" t="s">
        <v>520</v>
      </c>
      <c r="AA877" s="2" t="s">
        <v>3115</v>
      </c>
      <c r="AB877" s="2" t="s">
        <v>2150</v>
      </c>
      <c r="AC877" s="2" t="s">
        <v>91</v>
      </c>
      <c r="AD877" s="2" t="s">
        <v>791</v>
      </c>
      <c r="AE877" s="1" t="s">
        <v>92</v>
      </c>
      <c r="AF877" s="1" t="s">
        <v>92</v>
      </c>
      <c r="AG877" s="1" t="s">
        <v>92</v>
      </c>
      <c r="AH877" s="1" t="s">
        <v>92</v>
      </c>
      <c r="AI877" s="1" t="s">
        <v>92</v>
      </c>
      <c r="AJ877" s="1" t="s">
        <v>92</v>
      </c>
      <c r="AK877" s="1" t="s">
        <v>92</v>
      </c>
      <c r="AL877" s="1" t="s">
        <v>86</v>
      </c>
      <c r="AM877" s="3">
        <f t="shared" si="209"/>
        <v>45404</v>
      </c>
      <c r="AO877" s="1"/>
      <c r="AP877" s="2" t="s">
        <v>3118</v>
      </c>
      <c r="BD877" s="1" t="str">
        <f t="shared" si="210"/>
        <v>6(s)</v>
      </c>
      <c r="BE877" s="2" t="str">
        <f t="shared" si="204"/>
        <v>Melissa Boyd
Justin Edralin
William Jolly</v>
      </c>
      <c r="BF877" s="2" t="str">
        <f t="shared" si="204"/>
        <v>Ali Moazed</v>
      </c>
      <c r="BG877" s="2" t="str">
        <f t="shared" si="205"/>
        <v>Kim Sackett
Mona Hedin
Kevin Laxalt-Nomura</v>
      </c>
      <c r="BH877" s="2" t="str">
        <f t="shared" si="205"/>
        <v>Nelson Lau</v>
      </c>
      <c r="BI877" s="2" t="str">
        <f t="shared" si="211"/>
        <v>Aaron Shapiro</v>
      </c>
      <c r="BJ877" s="1">
        <f t="shared" si="212"/>
        <v>0</v>
      </c>
      <c r="BO877" s="21" t="str">
        <f t="shared" si="213"/>
        <v>completed</v>
      </c>
      <c r="BP877" s="21">
        <f t="shared" si="214"/>
        <v>0</v>
      </c>
      <c r="BQ877" s="21">
        <f t="shared" si="215"/>
        <v>0</v>
      </c>
      <c r="BR877" s="21">
        <f t="shared" si="216"/>
        <v>0</v>
      </c>
      <c r="BS877" s="21">
        <f t="shared" si="217"/>
        <v>0</v>
      </c>
      <c r="BT877" s="12" t="s">
        <v>629</v>
      </c>
    </row>
    <row r="878" spans="1:73" ht="102" x14ac:dyDescent="0.25">
      <c r="A878" s="1" t="s">
        <v>3132</v>
      </c>
      <c r="B878" s="1" t="s">
        <v>1512</v>
      </c>
      <c r="C878" s="6" t="s">
        <v>1996</v>
      </c>
      <c r="D878" s="2" t="str">
        <f t="shared" si="206"/>
        <v>MGRA_008</v>
      </c>
      <c r="E878" s="1">
        <v>7</v>
      </c>
      <c r="F878" s="2" t="str">
        <f t="shared" si="207"/>
        <v>MGRA_008_Q7</v>
      </c>
      <c r="G878" s="10" t="s">
        <v>2172</v>
      </c>
      <c r="H878" s="10" t="s">
        <v>3133</v>
      </c>
      <c r="I878" s="1" t="s">
        <v>1516</v>
      </c>
      <c r="J878" s="3">
        <v>45006</v>
      </c>
      <c r="K878" s="3">
        <v>45387</v>
      </c>
      <c r="L878" s="3">
        <v>45387</v>
      </c>
      <c r="M878" s="20" t="s">
        <v>3113</v>
      </c>
      <c r="N878" s="1">
        <v>0</v>
      </c>
      <c r="O878" s="1" t="s">
        <v>86</v>
      </c>
      <c r="P878" s="45" t="s">
        <v>482</v>
      </c>
      <c r="Q878" s="47" t="s">
        <v>483</v>
      </c>
      <c r="R878" s="45" t="s">
        <v>3134</v>
      </c>
      <c r="S878" s="47" t="s">
        <v>86</v>
      </c>
      <c r="U878" s="2" t="str">
        <f t="shared" si="203"/>
        <v>MGRA</v>
      </c>
      <c r="V878" s="2" t="str">
        <f t="shared" si="203"/>
        <v>008</v>
      </c>
      <c r="W878" s="2">
        <f t="shared" si="208"/>
        <v>7</v>
      </c>
      <c r="X878" s="1">
        <v>1</v>
      </c>
      <c r="Y878" s="2" t="s">
        <v>3090</v>
      </c>
      <c r="Z878" s="1" t="s">
        <v>520</v>
      </c>
      <c r="AA878" s="2" t="s">
        <v>3135</v>
      </c>
      <c r="AB878" s="2" t="s">
        <v>3136</v>
      </c>
      <c r="AC878" s="2" t="s">
        <v>91</v>
      </c>
      <c r="AD878" s="2" t="s">
        <v>124</v>
      </c>
      <c r="AE878" s="1" t="s">
        <v>92</v>
      </c>
      <c r="AF878" s="1" t="s">
        <v>92</v>
      </c>
      <c r="AG878" s="1" t="s">
        <v>92</v>
      </c>
      <c r="AH878" s="1" t="s">
        <v>92</v>
      </c>
      <c r="AI878" s="1" t="s">
        <v>92</v>
      </c>
      <c r="AJ878" s="1" t="s">
        <v>92</v>
      </c>
      <c r="AK878" s="1" t="s">
        <v>92</v>
      </c>
      <c r="AL878" s="1" t="s">
        <v>86</v>
      </c>
      <c r="AM878" s="3">
        <f t="shared" si="209"/>
        <v>45387</v>
      </c>
      <c r="AO878" s="1"/>
      <c r="AP878" s="1"/>
      <c r="BD878" s="1">
        <f t="shared" si="210"/>
        <v>7</v>
      </c>
      <c r="BE878" s="2" t="str">
        <f t="shared" si="204"/>
        <v>Meagan Nolan
Andrea Morales</v>
      </c>
      <c r="BF878" s="2" t="str">
        <f t="shared" si="204"/>
        <v>John Eric Thalman</v>
      </c>
      <c r="BG878" s="2" t="str">
        <f t="shared" si="205"/>
        <v>Kim Sackett
Mona Hedin
Kevin Laxalt-Nomura</v>
      </c>
      <c r="BH878" s="2" t="str">
        <f t="shared" si="205"/>
        <v>Nelson Lau</v>
      </c>
      <c r="BI878" s="2" t="str">
        <f t="shared" si="211"/>
        <v>Aaron Shapiro</v>
      </c>
      <c r="BJ878" s="1">
        <f t="shared" si="212"/>
        <v>1</v>
      </c>
      <c r="BO878" s="21" t="str">
        <f t="shared" si="213"/>
        <v>completed</v>
      </c>
      <c r="BP878" s="21">
        <f t="shared" si="214"/>
        <v>0</v>
      </c>
      <c r="BQ878" s="21">
        <f t="shared" si="215"/>
        <v>0</v>
      </c>
      <c r="BR878" s="21">
        <f t="shared" si="216"/>
        <v>0</v>
      </c>
      <c r="BS878" s="21">
        <f t="shared" si="217"/>
        <v>0</v>
      </c>
    </row>
    <row r="879" spans="1:73" ht="76.5" x14ac:dyDescent="0.25">
      <c r="A879" s="1" t="s">
        <v>3132</v>
      </c>
      <c r="B879" s="1" t="s">
        <v>1512</v>
      </c>
      <c r="C879" s="6" t="s">
        <v>3116</v>
      </c>
      <c r="D879" s="2" t="str">
        <f t="shared" si="206"/>
        <v>MGRA_Data Request No. 8</v>
      </c>
      <c r="E879" s="1" t="s">
        <v>2168</v>
      </c>
      <c r="F879" s="2" t="str">
        <f t="shared" si="207"/>
        <v>MGRA_Data Request No. 8_Q7(s)</v>
      </c>
      <c r="G879" s="10" t="s">
        <v>2172</v>
      </c>
      <c r="H879" s="10" t="s">
        <v>3117</v>
      </c>
      <c r="I879" s="1" t="s">
        <v>1516</v>
      </c>
      <c r="J879" s="3">
        <v>45006</v>
      </c>
      <c r="K879" s="3">
        <v>45404</v>
      </c>
      <c r="L879" s="3">
        <v>45404</v>
      </c>
      <c r="M879" s="20" t="s">
        <v>3113</v>
      </c>
      <c r="N879" s="1">
        <v>1</v>
      </c>
      <c r="O879" s="52" t="s">
        <v>86</v>
      </c>
      <c r="P879" s="45" t="s">
        <v>482</v>
      </c>
      <c r="Q879" s="47" t="s">
        <v>483</v>
      </c>
      <c r="R879" s="45" t="s">
        <v>3134</v>
      </c>
      <c r="S879" s="47" t="s">
        <v>86</v>
      </c>
      <c r="U879" s="2" t="str">
        <f t="shared" si="203"/>
        <v>MGRA</v>
      </c>
      <c r="V879" s="2" t="str">
        <f t="shared" si="203"/>
        <v>Data Request No. 8</v>
      </c>
      <c r="W879" s="2" t="str">
        <f t="shared" si="208"/>
        <v>7(s)</v>
      </c>
      <c r="X879" s="1">
        <v>0</v>
      </c>
      <c r="Y879" s="2" t="s">
        <v>3090</v>
      </c>
      <c r="Z879" s="1" t="s">
        <v>520</v>
      </c>
      <c r="AA879" s="2" t="s">
        <v>3135</v>
      </c>
      <c r="AB879" s="2" t="s">
        <v>3136</v>
      </c>
      <c r="AC879" s="2" t="s">
        <v>91</v>
      </c>
      <c r="AD879" s="2" t="s">
        <v>124</v>
      </c>
      <c r="AE879" s="1" t="s">
        <v>92</v>
      </c>
      <c r="AF879" s="1" t="s">
        <v>92</v>
      </c>
      <c r="AG879" s="1" t="s">
        <v>92</v>
      </c>
      <c r="AH879" s="1" t="s">
        <v>92</v>
      </c>
      <c r="AI879" s="1" t="s">
        <v>92</v>
      </c>
      <c r="AJ879" s="1" t="s">
        <v>92</v>
      </c>
      <c r="AK879" s="1" t="s">
        <v>92</v>
      </c>
      <c r="AL879" s="1" t="s">
        <v>86</v>
      </c>
      <c r="AM879" s="3">
        <f t="shared" si="209"/>
        <v>45404</v>
      </c>
      <c r="AO879" s="1"/>
      <c r="AP879" s="2" t="s">
        <v>3118</v>
      </c>
      <c r="BD879" s="1" t="str">
        <f t="shared" si="210"/>
        <v>7(s)</v>
      </c>
      <c r="BE879" s="2" t="str">
        <f t="shared" si="204"/>
        <v>Meagan Nolan
Andrea Morales</v>
      </c>
      <c r="BF879" s="2" t="str">
        <f t="shared" si="204"/>
        <v>John Eric Thalman</v>
      </c>
      <c r="BG879" s="2" t="str">
        <f t="shared" si="205"/>
        <v>Kim Sackett
Mona Hedin
Kevin Laxalt-Nomura</v>
      </c>
      <c r="BH879" s="2" t="str">
        <f t="shared" si="205"/>
        <v>Nelson Lau</v>
      </c>
      <c r="BI879" s="2" t="str">
        <f t="shared" si="211"/>
        <v>Aaron Shapiro</v>
      </c>
      <c r="BJ879" s="1">
        <f t="shared" si="212"/>
        <v>0</v>
      </c>
      <c r="BO879" s="21" t="str">
        <f t="shared" si="213"/>
        <v>completed</v>
      </c>
      <c r="BP879" s="21">
        <f t="shared" si="214"/>
        <v>0</v>
      </c>
      <c r="BQ879" s="21">
        <f t="shared" si="215"/>
        <v>0</v>
      </c>
      <c r="BR879" s="21">
        <f t="shared" si="216"/>
        <v>0</v>
      </c>
      <c r="BS879" s="21">
        <f t="shared" si="217"/>
        <v>0</v>
      </c>
      <c r="BT879" s="12" t="s">
        <v>629</v>
      </c>
    </row>
    <row r="880" spans="1:73" ht="267.75" x14ac:dyDescent="0.25">
      <c r="A880" s="1" t="s">
        <v>3137</v>
      </c>
      <c r="B880" s="1" t="s">
        <v>80</v>
      </c>
      <c r="C880" s="6" t="s">
        <v>3138</v>
      </c>
      <c r="D880" s="2" t="str">
        <f t="shared" si="206"/>
        <v>CalPA_Set WMP-39</v>
      </c>
      <c r="E880" s="1">
        <v>1</v>
      </c>
      <c r="F880" s="2" t="str">
        <f t="shared" si="207"/>
        <v>CalPA_Set WMP-39_Q1</v>
      </c>
      <c r="G880" s="10" t="s">
        <v>3139</v>
      </c>
      <c r="H880" s="10" t="s">
        <v>3140</v>
      </c>
      <c r="I880" s="1" t="s">
        <v>84</v>
      </c>
      <c r="J880" s="3">
        <v>45373</v>
      </c>
      <c r="K880" s="3">
        <v>45387</v>
      </c>
      <c r="L880" s="3">
        <v>45387</v>
      </c>
      <c r="M880" s="20" t="s">
        <v>3141</v>
      </c>
      <c r="N880" s="1">
        <v>8</v>
      </c>
      <c r="O880" s="1" t="s">
        <v>86</v>
      </c>
      <c r="P880" s="45">
        <v>8</v>
      </c>
      <c r="Q880" s="45" t="s">
        <v>1783</v>
      </c>
      <c r="R880" s="45" t="s">
        <v>1784</v>
      </c>
      <c r="S880" s="47" t="s">
        <v>86</v>
      </c>
      <c r="U880" s="2" t="str">
        <f t="shared" si="203"/>
        <v>CalPA</v>
      </c>
      <c r="V880" s="2" t="str">
        <f t="shared" si="203"/>
        <v>Set WMP-39</v>
      </c>
      <c r="W880" s="2">
        <f t="shared" si="208"/>
        <v>1</v>
      </c>
      <c r="X880" s="1">
        <v>0</v>
      </c>
      <c r="Y880" s="2" t="s">
        <v>3090</v>
      </c>
      <c r="Z880" s="1" t="s">
        <v>538</v>
      </c>
      <c r="AA880" s="2" t="s">
        <v>3142</v>
      </c>
      <c r="AB880" s="2" t="s">
        <v>3143</v>
      </c>
      <c r="AC880" s="2" t="s">
        <v>91</v>
      </c>
      <c r="AD880" s="2" t="s">
        <v>117</v>
      </c>
      <c r="AE880" s="1" t="s">
        <v>92</v>
      </c>
      <c r="AF880" s="1" t="s">
        <v>92</v>
      </c>
      <c r="AG880" s="1" t="s">
        <v>92</v>
      </c>
      <c r="AH880" s="1" t="s">
        <v>92</v>
      </c>
      <c r="AI880" s="1" t="s">
        <v>92</v>
      </c>
      <c r="AJ880" s="1" t="s">
        <v>92</v>
      </c>
      <c r="AK880" s="1" t="s">
        <v>92</v>
      </c>
      <c r="AL880" s="1" t="s">
        <v>86</v>
      </c>
      <c r="AM880" s="3">
        <f t="shared" si="209"/>
        <v>45387</v>
      </c>
      <c r="AO880" s="1"/>
      <c r="AP880" s="1"/>
      <c r="BD880" s="1">
        <f t="shared" si="210"/>
        <v>1</v>
      </c>
      <c r="BE880" s="2" t="str">
        <f t="shared" si="204"/>
        <v xml:space="preserve">Teresa Tusch </v>
      </c>
      <c r="BF880" s="2" t="str">
        <f t="shared" si="204"/>
        <v>Josh Keene
Kevin Lieberman</v>
      </c>
      <c r="BG880" s="2" t="str">
        <f t="shared" si="205"/>
        <v>Kim Sackett
Mona Hedin
Kevin Laxalt-Nomura</v>
      </c>
      <c r="BH880" s="2" t="str">
        <f t="shared" si="205"/>
        <v>Hitesh Bhatt</v>
      </c>
      <c r="BI880" s="2" t="str">
        <f t="shared" si="211"/>
        <v>Aaron Shapiro</v>
      </c>
      <c r="BJ880" s="1">
        <f t="shared" si="212"/>
        <v>0</v>
      </c>
      <c r="BO880" s="21" t="str">
        <f t="shared" si="213"/>
        <v>completed</v>
      </c>
      <c r="BP880" s="21">
        <f t="shared" si="214"/>
        <v>0</v>
      </c>
      <c r="BQ880" s="21">
        <f t="shared" si="215"/>
        <v>0</v>
      </c>
      <c r="BR880" s="21">
        <f t="shared" si="216"/>
        <v>0</v>
      </c>
      <c r="BS880" s="21">
        <f t="shared" si="217"/>
        <v>0</v>
      </c>
      <c r="BT880" s="12" t="s">
        <v>96</v>
      </c>
      <c r="BU880" s="16"/>
    </row>
    <row r="881" spans="1:73" ht="89.25" x14ac:dyDescent="0.25">
      <c r="A881" s="1" t="s">
        <v>3144</v>
      </c>
      <c r="B881" s="1" t="s">
        <v>80</v>
      </c>
      <c r="C881" s="6" t="s">
        <v>3138</v>
      </c>
      <c r="D881" s="2" t="str">
        <f t="shared" si="206"/>
        <v>CalPA_Set WMP-39</v>
      </c>
      <c r="E881" s="1">
        <v>2</v>
      </c>
      <c r="F881" s="2" t="str">
        <f t="shared" si="207"/>
        <v>CalPA_Set WMP-39_Q2</v>
      </c>
      <c r="G881" s="10" t="s">
        <v>3145</v>
      </c>
      <c r="H881" s="10" t="s">
        <v>3146</v>
      </c>
      <c r="I881" s="1" t="s">
        <v>84</v>
      </c>
      <c r="J881" s="3">
        <v>45373</v>
      </c>
      <c r="K881" s="3">
        <v>45387</v>
      </c>
      <c r="L881" s="3">
        <v>45387</v>
      </c>
      <c r="M881" s="20" t="s">
        <v>3141</v>
      </c>
      <c r="N881" s="1">
        <v>0</v>
      </c>
      <c r="O881" s="1" t="s">
        <v>86</v>
      </c>
      <c r="P881" s="45">
        <v>8</v>
      </c>
      <c r="Q881" s="45" t="s">
        <v>1783</v>
      </c>
      <c r="R881" s="45" t="s">
        <v>1784</v>
      </c>
      <c r="S881" s="47" t="s">
        <v>86</v>
      </c>
      <c r="U881" s="2" t="str">
        <f t="shared" si="203"/>
        <v>CalPA</v>
      </c>
      <c r="V881" s="2" t="str">
        <f t="shared" si="203"/>
        <v>Set WMP-39</v>
      </c>
      <c r="W881" s="2">
        <f t="shared" si="208"/>
        <v>2</v>
      </c>
      <c r="X881" s="1">
        <v>0</v>
      </c>
      <c r="Y881" s="2" t="s">
        <v>3090</v>
      </c>
      <c r="Z881" s="1" t="s">
        <v>538</v>
      </c>
      <c r="AA881" s="2" t="s">
        <v>3147</v>
      </c>
      <c r="AB881" s="2" t="s">
        <v>3148</v>
      </c>
      <c r="AC881" s="2" t="s">
        <v>91</v>
      </c>
      <c r="AD881" s="2" t="s">
        <v>3149</v>
      </c>
      <c r="AE881" s="1" t="s">
        <v>92</v>
      </c>
      <c r="AF881" s="1" t="s">
        <v>92</v>
      </c>
      <c r="AG881" s="1" t="s">
        <v>92</v>
      </c>
      <c r="AH881" s="1" t="s">
        <v>92</v>
      </c>
      <c r="AI881" s="1" t="s">
        <v>92</v>
      </c>
      <c r="AJ881" s="1" t="s">
        <v>92</v>
      </c>
      <c r="AK881" s="1" t="s">
        <v>92</v>
      </c>
      <c r="AL881" s="1" t="s">
        <v>86</v>
      </c>
      <c r="AM881" s="3">
        <f t="shared" si="209"/>
        <v>45387</v>
      </c>
      <c r="AO881" s="1"/>
      <c r="AP881" s="1"/>
      <c r="BD881" s="1">
        <f t="shared" si="210"/>
        <v>2</v>
      </c>
      <c r="BE881" s="2" t="str">
        <f t="shared" si="204"/>
        <v>Amanda Miller</v>
      </c>
      <c r="BF881" s="2" t="str">
        <f t="shared" si="204"/>
        <v>Tim Lucey
Josh Keene
Kevin Lieberman</v>
      </c>
      <c r="BG881" s="2" t="str">
        <f t="shared" si="205"/>
        <v>Kim Sackett
Mona Hedin
Kevin Laxalt-Nomura</v>
      </c>
      <c r="BH881" s="2" t="str">
        <f t="shared" si="205"/>
        <v>Hitesh Bhatt</v>
      </c>
      <c r="BI881" s="2" t="str">
        <f t="shared" si="211"/>
        <v>Aaron Shapiro</v>
      </c>
      <c r="BJ881" s="1">
        <f t="shared" si="212"/>
        <v>0</v>
      </c>
      <c r="BO881" s="21" t="str">
        <f t="shared" si="213"/>
        <v>completed</v>
      </c>
      <c r="BP881" s="21">
        <f t="shared" si="214"/>
        <v>0</v>
      </c>
      <c r="BQ881" s="21">
        <f t="shared" si="215"/>
        <v>0</v>
      </c>
      <c r="BR881" s="21">
        <f t="shared" si="216"/>
        <v>0</v>
      </c>
      <c r="BS881" s="21">
        <f t="shared" si="217"/>
        <v>0</v>
      </c>
      <c r="BT881" s="12" t="s">
        <v>96</v>
      </c>
      <c r="BU881" s="16"/>
    </row>
    <row r="882" spans="1:73" ht="153" x14ac:dyDescent="0.25">
      <c r="A882" s="1" t="s">
        <v>3150</v>
      </c>
      <c r="B882" s="1" t="s">
        <v>80</v>
      </c>
      <c r="C882" s="6" t="s">
        <v>3138</v>
      </c>
      <c r="D882" s="2" t="str">
        <f t="shared" si="206"/>
        <v>CalPA_Set WMP-39</v>
      </c>
      <c r="E882" s="1">
        <v>3</v>
      </c>
      <c r="F882" s="2" t="str">
        <f t="shared" si="207"/>
        <v>CalPA_Set WMP-39_Q3</v>
      </c>
      <c r="G882" s="10" t="s">
        <v>3151</v>
      </c>
      <c r="H882" s="10" t="s">
        <v>3152</v>
      </c>
      <c r="I882" s="1" t="s">
        <v>84</v>
      </c>
      <c r="J882" s="3">
        <v>45373</v>
      </c>
      <c r="K882" s="3">
        <v>45387</v>
      </c>
      <c r="L882" s="3">
        <v>45387</v>
      </c>
      <c r="M882" s="20" t="s">
        <v>3141</v>
      </c>
      <c r="N882" s="1">
        <v>1</v>
      </c>
      <c r="O882" s="1" t="s">
        <v>86</v>
      </c>
      <c r="P882" s="45">
        <v>11</v>
      </c>
      <c r="Q882" s="45" t="s">
        <v>3153</v>
      </c>
      <c r="R882" s="45" t="s">
        <v>3154</v>
      </c>
      <c r="S882" s="47" t="s">
        <v>86</v>
      </c>
      <c r="U882" s="2" t="str">
        <f t="shared" si="203"/>
        <v>CalPA</v>
      </c>
      <c r="V882" s="2" t="str">
        <f t="shared" si="203"/>
        <v>Set WMP-39</v>
      </c>
      <c r="W882" s="2">
        <f t="shared" si="208"/>
        <v>3</v>
      </c>
      <c r="X882" s="1">
        <v>10</v>
      </c>
      <c r="Y882" s="2" t="s">
        <v>3090</v>
      </c>
      <c r="Z882" s="1" t="s">
        <v>1772</v>
      </c>
      <c r="AA882" s="2" t="s">
        <v>3155</v>
      </c>
      <c r="AB882" s="2" t="s">
        <v>3156</v>
      </c>
      <c r="AC882" s="2" t="s">
        <v>91</v>
      </c>
      <c r="AD882" s="2" t="s">
        <v>134</v>
      </c>
      <c r="AE882" s="1" t="s">
        <v>92</v>
      </c>
      <c r="AF882" s="1" t="s">
        <v>92</v>
      </c>
      <c r="AG882" s="1" t="s">
        <v>92</v>
      </c>
      <c r="AH882" s="1" t="s">
        <v>92</v>
      </c>
      <c r="AI882" s="1" t="s">
        <v>92</v>
      </c>
      <c r="AJ882" s="1" t="s">
        <v>92</v>
      </c>
      <c r="AK882" s="1" t="s">
        <v>92</v>
      </c>
      <c r="AL882" s="1" t="s">
        <v>86</v>
      </c>
      <c r="AM882" s="3">
        <f t="shared" si="209"/>
        <v>45387</v>
      </c>
      <c r="AO882" s="1"/>
      <c r="AP882" s="1"/>
      <c r="BD882" s="1">
        <f t="shared" si="210"/>
        <v>3</v>
      </c>
      <c r="BE882" s="2" t="str">
        <f t="shared" si="204"/>
        <v>Emily Li
Sandra Rubio</v>
      </c>
      <c r="BF882" s="2" t="str">
        <f t="shared" si="204"/>
        <v>Jerrod Meier</v>
      </c>
      <c r="BG882" s="2" t="str">
        <f t="shared" si="205"/>
        <v>Kim Sackett
Mona Hedin
Kevin Laxalt-Nomura</v>
      </c>
      <c r="BH882" s="2" t="str">
        <f t="shared" si="205"/>
        <v>Hema Sukumar</v>
      </c>
      <c r="BI882" s="2" t="str">
        <f t="shared" si="211"/>
        <v>Aaron Shapiro</v>
      </c>
      <c r="BJ882" s="1">
        <f t="shared" si="212"/>
        <v>10</v>
      </c>
      <c r="BO882" s="21" t="str">
        <f t="shared" si="213"/>
        <v>completed</v>
      </c>
      <c r="BP882" s="21">
        <f t="shared" si="214"/>
        <v>0</v>
      </c>
      <c r="BQ882" s="21">
        <f t="shared" si="215"/>
        <v>0</v>
      </c>
      <c r="BR882" s="21">
        <f t="shared" si="216"/>
        <v>0</v>
      </c>
      <c r="BS882" s="21">
        <f t="shared" si="217"/>
        <v>0</v>
      </c>
      <c r="BT882" s="12" t="s">
        <v>96</v>
      </c>
      <c r="BU882" s="16"/>
    </row>
    <row r="883" spans="1:73" ht="409.5" x14ac:dyDescent="0.25">
      <c r="A883" s="1">
        <v>708</v>
      </c>
      <c r="B883" s="1" t="s">
        <v>1884</v>
      </c>
      <c r="C883" s="6" t="s">
        <v>2345</v>
      </c>
      <c r="D883" s="2" t="str">
        <f t="shared" si="206"/>
        <v>CPUC - SPD (Safety Policy Division)_021</v>
      </c>
      <c r="E883" s="1" t="s">
        <v>3407</v>
      </c>
      <c r="F883" s="2" t="str">
        <f t="shared" si="207"/>
        <v>CPUC - SPD (Safety Policy Division)_021_Q1(s5)</v>
      </c>
      <c r="G883" s="78" t="s">
        <v>3326</v>
      </c>
      <c r="H883" s="16" t="s">
        <v>3408</v>
      </c>
      <c r="I883" s="76" t="s">
        <v>1909</v>
      </c>
      <c r="J883" s="74">
        <v>45545</v>
      </c>
      <c r="K883" s="3">
        <v>45660</v>
      </c>
      <c r="L883" s="3">
        <v>45660</v>
      </c>
      <c r="M883" s="20" t="s">
        <v>3328</v>
      </c>
      <c r="N883" s="1">
        <v>1</v>
      </c>
      <c r="O883" s="76" t="s">
        <v>86</v>
      </c>
      <c r="P883" s="82">
        <v>4.3</v>
      </c>
      <c r="Q883" s="82" t="s">
        <v>1613</v>
      </c>
      <c r="R883" s="82" t="s">
        <v>1614</v>
      </c>
      <c r="S883" s="82" t="s">
        <v>1615</v>
      </c>
      <c r="U883" s="2" t="str">
        <f t="shared" si="203"/>
        <v>CPUC - SPD (Safety Policy Division)</v>
      </c>
      <c r="V883" s="2" t="str">
        <f t="shared" si="203"/>
        <v>021</v>
      </c>
      <c r="W883" s="2" t="str">
        <f t="shared" si="208"/>
        <v>1(s5)</v>
      </c>
      <c r="X883" s="1">
        <v>0</v>
      </c>
      <c r="Y883" s="75" t="s">
        <v>3339</v>
      </c>
      <c r="Z883" s="76" t="s">
        <v>3329</v>
      </c>
      <c r="AA883" s="75" t="s">
        <v>3335</v>
      </c>
      <c r="AB883" s="75" t="s">
        <v>3336</v>
      </c>
      <c r="AC883" s="75" t="s">
        <v>3332</v>
      </c>
      <c r="AD883" s="75" t="s">
        <v>791</v>
      </c>
      <c r="AE883" s="1" t="s">
        <v>92</v>
      </c>
      <c r="AF883" s="1" t="s">
        <v>92</v>
      </c>
      <c r="AG883" s="1" t="s">
        <v>92</v>
      </c>
      <c r="AH883" s="1" t="s">
        <v>92</v>
      </c>
      <c r="AI883" s="1" t="s">
        <v>92</v>
      </c>
      <c r="AJ883" s="1" t="s">
        <v>92</v>
      </c>
      <c r="AK883" s="1" t="s">
        <v>92</v>
      </c>
      <c r="AL883" s="1" t="s">
        <v>86</v>
      </c>
      <c r="AM883" s="3">
        <f t="shared" si="209"/>
        <v>45660</v>
      </c>
      <c r="AO883" s="12" t="s">
        <v>3496</v>
      </c>
      <c r="BD883" s="1" t="str">
        <f t="shared" si="210"/>
        <v>1(s5)</v>
      </c>
      <c r="BE883" s="2" t="str">
        <f t="shared" si="204"/>
        <v>Dan Blair/Julie Cerio/Cynthia Lorie/Justin Sadler/VMDR/Dirk Ungersma/Alex Quintana</v>
      </c>
      <c r="BF883" s="2" t="str">
        <f t="shared" si="204"/>
        <v>Maria Ly/Matt Whorton/Megan Ardell/Jay Leyno/Douglas Durbin/Rebecca Katerndahl</v>
      </c>
      <c r="BG883" s="2" t="str">
        <f t="shared" si="205"/>
        <v>Kevin Laxalt-Nomura</v>
      </c>
      <c r="BH883" s="2" t="str">
        <f t="shared" si="205"/>
        <v>Kevin Bateman Smith/Nelson Lau &amp; Andrew Trombley QC</v>
      </c>
      <c r="BI883" s="2" t="str">
        <f t="shared" si="211"/>
        <v>Nick Karkazis</v>
      </c>
      <c r="BJ883" s="1">
        <f t="shared" si="212"/>
        <v>0</v>
      </c>
      <c r="BO883" s="21" t="str">
        <f t="shared" si="213"/>
        <v>completed</v>
      </c>
      <c r="BP883" s="21">
        <f t="shared" si="214"/>
        <v>0</v>
      </c>
      <c r="BQ883" s="21">
        <f t="shared" si="215"/>
        <v>0</v>
      </c>
      <c r="BR883" s="21">
        <f t="shared" si="216"/>
        <v>0</v>
      </c>
      <c r="BS883" s="21">
        <f t="shared" si="217"/>
        <v>0</v>
      </c>
      <c r="BT883" s="12" t="s">
        <v>629</v>
      </c>
    </row>
    <row r="884" spans="1:73" ht="140.25" x14ac:dyDescent="0.25">
      <c r="A884" s="1">
        <v>744</v>
      </c>
      <c r="B884" s="1" t="s">
        <v>1884</v>
      </c>
      <c r="C884" s="6" t="s">
        <v>2823</v>
      </c>
      <c r="D884" s="2" t="str">
        <f t="shared" si="206"/>
        <v>CPUC - SPD (Safety Policy Division)_023</v>
      </c>
      <c r="E884" s="1">
        <v>1</v>
      </c>
      <c r="F884" s="2" t="str">
        <f t="shared" si="207"/>
        <v>CPUC - SPD (Safety Policy Division)_023_Q1</v>
      </c>
      <c r="G884" s="16" t="s">
        <v>3437</v>
      </c>
      <c r="H884" s="16" t="s">
        <v>3438</v>
      </c>
      <c r="I884" s="1" t="s">
        <v>1909</v>
      </c>
      <c r="J884" s="3">
        <v>45580</v>
      </c>
      <c r="K884" s="3">
        <v>45618</v>
      </c>
      <c r="L884" s="3">
        <v>45618</v>
      </c>
      <c r="M884" s="20" t="s">
        <v>3515</v>
      </c>
      <c r="N884" s="1">
        <v>0</v>
      </c>
      <c r="O884" s="1" t="s">
        <v>86</v>
      </c>
      <c r="P884" s="2">
        <v>4</v>
      </c>
      <c r="Q884" s="2" t="s">
        <v>3160</v>
      </c>
      <c r="R884" s="2" t="s">
        <v>1614</v>
      </c>
      <c r="S884" s="2" t="s">
        <v>1615</v>
      </c>
      <c r="U884" s="2" t="str">
        <f t="shared" si="203"/>
        <v>CPUC - SPD (Safety Policy Division)</v>
      </c>
      <c r="V884" s="2" t="str">
        <f t="shared" si="203"/>
        <v>023</v>
      </c>
      <c r="W884" s="2">
        <f t="shared" si="208"/>
        <v>1</v>
      </c>
      <c r="X884" s="1">
        <v>0</v>
      </c>
      <c r="Y884" s="12" t="s">
        <v>3339</v>
      </c>
      <c r="Z884" s="12" t="s">
        <v>3497</v>
      </c>
      <c r="AA884" s="16" t="s">
        <v>3498</v>
      </c>
      <c r="AB884" s="16" t="s">
        <v>1443</v>
      </c>
      <c r="AC884" s="16" t="s">
        <v>91</v>
      </c>
      <c r="AD884" s="16" t="s">
        <v>124</v>
      </c>
      <c r="AE884" s="1" t="s">
        <v>92</v>
      </c>
      <c r="AF884" s="1" t="s">
        <v>92</v>
      </c>
      <c r="AG884" s="1" t="s">
        <v>92</v>
      </c>
      <c r="AH884" s="1" t="s">
        <v>92</v>
      </c>
      <c r="AI884" s="1" t="s">
        <v>92</v>
      </c>
      <c r="AJ884" s="1" t="s">
        <v>92</v>
      </c>
      <c r="AK884" s="1" t="s">
        <v>92</v>
      </c>
      <c r="AL884" s="1" t="s">
        <v>86</v>
      </c>
      <c r="AM884" s="3">
        <f t="shared" si="209"/>
        <v>45618</v>
      </c>
      <c r="BD884" s="1">
        <f t="shared" si="210"/>
        <v>1</v>
      </c>
      <c r="BE884" s="2" t="str">
        <f t="shared" si="204"/>
        <v>Chris Wong/Chun Leung</v>
      </c>
      <c r="BF884" s="2" t="str">
        <f t="shared" si="204"/>
        <v>Jay Leyno</v>
      </c>
      <c r="BG884" s="2" t="str">
        <f t="shared" si="205"/>
        <v>Kevin Laxalt-Nomura</v>
      </c>
      <c r="BH884" s="2" t="str">
        <f t="shared" si="205"/>
        <v>Kevin Bateman Smith/Andrew Trombley</v>
      </c>
      <c r="BI884" s="2" t="str">
        <f t="shared" si="211"/>
        <v>Aaron Shapiro</v>
      </c>
      <c r="BJ884" s="1">
        <f t="shared" si="212"/>
        <v>0</v>
      </c>
      <c r="BO884" s="21" t="str">
        <f t="shared" si="213"/>
        <v>completed</v>
      </c>
      <c r="BP884" s="21">
        <f t="shared" si="214"/>
        <v>0</v>
      </c>
      <c r="BQ884" s="21">
        <f t="shared" si="215"/>
        <v>0</v>
      </c>
      <c r="BR884" s="21">
        <f t="shared" si="216"/>
        <v>0</v>
      </c>
      <c r="BS884" s="21">
        <f t="shared" si="217"/>
        <v>0</v>
      </c>
    </row>
    <row r="885" spans="1:73" ht="51" x14ac:dyDescent="0.25">
      <c r="A885" s="1" t="s">
        <v>3166</v>
      </c>
      <c r="B885" s="1" t="s">
        <v>80</v>
      </c>
      <c r="C885" s="6" t="s">
        <v>3138</v>
      </c>
      <c r="D885" s="2" t="str">
        <f t="shared" si="206"/>
        <v>CalPA_Set WMP-39</v>
      </c>
      <c r="E885" s="1">
        <v>6</v>
      </c>
      <c r="F885" s="2" t="str">
        <f t="shared" si="207"/>
        <v>CalPA_Set WMP-39_Q6</v>
      </c>
      <c r="G885" s="10" t="s">
        <v>3167</v>
      </c>
      <c r="H885" s="10" t="s">
        <v>3168</v>
      </c>
      <c r="I885" s="1" t="s">
        <v>84</v>
      </c>
      <c r="J885" s="3">
        <v>45373</v>
      </c>
      <c r="K885" s="3">
        <v>45387</v>
      </c>
      <c r="L885" s="3">
        <v>45387</v>
      </c>
      <c r="M885" s="20" t="s">
        <v>3141</v>
      </c>
      <c r="N885" s="1">
        <v>1</v>
      </c>
      <c r="O885" s="1" t="s">
        <v>86</v>
      </c>
      <c r="P885" s="45">
        <v>8</v>
      </c>
      <c r="Q885" s="45" t="s">
        <v>2403</v>
      </c>
      <c r="R885" s="45" t="s">
        <v>2202</v>
      </c>
      <c r="S885" s="47" t="s">
        <v>86</v>
      </c>
      <c r="U885" s="2" t="str">
        <f t="shared" ref="U885:V901" si="218">B885</f>
        <v>CalPA</v>
      </c>
      <c r="V885" s="2" t="str">
        <f t="shared" si="218"/>
        <v>Set WMP-39</v>
      </c>
      <c r="W885" s="2">
        <f t="shared" si="208"/>
        <v>6</v>
      </c>
      <c r="X885" s="1">
        <v>0</v>
      </c>
      <c r="Y885" s="2" t="s">
        <v>3090</v>
      </c>
      <c r="Z885" s="1" t="s">
        <v>520</v>
      </c>
      <c r="AA885" s="2" t="s">
        <v>2721</v>
      </c>
      <c r="AB885" s="2" t="s">
        <v>3169</v>
      </c>
      <c r="AC885" s="2" t="s">
        <v>91</v>
      </c>
      <c r="AD885" s="2" t="s">
        <v>791</v>
      </c>
      <c r="AE885" s="1" t="s">
        <v>92</v>
      </c>
      <c r="AF885" s="1" t="s">
        <v>92</v>
      </c>
      <c r="AG885" s="1" t="s">
        <v>92</v>
      </c>
      <c r="AH885" s="1" t="s">
        <v>92</v>
      </c>
      <c r="AI885" s="1" t="s">
        <v>92</v>
      </c>
      <c r="AJ885" s="1" t="s">
        <v>92</v>
      </c>
      <c r="AK885" s="1" t="s">
        <v>92</v>
      </c>
      <c r="AL885" s="1" t="s">
        <v>86</v>
      </c>
      <c r="AM885" s="3">
        <f t="shared" si="209"/>
        <v>45387</v>
      </c>
      <c r="AO885" s="1"/>
      <c r="AP885" s="1"/>
      <c r="BD885" s="1">
        <f t="shared" si="210"/>
        <v>6</v>
      </c>
      <c r="BE885" s="2" t="str">
        <f t="shared" ref="BE885:BF901" si="219">AA885</f>
        <v>Joanna Sturges</v>
      </c>
      <c r="BF885" s="2" t="str">
        <f t="shared" si="219"/>
        <v>Jim Gill
Maria Ly
Russell Cruzen</v>
      </c>
      <c r="BG885" s="2" t="str">
        <f t="shared" ref="BG885:BH901" si="220">Y885</f>
        <v>Kim Sackett
Mona Hedin
Kevin Laxalt-Nomura</v>
      </c>
      <c r="BH885" s="2" t="str">
        <f t="shared" si="220"/>
        <v>Nelson Lau</v>
      </c>
      <c r="BI885" s="2" t="str">
        <f t="shared" si="211"/>
        <v>Aaron Shapiro</v>
      </c>
      <c r="BJ885" s="1">
        <f t="shared" si="212"/>
        <v>0</v>
      </c>
      <c r="BO885" s="21" t="str">
        <f t="shared" si="213"/>
        <v>completed</v>
      </c>
      <c r="BP885" s="21">
        <f t="shared" si="214"/>
        <v>0</v>
      </c>
      <c r="BQ885" s="21">
        <f t="shared" si="215"/>
        <v>0</v>
      </c>
      <c r="BR885" s="21">
        <f t="shared" si="216"/>
        <v>0</v>
      </c>
      <c r="BS885" s="21">
        <f t="shared" si="217"/>
        <v>0</v>
      </c>
      <c r="BT885" s="12" t="s">
        <v>96</v>
      </c>
      <c r="BU885" s="16"/>
    </row>
    <row r="886" spans="1:73" ht="255" x14ac:dyDescent="0.25">
      <c r="A886" s="11" t="s">
        <v>268</v>
      </c>
      <c r="B886" s="1" t="s">
        <v>80</v>
      </c>
      <c r="C886" s="6" t="s">
        <v>238</v>
      </c>
      <c r="D886" s="2" t="str">
        <f t="shared" si="206"/>
        <v>CalPA_Set WMP-06</v>
      </c>
      <c r="E886" s="1">
        <v>4</v>
      </c>
      <c r="F886" s="2" t="str">
        <f t="shared" si="207"/>
        <v>CalPA_Set WMP-06_Q4</v>
      </c>
      <c r="G886" s="48" t="s">
        <v>269</v>
      </c>
      <c r="H886" s="48" t="s">
        <v>270</v>
      </c>
      <c r="I886" s="2" t="s">
        <v>84</v>
      </c>
      <c r="J886" s="3">
        <v>44967</v>
      </c>
      <c r="K886" s="3">
        <v>45014</v>
      </c>
      <c r="L886" s="3">
        <v>45014</v>
      </c>
      <c r="M886" s="17" t="s">
        <v>241</v>
      </c>
      <c r="N886" s="1">
        <v>0</v>
      </c>
      <c r="O886" s="1" t="s">
        <v>86</v>
      </c>
      <c r="P886" s="2" t="s">
        <v>271</v>
      </c>
      <c r="Q886" s="47" t="s">
        <v>266</v>
      </c>
      <c r="R886" s="47" t="s">
        <v>272</v>
      </c>
      <c r="S886" s="101" t="s">
        <v>86</v>
      </c>
      <c r="U886" s="2" t="str">
        <f t="shared" si="218"/>
        <v>CalPA</v>
      </c>
      <c r="V886" s="2" t="str">
        <f t="shared" si="218"/>
        <v>Set WMP-06</v>
      </c>
      <c r="W886" s="2">
        <f t="shared" si="208"/>
        <v>4</v>
      </c>
      <c r="X886" s="1">
        <v>3</v>
      </c>
      <c r="Y886" s="1" t="s">
        <v>88</v>
      </c>
      <c r="Z886" s="1" t="s">
        <v>86</v>
      </c>
      <c r="AA886" s="2" t="s">
        <v>256</v>
      </c>
      <c r="AB886" s="2" t="s">
        <v>257</v>
      </c>
      <c r="AC886" s="2" t="s">
        <v>258</v>
      </c>
      <c r="AD886" s="2" t="s">
        <v>124</v>
      </c>
      <c r="AE886" s="1" t="s">
        <v>92</v>
      </c>
      <c r="AF886" s="1" t="s">
        <v>92</v>
      </c>
      <c r="AG886" s="1" t="s">
        <v>92</v>
      </c>
      <c r="AH886" s="1" t="s">
        <v>92</v>
      </c>
      <c r="AI886" s="1" t="s">
        <v>92</v>
      </c>
      <c r="AJ886" s="1" t="s">
        <v>92</v>
      </c>
      <c r="AK886" s="1" t="s">
        <v>92</v>
      </c>
      <c r="AL886" s="1" t="s">
        <v>86</v>
      </c>
      <c r="AM886" s="3">
        <f t="shared" si="209"/>
        <v>45014</v>
      </c>
      <c r="AN886" s="1" t="s">
        <v>93</v>
      </c>
      <c r="AO886" s="1" t="s">
        <v>93</v>
      </c>
      <c r="AP886" s="1"/>
      <c r="BD886" s="1">
        <f t="shared" si="210"/>
        <v>4</v>
      </c>
      <c r="BE886" s="2" t="str">
        <f t="shared" si="219"/>
        <v>VM Team</v>
      </c>
      <c r="BF886" s="2" t="str">
        <f t="shared" si="219"/>
        <v>Sarah Carlson</v>
      </c>
      <c r="BG886" s="2" t="str">
        <f t="shared" si="220"/>
        <v>Kim Sackett</v>
      </c>
      <c r="BH886" s="2" t="str">
        <f t="shared" si="220"/>
        <v>N/A</v>
      </c>
      <c r="BI886" s="2" t="str">
        <f t="shared" si="211"/>
        <v>Jessica Basilio</v>
      </c>
      <c r="BJ886" s="1">
        <f t="shared" si="212"/>
        <v>3</v>
      </c>
      <c r="BL886" s="20" t="s">
        <v>94</v>
      </c>
      <c r="BM886" s="1" t="s">
        <v>245</v>
      </c>
      <c r="BO886" s="21" t="str">
        <f t="shared" si="213"/>
        <v>completed</v>
      </c>
      <c r="BP886" s="21">
        <f t="shared" si="214"/>
        <v>0</v>
      </c>
      <c r="BQ886" s="21">
        <f t="shared" si="215"/>
        <v>0</v>
      </c>
      <c r="BR886" s="21">
        <f t="shared" si="216"/>
        <v>0</v>
      </c>
      <c r="BS886" s="21">
        <f t="shared" si="217"/>
        <v>0</v>
      </c>
      <c r="BT886" s="12" t="s">
        <v>96</v>
      </c>
    </row>
    <row r="887" spans="1:73" ht="242.25" x14ac:dyDescent="0.25">
      <c r="A887" s="1" t="s">
        <v>3177</v>
      </c>
      <c r="B887" s="1" t="s">
        <v>80</v>
      </c>
      <c r="C887" s="6" t="s">
        <v>3138</v>
      </c>
      <c r="D887" s="2" t="str">
        <f t="shared" si="206"/>
        <v>CalPA_Set WMP-39</v>
      </c>
      <c r="E887" s="1">
        <v>8</v>
      </c>
      <c r="F887" s="2" t="str">
        <f t="shared" si="207"/>
        <v>CalPA_Set WMP-39_Q8</v>
      </c>
      <c r="G887" s="10" t="s">
        <v>3178</v>
      </c>
      <c r="H887" s="10" t="s">
        <v>3179</v>
      </c>
      <c r="I887" s="1" t="s">
        <v>84</v>
      </c>
      <c r="J887" s="3">
        <v>45373</v>
      </c>
      <c r="K887" s="3">
        <v>45387</v>
      </c>
      <c r="L887" s="3">
        <v>45387</v>
      </c>
      <c r="M887" s="20" t="s">
        <v>3141</v>
      </c>
      <c r="N887" s="1">
        <v>1</v>
      </c>
      <c r="O887" s="1" t="s">
        <v>86</v>
      </c>
      <c r="P887" s="2" t="s">
        <v>288</v>
      </c>
      <c r="Q887" s="47" t="s">
        <v>163</v>
      </c>
      <c r="R887" s="47" t="s">
        <v>86</v>
      </c>
      <c r="S887" s="96" t="s">
        <v>1466</v>
      </c>
      <c r="U887" s="2" t="str">
        <f t="shared" si="218"/>
        <v>CalPA</v>
      </c>
      <c r="V887" s="2" t="str">
        <f t="shared" si="218"/>
        <v>Set WMP-39</v>
      </c>
      <c r="W887" s="2">
        <f t="shared" si="208"/>
        <v>8</v>
      </c>
      <c r="X887" s="1">
        <v>4</v>
      </c>
      <c r="Y887" s="2" t="s">
        <v>3090</v>
      </c>
      <c r="Z887" s="1" t="s">
        <v>1417</v>
      </c>
      <c r="AA887" s="2" t="s">
        <v>3180</v>
      </c>
      <c r="AB887" s="2" t="s">
        <v>3181</v>
      </c>
      <c r="AC887" s="2" t="s">
        <v>91</v>
      </c>
      <c r="AD887" s="2" t="s">
        <v>158</v>
      </c>
      <c r="AE887" s="1" t="s">
        <v>92</v>
      </c>
      <c r="AF887" s="1" t="s">
        <v>92</v>
      </c>
      <c r="AG887" s="1" t="s">
        <v>92</v>
      </c>
      <c r="AH887" s="1" t="s">
        <v>92</v>
      </c>
      <c r="AI887" s="1" t="s">
        <v>92</v>
      </c>
      <c r="AJ887" s="1" t="s">
        <v>92</v>
      </c>
      <c r="AK887" s="1" t="s">
        <v>92</v>
      </c>
      <c r="AL887" s="1" t="s">
        <v>86</v>
      </c>
      <c r="AM887" s="3">
        <f t="shared" si="209"/>
        <v>45387</v>
      </c>
      <c r="AO887" s="1"/>
      <c r="AP887" s="1"/>
      <c r="BD887" s="1">
        <f t="shared" si="210"/>
        <v>8</v>
      </c>
      <c r="BE887" s="2" t="str">
        <f t="shared" si="219"/>
        <v>UG Team
Jerry Santos
Julie Cerio
Lucy Morris
Brad Koelling
Merih Tekeste</v>
      </c>
      <c r="BF887" s="2" t="str">
        <f t="shared" si="219"/>
        <v xml:space="preserve">
Paul Standen</v>
      </c>
      <c r="BG887" s="2" t="str">
        <f t="shared" si="220"/>
        <v>Kim Sackett
Mona Hedin
Kevin Laxalt-Nomura</v>
      </c>
      <c r="BH887" s="2" t="str">
        <f t="shared" si="220"/>
        <v>Alex Quintana</v>
      </c>
      <c r="BI887" s="2" t="str">
        <f t="shared" si="211"/>
        <v>Aaron Shapiro</v>
      </c>
      <c r="BJ887" s="1">
        <f t="shared" si="212"/>
        <v>4</v>
      </c>
      <c r="BO887" s="21" t="str">
        <f t="shared" si="213"/>
        <v>completed</v>
      </c>
      <c r="BP887" s="21">
        <f t="shared" si="214"/>
        <v>0</v>
      </c>
      <c r="BQ887" s="21">
        <f t="shared" si="215"/>
        <v>0</v>
      </c>
      <c r="BR887" s="21">
        <f t="shared" si="216"/>
        <v>0</v>
      </c>
      <c r="BS887" s="21">
        <f t="shared" si="217"/>
        <v>0</v>
      </c>
      <c r="BT887" s="12" t="s">
        <v>96</v>
      </c>
      <c r="BU887" s="16"/>
    </row>
    <row r="888" spans="1:73" ht="409.5" x14ac:dyDescent="0.25">
      <c r="A888" s="1" t="s">
        <v>3182</v>
      </c>
      <c r="B888" s="1" t="s">
        <v>80</v>
      </c>
      <c r="C888" s="6" t="s">
        <v>3138</v>
      </c>
      <c r="D888" s="2" t="str">
        <f t="shared" si="206"/>
        <v>CalPA_Set WMP-39</v>
      </c>
      <c r="E888" s="1">
        <v>9</v>
      </c>
      <c r="F888" s="2" t="str">
        <f t="shared" si="207"/>
        <v>CalPA_Set WMP-39_Q9</v>
      </c>
      <c r="G888" s="10" t="s">
        <v>3183</v>
      </c>
      <c r="H888" s="10" t="s">
        <v>3184</v>
      </c>
      <c r="I888" s="1" t="s">
        <v>84</v>
      </c>
      <c r="J888" s="3">
        <v>45373</v>
      </c>
      <c r="K888" s="3">
        <v>45387</v>
      </c>
      <c r="L888" s="3">
        <v>45387</v>
      </c>
      <c r="M888" s="20" t="s">
        <v>3141</v>
      </c>
      <c r="N888" s="1">
        <v>0</v>
      </c>
      <c r="O888" s="1" t="s">
        <v>86</v>
      </c>
      <c r="P888" s="2" t="s">
        <v>288</v>
      </c>
      <c r="Q888" s="47" t="s">
        <v>163</v>
      </c>
      <c r="R888" s="47" t="s">
        <v>86</v>
      </c>
      <c r="S888" s="96" t="s">
        <v>1466</v>
      </c>
      <c r="U888" s="2" t="str">
        <f t="shared" si="218"/>
        <v>CalPA</v>
      </c>
      <c r="V888" s="2" t="str">
        <f t="shared" si="218"/>
        <v>Set WMP-39</v>
      </c>
      <c r="W888" s="2">
        <f t="shared" si="208"/>
        <v>9</v>
      </c>
      <c r="X888" s="1">
        <v>15</v>
      </c>
      <c r="Y888" s="2" t="s">
        <v>3090</v>
      </c>
      <c r="Z888" s="2" t="s">
        <v>3185</v>
      </c>
      <c r="AA888" s="2" t="s">
        <v>3186</v>
      </c>
      <c r="AB888" s="2" t="s">
        <v>3181</v>
      </c>
      <c r="AC888" s="2" t="s">
        <v>91</v>
      </c>
      <c r="AD888" s="2" t="s">
        <v>158</v>
      </c>
      <c r="AE888" s="1" t="s">
        <v>92</v>
      </c>
      <c r="AF888" s="1" t="s">
        <v>92</v>
      </c>
      <c r="AG888" s="1" t="s">
        <v>92</v>
      </c>
      <c r="AH888" s="1" t="s">
        <v>92</v>
      </c>
      <c r="AI888" s="1" t="s">
        <v>92</v>
      </c>
      <c r="AJ888" s="1" t="s">
        <v>92</v>
      </c>
      <c r="AK888" s="1" t="s">
        <v>92</v>
      </c>
      <c r="AL888" s="1" t="s">
        <v>86</v>
      </c>
      <c r="AM888" s="3">
        <f t="shared" si="209"/>
        <v>45387</v>
      </c>
      <c r="AO888" s="1"/>
      <c r="AP888" s="1"/>
      <c r="BD888" s="1">
        <f t="shared" si="210"/>
        <v>9</v>
      </c>
      <c r="BE888" s="2" t="str">
        <f t="shared" si="219"/>
        <v>UG Team
Jerry Santos
Lucy Morris
Julie Cerio
Brad Koelling
Merih Tekeste</v>
      </c>
      <c r="BF888" s="2" t="str">
        <f t="shared" si="219"/>
        <v xml:space="preserve">
Paul Standen</v>
      </c>
      <c r="BG888" s="2" t="str">
        <f t="shared" si="220"/>
        <v>Kim Sackett
Mona Hedin
Kevin Laxalt-Nomura</v>
      </c>
      <c r="BH888" s="2" t="str">
        <f t="shared" si="220"/>
        <v>Alex Quintana, Nelson Lau</v>
      </c>
      <c r="BI888" s="2" t="str">
        <f t="shared" si="211"/>
        <v>Aaron Shapiro</v>
      </c>
      <c r="BJ888" s="1">
        <f t="shared" si="212"/>
        <v>15</v>
      </c>
      <c r="BO888" s="21" t="str">
        <f t="shared" si="213"/>
        <v>completed</v>
      </c>
      <c r="BP888" s="21">
        <f t="shared" si="214"/>
        <v>0</v>
      </c>
      <c r="BQ888" s="21">
        <f t="shared" si="215"/>
        <v>0</v>
      </c>
      <c r="BR888" s="21">
        <f t="shared" si="216"/>
        <v>0</v>
      </c>
      <c r="BS888" s="21">
        <f t="shared" si="217"/>
        <v>0</v>
      </c>
      <c r="BT888" s="12" t="s">
        <v>96</v>
      </c>
      <c r="BU888" s="16"/>
    </row>
    <row r="889" spans="1:73" ht="409.5" x14ac:dyDescent="0.25">
      <c r="A889" s="1" t="s">
        <v>3187</v>
      </c>
      <c r="B889" s="1" t="s">
        <v>80</v>
      </c>
      <c r="C889" s="6" t="s">
        <v>3138</v>
      </c>
      <c r="D889" s="2" t="str">
        <f t="shared" si="206"/>
        <v>CalPA_Set WMP-39</v>
      </c>
      <c r="E889" s="1">
        <v>10</v>
      </c>
      <c r="F889" s="2" t="str">
        <f t="shared" si="207"/>
        <v>CalPA_Set WMP-39_Q10</v>
      </c>
      <c r="G889" s="10" t="s">
        <v>3188</v>
      </c>
      <c r="H889" s="10" t="s">
        <v>3189</v>
      </c>
      <c r="I889" s="1" t="s">
        <v>84</v>
      </c>
      <c r="J889" s="3">
        <v>45373</v>
      </c>
      <c r="K889" s="3">
        <v>45387</v>
      </c>
      <c r="L889" s="3">
        <v>45387</v>
      </c>
      <c r="M889" s="20" t="s">
        <v>3141</v>
      </c>
      <c r="N889" s="1">
        <v>0</v>
      </c>
      <c r="O889" s="1" t="s">
        <v>86</v>
      </c>
      <c r="P889" s="2" t="s">
        <v>288</v>
      </c>
      <c r="Q889" s="47" t="s">
        <v>163</v>
      </c>
      <c r="R889" s="47" t="s">
        <v>86</v>
      </c>
      <c r="S889" s="47" t="s">
        <v>1466</v>
      </c>
      <c r="U889" s="2" t="str">
        <f t="shared" si="218"/>
        <v>CalPA</v>
      </c>
      <c r="V889" s="2" t="str">
        <f t="shared" si="218"/>
        <v>Set WMP-39</v>
      </c>
      <c r="W889" s="2">
        <f t="shared" si="208"/>
        <v>10</v>
      </c>
      <c r="X889" s="1">
        <v>0</v>
      </c>
      <c r="Y889" s="2" t="s">
        <v>3090</v>
      </c>
      <c r="Z889" s="1" t="s">
        <v>1417</v>
      </c>
      <c r="AA889" s="2" t="s">
        <v>3190</v>
      </c>
      <c r="AB889" s="2" t="s">
        <v>3181</v>
      </c>
      <c r="AC889" s="2" t="s">
        <v>91</v>
      </c>
      <c r="AD889" s="2" t="s">
        <v>158</v>
      </c>
      <c r="AE889" s="1" t="s">
        <v>92</v>
      </c>
      <c r="AF889" s="1" t="s">
        <v>92</v>
      </c>
      <c r="AG889" s="1" t="s">
        <v>92</v>
      </c>
      <c r="AH889" s="1" t="s">
        <v>92</v>
      </c>
      <c r="AI889" s="1" t="s">
        <v>92</v>
      </c>
      <c r="AJ889" s="1" t="s">
        <v>92</v>
      </c>
      <c r="AK889" s="1" t="s">
        <v>92</v>
      </c>
      <c r="AL889" s="1" t="s">
        <v>86</v>
      </c>
      <c r="AM889" s="3">
        <f t="shared" si="209"/>
        <v>45387</v>
      </c>
      <c r="AO889" s="1"/>
      <c r="AP889" s="1"/>
      <c r="BD889" s="1">
        <f t="shared" si="210"/>
        <v>10</v>
      </c>
      <c r="BE889" s="2" t="str">
        <f t="shared" si="219"/>
        <v>UG Team
Jerry Santos
Julie Cerio
Lucy Morris
Brad Koelling
Merih Tekeste
Chris Wong
Kamran Bhatti</v>
      </c>
      <c r="BF889" s="2" t="str">
        <f t="shared" si="219"/>
        <v xml:space="preserve">
Paul Standen</v>
      </c>
      <c r="BG889" s="2" t="str">
        <f t="shared" si="220"/>
        <v>Kim Sackett
Mona Hedin
Kevin Laxalt-Nomura</v>
      </c>
      <c r="BH889" s="2" t="str">
        <f t="shared" si="220"/>
        <v>Alex Quintana</v>
      </c>
      <c r="BI889" s="2" t="str">
        <f t="shared" si="211"/>
        <v>Aaron Shapiro</v>
      </c>
      <c r="BJ889" s="1">
        <f t="shared" si="212"/>
        <v>0</v>
      </c>
      <c r="BO889" s="21" t="str">
        <f t="shared" si="213"/>
        <v>completed</v>
      </c>
      <c r="BP889" s="21">
        <f t="shared" si="214"/>
        <v>0</v>
      </c>
      <c r="BQ889" s="21">
        <f t="shared" si="215"/>
        <v>0</v>
      </c>
      <c r="BR889" s="21">
        <f t="shared" si="216"/>
        <v>0</v>
      </c>
      <c r="BS889" s="21">
        <f t="shared" si="217"/>
        <v>0</v>
      </c>
      <c r="BT889" s="12" t="s">
        <v>96</v>
      </c>
      <c r="BU889" s="16"/>
    </row>
    <row r="890" spans="1:73" ht="76.5" x14ac:dyDescent="0.25">
      <c r="A890" s="1" t="s">
        <v>3191</v>
      </c>
      <c r="B890" s="1" t="s">
        <v>80</v>
      </c>
      <c r="C890" s="6" t="s">
        <v>3138</v>
      </c>
      <c r="D890" s="2" t="str">
        <f t="shared" si="206"/>
        <v>CalPA_Set WMP-39</v>
      </c>
      <c r="E890" s="1">
        <v>11</v>
      </c>
      <c r="F890" s="2" t="str">
        <f t="shared" si="207"/>
        <v>CalPA_Set WMP-39_Q11</v>
      </c>
      <c r="G890" s="10" t="s">
        <v>3192</v>
      </c>
      <c r="H890" s="10" t="s">
        <v>3193</v>
      </c>
      <c r="I890" s="1" t="s">
        <v>84</v>
      </c>
      <c r="J890" s="3">
        <v>45373</v>
      </c>
      <c r="K890" s="3">
        <v>45387</v>
      </c>
      <c r="L890" s="3">
        <v>45387</v>
      </c>
      <c r="M890" s="20" t="s">
        <v>3141</v>
      </c>
      <c r="N890" s="1">
        <v>1</v>
      </c>
      <c r="O890" s="1" t="s">
        <v>86</v>
      </c>
      <c r="P890" s="2" t="s">
        <v>288</v>
      </c>
      <c r="Q890" s="47" t="s">
        <v>163</v>
      </c>
      <c r="R890" s="47" t="s">
        <v>86</v>
      </c>
      <c r="S890" s="47" t="s">
        <v>1466</v>
      </c>
      <c r="U890" s="2" t="str">
        <f t="shared" si="218"/>
        <v>CalPA</v>
      </c>
      <c r="V890" s="2" t="str">
        <f t="shared" si="218"/>
        <v>Set WMP-39</v>
      </c>
      <c r="W890" s="2">
        <f t="shared" si="208"/>
        <v>11</v>
      </c>
      <c r="X890" s="1">
        <v>0</v>
      </c>
      <c r="Y890" s="2" t="s">
        <v>3090</v>
      </c>
      <c r="Z890" s="1" t="s">
        <v>1417</v>
      </c>
      <c r="AA890" s="2" t="s">
        <v>3186</v>
      </c>
      <c r="AB890" s="2" t="s">
        <v>3181</v>
      </c>
      <c r="AC890" s="2" t="s">
        <v>91</v>
      </c>
      <c r="AD890" s="2" t="s">
        <v>158</v>
      </c>
      <c r="AE890" s="1" t="s">
        <v>92</v>
      </c>
      <c r="AF890" s="1" t="s">
        <v>92</v>
      </c>
      <c r="AG890" s="1" t="s">
        <v>92</v>
      </c>
      <c r="AH890" s="1" t="s">
        <v>92</v>
      </c>
      <c r="AI890" s="1" t="s">
        <v>92</v>
      </c>
      <c r="AJ890" s="1" t="s">
        <v>92</v>
      </c>
      <c r="AK890" s="1" t="s">
        <v>92</v>
      </c>
      <c r="AL890" s="1" t="s">
        <v>86</v>
      </c>
      <c r="AM890" s="3">
        <f t="shared" si="209"/>
        <v>45387</v>
      </c>
      <c r="AO890" s="1"/>
      <c r="AP890" s="1"/>
      <c r="BD890" s="1">
        <f t="shared" si="210"/>
        <v>11</v>
      </c>
      <c r="BE890" s="2" t="str">
        <f t="shared" si="219"/>
        <v>UG Team
Jerry Santos
Lucy Morris
Julie Cerio
Brad Koelling
Merih Tekeste</v>
      </c>
      <c r="BF890" s="2" t="str">
        <f t="shared" si="219"/>
        <v xml:space="preserve">
Paul Standen</v>
      </c>
      <c r="BG890" s="2" t="str">
        <f t="shared" si="220"/>
        <v>Kim Sackett
Mona Hedin
Kevin Laxalt-Nomura</v>
      </c>
      <c r="BH890" s="2" t="str">
        <f t="shared" si="220"/>
        <v>Alex Quintana</v>
      </c>
      <c r="BI890" s="2" t="str">
        <f t="shared" si="211"/>
        <v>Aaron Shapiro</v>
      </c>
      <c r="BJ890" s="1">
        <f t="shared" si="212"/>
        <v>0</v>
      </c>
      <c r="BO890" s="21" t="str">
        <f t="shared" si="213"/>
        <v>completed</v>
      </c>
      <c r="BP890" s="21">
        <f t="shared" si="214"/>
        <v>0</v>
      </c>
      <c r="BQ890" s="21">
        <f t="shared" si="215"/>
        <v>0</v>
      </c>
      <c r="BR890" s="21">
        <f t="shared" si="216"/>
        <v>0</v>
      </c>
      <c r="BS890" s="21">
        <f t="shared" si="217"/>
        <v>0</v>
      </c>
      <c r="BT890" s="12" t="s">
        <v>96</v>
      </c>
    </row>
    <row r="891" spans="1:73" ht="140.25" x14ac:dyDescent="0.25">
      <c r="A891" s="1" t="s">
        <v>3194</v>
      </c>
      <c r="B891" s="1" t="s">
        <v>80</v>
      </c>
      <c r="C891" s="6" t="s">
        <v>3138</v>
      </c>
      <c r="D891" s="2" t="str">
        <f t="shared" si="206"/>
        <v>CalPA_Set WMP-39</v>
      </c>
      <c r="E891" s="1">
        <v>12</v>
      </c>
      <c r="F891" s="2" t="str">
        <f t="shared" si="207"/>
        <v>CalPA_Set WMP-39_Q12</v>
      </c>
      <c r="G891" s="10" t="s">
        <v>3195</v>
      </c>
      <c r="H891" s="10" t="s">
        <v>3196</v>
      </c>
      <c r="I891" s="1" t="s">
        <v>84</v>
      </c>
      <c r="J891" s="3">
        <v>45373</v>
      </c>
      <c r="K891" s="3">
        <v>45387</v>
      </c>
      <c r="L891" s="3">
        <v>45387</v>
      </c>
      <c r="M891" s="20" t="s">
        <v>3141</v>
      </c>
      <c r="N891" s="1">
        <v>4</v>
      </c>
      <c r="O891" s="1" t="s">
        <v>86</v>
      </c>
      <c r="P891" s="2" t="s">
        <v>288</v>
      </c>
      <c r="Q891" s="47" t="s">
        <v>163</v>
      </c>
      <c r="R891" s="47" t="s">
        <v>86</v>
      </c>
      <c r="S891" s="47" t="s">
        <v>1466</v>
      </c>
      <c r="U891" s="2" t="str">
        <f t="shared" si="218"/>
        <v>CalPA</v>
      </c>
      <c r="V891" s="2" t="str">
        <f t="shared" si="218"/>
        <v>Set WMP-39</v>
      </c>
      <c r="W891" s="2">
        <f t="shared" si="208"/>
        <v>12</v>
      </c>
      <c r="X891" s="1">
        <v>4</v>
      </c>
      <c r="Y891" s="2" t="s">
        <v>3090</v>
      </c>
      <c r="Z891" s="1" t="s">
        <v>1417</v>
      </c>
      <c r="AA891" s="2" t="s">
        <v>3197</v>
      </c>
      <c r="AB891" s="2" t="s">
        <v>874</v>
      </c>
      <c r="AC891" s="2" t="s">
        <v>91</v>
      </c>
      <c r="AD891" s="2" t="s">
        <v>3198</v>
      </c>
      <c r="AE891" s="1" t="s">
        <v>92</v>
      </c>
      <c r="AF891" s="1" t="s">
        <v>92</v>
      </c>
      <c r="AG891" s="1" t="s">
        <v>92</v>
      </c>
      <c r="AH891" s="1" t="s">
        <v>92</v>
      </c>
      <c r="AI891" s="1" t="s">
        <v>92</v>
      </c>
      <c r="AJ891" s="1" t="s">
        <v>92</v>
      </c>
      <c r="AK891" s="1" t="s">
        <v>92</v>
      </c>
      <c r="AL891" s="1" t="s">
        <v>86</v>
      </c>
      <c r="AM891" s="3">
        <f t="shared" si="209"/>
        <v>45387</v>
      </c>
      <c r="AO891" s="1"/>
      <c r="AP891" s="1"/>
      <c r="BD891" s="1">
        <f t="shared" si="210"/>
        <v>12</v>
      </c>
      <c r="BE891" s="2" t="str">
        <f t="shared" si="219"/>
        <v>UG Team
Julie Cerio
Jerry Santos
Lucy Morris
Marlon Viduya
Dhaksha Kujugadu Shivakumar
Brad Koelling</v>
      </c>
      <c r="BF891" s="2" t="str">
        <f t="shared" si="219"/>
        <v>Jim Gill
Matt Pender</v>
      </c>
      <c r="BG891" s="2" t="str">
        <f t="shared" si="220"/>
        <v>Kim Sackett
Mona Hedin
Kevin Laxalt-Nomura</v>
      </c>
      <c r="BH891" s="2" t="str">
        <f t="shared" si="220"/>
        <v>Alex Quintana</v>
      </c>
      <c r="BI891" s="2" t="str">
        <f t="shared" si="211"/>
        <v>Aaron Shapiro</v>
      </c>
      <c r="BJ891" s="1">
        <f t="shared" si="212"/>
        <v>4</v>
      </c>
      <c r="BO891" s="21" t="str">
        <f t="shared" si="213"/>
        <v>completed</v>
      </c>
      <c r="BP891" s="21">
        <f t="shared" si="214"/>
        <v>0</v>
      </c>
      <c r="BQ891" s="21">
        <f t="shared" si="215"/>
        <v>0</v>
      </c>
      <c r="BR891" s="21">
        <f t="shared" si="216"/>
        <v>0</v>
      </c>
      <c r="BS891" s="21">
        <f t="shared" si="217"/>
        <v>0</v>
      </c>
      <c r="BT891" s="12" t="s">
        <v>96</v>
      </c>
    </row>
    <row r="892" spans="1:73" ht="165.75" x14ac:dyDescent="0.25">
      <c r="A892" s="1" t="s">
        <v>3199</v>
      </c>
      <c r="B892" s="1" t="s">
        <v>80</v>
      </c>
      <c r="C892" s="6" t="s">
        <v>3138</v>
      </c>
      <c r="D892" s="2" t="str">
        <f t="shared" si="206"/>
        <v>CalPA_Set WMP-39</v>
      </c>
      <c r="E892" s="1">
        <v>13</v>
      </c>
      <c r="F892" s="2" t="str">
        <f t="shared" si="207"/>
        <v>CalPA_Set WMP-39_Q13</v>
      </c>
      <c r="G892" s="10" t="s">
        <v>3200</v>
      </c>
      <c r="H892" s="10" t="s">
        <v>3201</v>
      </c>
      <c r="I892" s="1" t="s">
        <v>84</v>
      </c>
      <c r="J892" s="3">
        <v>45373</v>
      </c>
      <c r="K892" s="3">
        <v>45387</v>
      </c>
      <c r="L892" s="3">
        <v>45387</v>
      </c>
      <c r="M892" s="20" t="s">
        <v>3141</v>
      </c>
      <c r="N892" s="1">
        <v>1</v>
      </c>
      <c r="O892" s="1" t="s">
        <v>86</v>
      </c>
      <c r="P892" s="45">
        <v>8</v>
      </c>
      <c r="Q892" s="45" t="s">
        <v>2090</v>
      </c>
      <c r="R892" s="45" t="s">
        <v>2091</v>
      </c>
      <c r="S892" s="47" t="s">
        <v>1519</v>
      </c>
      <c r="U892" s="2" t="str">
        <f t="shared" si="218"/>
        <v>CalPA</v>
      </c>
      <c r="V892" s="2" t="str">
        <f t="shared" si="218"/>
        <v>Set WMP-39</v>
      </c>
      <c r="W892" s="2">
        <f t="shared" si="208"/>
        <v>13</v>
      </c>
      <c r="X892" s="1">
        <v>10</v>
      </c>
      <c r="Y892" s="2" t="s">
        <v>3090</v>
      </c>
      <c r="Z892" s="1" t="s">
        <v>1772</v>
      </c>
      <c r="AA892" s="2" t="s">
        <v>3202</v>
      </c>
      <c r="AB892" s="2" t="s">
        <v>124</v>
      </c>
      <c r="AC892" s="2" t="s">
        <v>91</v>
      </c>
      <c r="AD892" s="2" t="s">
        <v>143</v>
      </c>
      <c r="AE892" s="1" t="s">
        <v>92</v>
      </c>
      <c r="AF892" s="1" t="s">
        <v>92</v>
      </c>
      <c r="AG892" s="1" t="s">
        <v>92</v>
      </c>
      <c r="AH892" s="1" t="s">
        <v>92</v>
      </c>
      <c r="AI892" s="1" t="s">
        <v>92</v>
      </c>
      <c r="AJ892" s="1" t="s">
        <v>92</v>
      </c>
      <c r="AK892" s="1" t="s">
        <v>92</v>
      </c>
      <c r="AL892" s="1" t="s">
        <v>86</v>
      </c>
      <c r="AM892" s="3">
        <f t="shared" si="209"/>
        <v>45387</v>
      </c>
      <c r="AO892" s="1"/>
      <c r="AP892" s="1"/>
      <c r="BD892" s="1">
        <f t="shared" si="210"/>
        <v>13</v>
      </c>
      <c r="BE892" s="2" t="str">
        <f t="shared" si="219"/>
        <v>NIck Babb</v>
      </c>
      <c r="BF892" s="2" t="str">
        <f t="shared" si="219"/>
        <v>Andy Abranches</v>
      </c>
      <c r="BG892" s="2" t="str">
        <f t="shared" si="220"/>
        <v>Kim Sackett
Mona Hedin
Kevin Laxalt-Nomura</v>
      </c>
      <c r="BH892" s="2" t="str">
        <f t="shared" si="220"/>
        <v>Hema Sukumar</v>
      </c>
      <c r="BI892" s="2" t="str">
        <f t="shared" si="211"/>
        <v>Aaron Shapiro</v>
      </c>
      <c r="BJ892" s="1">
        <f t="shared" si="212"/>
        <v>10</v>
      </c>
      <c r="BO892" s="21" t="str">
        <f t="shared" si="213"/>
        <v>completed</v>
      </c>
      <c r="BP892" s="21">
        <f t="shared" si="214"/>
        <v>0</v>
      </c>
      <c r="BQ892" s="21">
        <f t="shared" si="215"/>
        <v>0</v>
      </c>
      <c r="BR892" s="21">
        <f t="shared" si="216"/>
        <v>0</v>
      </c>
      <c r="BS892" s="21">
        <f t="shared" si="217"/>
        <v>0</v>
      </c>
      <c r="BT892" s="12" t="s">
        <v>96</v>
      </c>
    </row>
    <row r="893" spans="1:73" ht="137.44999999999999" customHeight="1" x14ac:dyDescent="0.25">
      <c r="A893" s="1" t="s">
        <v>3203</v>
      </c>
      <c r="B893" s="1" t="s">
        <v>80</v>
      </c>
      <c r="C893" s="6" t="s">
        <v>3138</v>
      </c>
      <c r="D893" s="2" t="str">
        <f t="shared" si="206"/>
        <v>CalPA_Set WMP-39</v>
      </c>
      <c r="E893" s="1">
        <v>14</v>
      </c>
      <c r="F893" s="2" t="str">
        <f t="shared" si="207"/>
        <v>CalPA_Set WMP-39_Q14</v>
      </c>
      <c r="G893" s="10" t="s">
        <v>3204</v>
      </c>
      <c r="H893" s="10" t="s">
        <v>3205</v>
      </c>
      <c r="I893" s="1" t="s">
        <v>84</v>
      </c>
      <c r="J893" s="3">
        <v>45373</v>
      </c>
      <c r="K893" s="3">
        <v>45387</v>
      </c>
      <c r="L893" s="3">
        <v>45387</v>
      </c>
      <c r="M893" s="20" t="s">
        <v>3141</v>
      </c>
      <c r="N893" s="1">
        <v>4</v>
      </c>
      <c r="O893" s="1" t="s">
        <v>86</v>
      </c>
      <c r="P893" s="45">
        <v>8</v>
      </c>
      <c r="Q893" s="45" t="s">
        <v>2090</v>
      </c>
      <c r="R893" s="45" t="s">
        <v>2091</v>
      </c>
      <c r="S893" s="102" t="s">
        <v>1519</v>
      </c>
      <c r="U893" s="2" t="str">
        <f t="shared" si="218"/>
        <v>CalPA</v>
      </c>
      <c r="V893" s="2" t="str">
        <f t="shared" si="218"/>
        <v>Set WMP-39</v>
      </c>
      <c r="W893" s="2">
        <f t="shared" si="208"/>
        <v>14</v>
      </c>
      <c r="X893" s="1">
        <v>2</v>
      </c>
      <c r="Y893" s="2" t="s">
        <v>3090</v>
      </c>
      <c r="Z893" s="1" t="s">
        <v>1772</v>
      </c>
      <c r="AA893" s="2" t="s">
        <v>301</v>
      </c>
      <c r="AB893" s="2" t="s">
        <v>124</v>
      </c>
      <c r="AC893" s="2" t="s">
        <v>91</v>
      </c>
      <c r="AD893" s="2" t="s">
        <v>143</v>
      </c>
      <c r="AE893" s="1" t="s">
        <v>92</v>
      </c>
      <c r="AF893" s="1" t="s">
        <v>92</v>
      </c>
      <c r="AG893" s="1" t="s">
        <v>92</v>
      </c>
      <c r="AH893" s="1" t="s">
        <v>92</v>
      </c>
      <c r="AI893" s="1" t="s">
        <v>92</v>
      </c>
      <c r="AJ893" s="1" t="s">
        <v>92</v>
      </c>
      <c r="AK893" s="1" t="s">
        <v>92</v>
      </c>
      <c r="AL893" s="1" t="s">
        <v>86</v>
      </c>
      <c r="AM893" s="3">
        <f t="shared" si="209"/>
        <v>45387</v>
      </c>
      <c r="AO893" s="1"/>
      <c r="AP893" s="1"/>
      <c r="BD893" s="1">
        <f t="shared" si="210"/>
        <v>14</v>
      </c>
      <c r="BE893" s="2" t="str">
        <f t="shared" si="219"/>
        <v>Nick Babb</v>
      </c>
      <c r="BF893" s="2" t="str">
        <f t="shared" si="219"/>
        <v>Andy Abranches</v>
      </c>
      <c r="BG893" s="2" t="str">
        <f t="shared" si="220"/>
        <v>Kim Sackett
Mona Hedin
Kevin Laxalt-Nomura</v>
      </c>
      <c r="BH893" s="2" t="str">
        <f t="shared" si="220"/>
        <v>Hema Sukumar</v>
      </c>
      <c r="BI893" s="2" t="str">
        <f t="shared" si="211"/>
        <v>Aaron Shapiro</v>
      </c>
      <c r="BJ893" s="1">
        <f t="shared" si="212"/>
        <v>2</v>
      </c>
      <c r="BO893" s="21" t="str">
        <f t="shared" si="213"/>
        <v>completed</v>
      </c>
      <c r="BP893" s="21">
        <f t="shared" si="214"/>
        <v>0</v>
      </c>
      <c r="BQ893" s="21">
        <f t="shared" si="215"/>
        <v>0</v>
      </c>
      <c r="BR893" s="21">
        <f t="shared" si="216"/>
        <v>0</v>
      </c>
      <c r="BS893" s="21">
        <f t="shared" si="217"/>
        <v>0</v>
      </c>
      <c r="BT893" s="12" t="s">
        <v>96</v>
      </c>
    </row>
    <row r="894" spans="1:73" ht="409.5" x14ac:dyDescent="0.25">
      <c r="A894" s="1" t="s">
        <v>3203</v>
      </c>
      <c r="B894" s="1" t="s">
        <v>80</v>
      </c>
      <c r="C894" s="6" t="s">
        <v>3138</v>
      </c>
      <c r="D894" s="2" t="str">
        <f t="shared" si="206"/>
        <v>CalPA_Set WMP-39</v>
      </c>
      <c r="E894" s="1" t="s">
        <v>3368</v>
      </c>
      <c r="F894" s="2" t="str">
        <f t="shared" si="207"/>
        <v>CalPA_Set WMP-39_Q14(a)</v>
      </c>
      <c r="G894" s="16" t="s">
        <v>3369</v>
      </c>
      <c r="H894" s="10" t="s">
        <v>3205</v>
      </c>
      <c r="I894" s="1" t="s">
        <v>84</v>
      </c>
      <c r="J894" s="3">
        <v>45427</v>
      </c>
      <c r="K894" s="3">
        <v>45428</v>
      </c>
      <c r="L894" s="3">
        <v>45428</v>
      </c>
      <c r="M894" s="20" t="s">
        <v>3141</v>
      </c>
      <c r="N894" s="1">
        <v>4</v>
      </c>
      <c r="O894" s="1" t="s">
        <v>86</v>
      </c>
      <c r="P894" s="2" t="s">
        <v>86</v>
      </c>
      <c r="Q894" s="45" t="s">
        <v>2090</v>
      </c>
      <c r="R894" s="45" t="s">
        <v>2091</v>
      </c>
      <c r="S894" s="102" t="s">
        <v>1519</v>
      </c>
      <c r="U894" s="2" t="str">
        <f t="shared" si="218"/>
        <v>CalPA</v>
      </c>
      <c r="V894" s="2" t="str">
        <f t="shared" si="218"/>
        <v>Set WMP-39</v>
      </c>
      <c r="W894" s="2" t="str">
        <f t="shared" si="208"/>
        <v>14(a)</v>
      </c>
      <c r="X894" s="1">
        <v>2</v>
      </c>
      <c r="Y894" s="2" t="s">
        <v>3090</v>
      </c>
      <c r="Z894" s="1" t="s">
        <v>1772</v>
      </c>
      <c r="AA894" s="2" t="s">
        <v>301</v>
      </c>
      <c r="AB894" s="2" t="s">
        <v>124</v>
      </c>
      <c r="AC894" s="2" t="s">
        <v>91</v>
      </c>
      <c r="AD894" s="2" t="s">
        <v>143</v>
      </c>
      <c r="AE894" s="1" t="s">
        <v>92</v>
      </c>
      <c r="AF894" s="1" t="s">
        <v>92</v>
      </c>
      <c r="AG894" s="1" t="s">
        <v>92</v>
      </c>
      <c r="AH894" s="1" t="s">
        <v>92</v>
      </c>
      <c r="AI894" s="1" t="s">
        <v>92</v>
      </c>
      <c r="AJ894" s="1" t="s">
        <v>92</v>
      </c>
      <c r="AK894" s="1" t="s">
        <v>92</v>
      </c>
      <c r="AL894" s="1" t="s">
        <v>86</v>
      </c>
      <c r="AM894" s="3">
        <f t="shared" si="209"/>
        <v>45428</v>
      </c>
      <c r="BD894" s="1" t="str">
        <f t="shared" si="210"/>
        <v>14(a)</v>
      </c>
      <c r="BE894" s="2" t="str">
        <f t="shared" si="219"/>
        <v>Nick Babb</v>
      </c>
      <c r="BF894" s="2" t="str">
        <f t="shared" si="219"/>
        <v>Andy Abranches</v>
      </c>
      <c r="BG894" s="2" t="str">
        <f t="shared" si="220"/>
        <v>Kim Sackett
Mona Hedin
Kevin Laxalt-Nomura</v>
      </c>
      <c r="BH894" s="2" t="str">
        <f t="shared" si="220"/>
        <v>Hema Sukumar</v>
      </c>
      <c r="BI894" s="2" t="str">
        <f t="shared" si="211"/>
        <v>Aaron Shapiro</v>
      </c>
      <c r="BJ894" s="1">
        <f t="shared" si="212"/>
        <v>2</v>
      </c>
      <c r="BO894" s="21" t="str">
        <f t="shared" si="213"/>
        <v>completed</v>
      </c>
      <c r="BP894" s="21">
        <f t="shared" si="214"/>
        <v>0</v>
      </c>
      <c r="BQ894" s="21">
        <f t="shared" si="215"/>
        <v>0</v>
      </c>
      <c r="BR894" s="21">
        <f t="shared" si="216"/>
        <v>0</v>
      </c>
      <c r="BS894" s="21">
        <f t="shared" si="217"/>
        <v>0</v>
      </c>
      <c r="BT894" s="12" t="s">
        <v>96</v>
      </c>
    </row>
    <row r="895" spans="1:73" ht="255" x14ac:dyDescent="0.25">
      <c r="A895" s="1" t="s">
        <v>3221</v>
      </c>
      <c r="B895" s="1" t="s">
        <v>80</v>
      </c>
      <c r="C895" s="6" t="s">
        <v>3138</v>
      </c>
      <c r="D895" s="2" t="str">
        <f t="shared" si="206"/>
        <v>CalPA_Set WMP-39</v>
      </c>
      <c r="E895" s="1">
        <v>15</v>
      </c>
      <c r="F895" s="2" t="str">
        <f t="shared" si="207"/>
        <v>CalPA_Set WMP-39_Q15</v>
      </c>
      <c r="G895" s="10" t="s">
        <v>3222</v>
      </c>
      <c r="H895" s="10" t="s">
        <v>3223</v>
      </c>
      <c r="I895" s="1" t="s">
        <v>84</v>
      </c>
      <c r="J895" s="3">
        <v>45373</v>
      </c>
      <c r="K895" s="3">
        <v>45387</v>
      </c>
      <c r="L895" s="3">
        <v>45387</v>
      </c>
      <c r="M895" s="20" t="s">
        <v>3141</v>
      </c>
      <c r="N895" s="1">
        <v>1</v>
      </c>
      <c r="O895" s="1" t="s">
        <v>86</v>
      </c>
      <c r="P895" s="45">
        <v>8</v>
      </c>
      <c r="Q895" s="45" t="s">
        <v>2408</v>
      </c>
      <c r="R895" s="45" t="s">
        <v>2409</v>
      </c>
      <c r="S895" s="47" t="s">
        <v>3224</v>
      </c>
      <c r="U895" s="2" t="str">
        <f t="shared" si="218"/>
        <v>CalPA</v>
      </c>
      <c r="V895" s="2" t="str">
        <f t="shared" si="218"/>
        <v>Set WMP-39</v>
      </c>
      <c r="W895" s="2">
        <f t="shared" si="208"/>
        <v>15</v>
      </c>
      <c r="X895" s="1">
        <v>5</v>
      </c>
      <c r="Y895" s="2" t="s">
        <v>3090</v>
      </c>
      <c r="Z895" s="1" t="s">
        <v>1772</v>
      </c>
      <c r="AA895" s="2" t="s">
        <v>2721</v>
      </c>
      <c r="AB895" s="2" t="s">
        <v>124</v>
      </c>
      <c r="AC895" s="2" t="s">
        <v>91</v>
      </c>
      <c r="AD895" s="2" t="s">
        <v>143</v>
      </c>
      <c r="AE895" s="1" t="s">
        <v>92</v>
      </c>
      <c r="AF895" s="1" t="s">
        <v>92</v>
      </c>
      <c r="AG895" s="1" t="s">
        <v>92</v>
      </c>
      <c r="AH895" s="1" t="s">
        <v>92</v>
      </c>
      <c r="AI895" s="1" t="s">
        <v>92</v>
      </c>
      <c r="AJ895" s="1" t="s">
        <v>92</v>
      </c>
      <c r="AK895" s="1" t="s">
        <v>92</v>
      </c>
      <c r="AL895" s="1" t="s">
        <v>86</v>
      </c>
      <c r="AM895" s="3">
        <f t="shared" si="209"/>
        <v>45387</v>
      </c>
      <c r="AO895" s="1"/>
      <c r="AP895" s="1"/>
      <c r="BD895" s="1">
        <f t="shared" si="210"/>
        <v>15</v>
      </c>
      <c r="BE895" s="2" t="str">
        <f t="shared" si="219"/>
        <v>Joanna Sturges</v>
      </c>
      <c r="BF895" s="2" t="str">
        <f t="shared" si="219"/>
        <v>Andy Abranches</v>
      </c>
      <c r="BG895" s="2" t="str">
        <f t="shared" si="220"/>
        <v>Kim Sackett
Mona Hedin
Kevin Laxalt-Nomura</v>
      </c>
      <c r="BH895" s="2" t="str">
        <f t="shared" si="220"/>
        <v>Hema Sukumar</v>
      </c>
      <c r="BI895" s="2" t="str">
        <f t="shared" si="211"/>
        <v>Aaron Shapiro</v>
      </c>
      <c r="BJ895" s="1">
        <f t="shared" si="212"/>
        <v>5</v>
      </c>
      <c r="BO895" s="21" t="str">
        <f t="shared" si="213"/>
        <v>completed</v>
      </c>
      <c r="BP895" s="21">
        <f t="shared" si="214"/>
        <v>0</v>
      </c>
      <c r="BQ895" s="21">
        <f t="shared" si="215"/>
        <v>0</v>
      </c>
      <c r="BR895" s="21">
        <f t="shared" si="216"/>
        <v>0</v>
      </c>
      <c r="BS895" s="21">
        <f t="shared" si="217"/>
        <v>0</v>
      </c>
      <c r="BT895" s="12" t="s">
        <v>96</v>
      </c>
    </row>
    <row r="896" spans="1:73" ht="89.25" x14ac:dyDescent="0.25">
      <c r="A896" s="1" t="s">
        <v>3225</v>
      </c>
      <c r="B896" s="1" t="s">
        <v>80</v>
      </c>
      <c r="C896" s="6" t="s">
        <v>3138</v>
      </c>
      <c r="D896" s="2" t="str">
        <f t="shared" si="206"/>
        <v>CalPA_Set WMP-39</v>
      </c>
      <c r="E896" s="1">
        <v>16</v>
      </c>
      <c r="F896" s="2" t="str">
        <f t="shared" si="207"/>
        <v>CalPA_Set WMP-39_Q16</v>
      </c>
      <c r="G896" s="10" t="s">
        <v>3226</v>
      </c>
      <c r="H896" s="10" t="s">
        <v>3227</v>
      </c>
      <c r="I896" s="1" t="s">
        <v>84</v>
      </c>
      <c r="J896" s="3">
        <v>45373</v>
      </c>
      <c r="K896" s="3">
        <v>45387</v>
      </c>
      <c r="L896" s="3">
        <v>45387</v>
      </c>
      <c r="M896" s="20" t="s">
        <v>3141</v>
      </c>
      <c r="N896" s="1">
        <v>0</v>
      </c>
      <c r="O896" s="1" t="s">
        <v>86</v>
      </c>
      <c r="P896" s="2" t="s">
        <v>153</v>
      </c>
      <c r="Q896" s="47" t="s">
        <v>154</v>
      </c>
      <c r="R896" s="47" t="s">
        <v>1024</v>
      </c>
      <c r="S896" s="47" t="s">
        <v>3228</v>
      </c>
      <c r="U896" s="2" t="str">
        <f t="shared" si="218"/>
        <v>CalPA</v>
      </c>
      <c r="V896" s="2" t="str">
        <f t="shared" si="218"/>
        <v>Set WMP-39</v>
      </c>
      <c r="W896" s="2">
        <f t="shared" si="208"/>
        <v>16</v>
      </c>
      <c r="X896" s="1">
        <v>4</v>
      </c>
      <c r="Y896" s="2" t="s">
        <v>3090</v>
      </c>
      <c r="Z896" s="1" t="s">
        <v>1772</v>
      </c>
      <c r="AA896" s="2" t="s">
        <v>1026</v>
      </c>
      <c r="AB896" s="2" t="s">
        <v>3229</v>
      </c>
      <c r="AC896" s="2" t="s">
        <v>91</v>
      </c>
      <c r="AD896" s="2" t="s">
        <v>3230</v>
      </c>
      <c r="AE896" s="1" t="s">
        <v>92</v>
      </c>
      <c r="AF896" s="1" t="s">
        <v>92</v>
      </c>
      <c r="AG896" s="1" t="s">
        <v>92</v>
      </c>
      <c r="AH896" s="1" t="s">
        <v>92</v>
      </c>
      <c r="AI896" s="1" t="s">
        <v>92</v>
      </c>
      <c r="AJ896" s="1" t="s">
        <v>92</v>
      </c>
      <c r="AK896" s="1" t="s">
        <v>92</v>
      </c>
      <c r="AL896" s="1" t="s">
        <v>86</v>
      </c>
      <c r="AM896" s="3">
        <f t="shared" si="209"/>
        <v>45387</v>
      </c>
      <c r="AO896" s="1" t="s">
        <v>3231</v>
      </c>
      <c r="AP896" s="1"/>
      <c r="BD896" s="1">
        <f t="shared" si="210"/>
        <v>16</v>
      </c>
      <c r="BE896" s="2" t="str">
        <f t="shared" si="219"/>
        <v>Arvind Simhadri 
Brad Koelling
Julie Cerio
UG Team</v>
      </c>
      <c r="BF896" s="2" t="str">
        <f t="shared" si="219"/>
        <v>Jim Gill
Satvir Nagra
Paul McGregor</v>
      </c>
      <c r="BG896" s="2" t="str">
        <f t="shared" si="220"/>
        <v>Kim Sackett
Mona Hedin
Kevin Laxalt-Nomura</v>
      </c>
      <c r="BH896" s="2" t="str">
        <f t="shared" si="220"/>
        <v>Hema Sukumar</v>
      </c>
      <c r="BI896" s="2" t="str">
        <f t="shared" si="211"/>
        <v>Aaron Shapiro</v>
      </c>
      <c r="BJ896" s="1">
        <f t="shared" si="212"/>
        <v>4</v>
      </c>
      <c r="BO896" s="21" t="str">
        <f t="shared" si="213"/>
        <v>completed</v>
      </c>
      <c r="BP896" s="21">
        <f t="shared" si="214"/>
        <v>0</v>
      </c>
      <c r="BQ896" s="21">
        <f t="shared" si="215"/>
        <v>0</v>
      </c>
      <c r="BR896" s="21">
        <f t="shared" si="216"/>
        <v>0</v>
      </c>
      <c r="BS896" s="21">
        <f t="shared" si="217"/>
        <v>0</v>
      </c>
      <c r="BT896" s="12" t="s">
        <v>96</v>
      </c>
    </row>
    <row r="897" spans="1:72" ht="114.75" x14ac:dyDescent="0.25">
      <c r="A897" s="1" t="s">
        <v>3232</v>
      </c>
      <c r="B897" s="1" t="s">
        <v>80</v>
      </c>
      <c r="C897" s="6" t="s">
        <v>3138</v>
      </c>
      <c r="D897" s="2" t="str">
        <f t="shared" si="206"/>
        <v>CalPA_Set WMP-39</v>
      </c>
      <c r="E897" s="1">
        <v>17</v>
      </c>
      <c r="F897" s="2" t="str">
        <f t="shared" si="207"/>
        <v>CalPA_Set WMP-39_Q17</v>
      </c>
      <c r="G897" s="10" t="s">
        <v>3233</v>
      </c>
      <c r="H897" s="10" t="s">
        <v>3234</v>
      </c>
      <c r="I897" s="1" t="s">
        <v>84</v>
      </c>
      <c r="J897" s="3">
        <v>45373</v>
      </c>
      <c r="K897" s="3">
        <v>45387</v>
      </c>
      <c r="L897" s="3">
        <v>45387</v>
      </c>
      <c r="M897" s="20" t="s">
        <v>3141</v>
      </c>
      <c r="N897" s="1">
        <v>0</v>
      </c>
      <c r="O897" s="1" t="s">
        <v>86</v>
      </c>
      <c r="P897" s="2" t="s">
        <v>752</v>
      </c>
      <c r="Q897" s="47" t="s">
        <v>154</v>
      </c>
      <c r="R897" s="47" t="s">
        <v>753</v>
      </c>
      <c r="S897" s="47" t="s">
        <v>1566</v>
      </c>
      <c r="U897" s="2" t="str">
        <f t="shared" si="218"/>
        <v>CalPA</v>
      </c>
      <c r="V897" s="2" t="str">
        <f t="shared" si="218"/>
        <v>Set WMP-39</v>
      </c>
      <c r="W897" s="2">
        <f t="shared" si="208"/>
        <v>17</v>
      </c>
      <c r="X897" s="1">
        <v>4</v>
      </c>
      <c r="Y897" s="2" t="s">
        <v>3090</v>
      </c>
      <c r="Z897" s="1" t="s">
        <v>1772</v>
      </c>
      <c r="AA897" s="2" t="s">
        <v>3235</v>
      </c>
      <c r="AB897" s="2" t="s">
        <v>3236</v>
      </c>
      <c r="AC897" s="2" t="s">
        <v>91</v>
      </c>
      <c r="AD897" s="2" t="s">
        <v>166</v>
      </c>
      <c r="AE897" s="1" t="s">
        <v>92</v>
      </c>
      <c r="AF897" s="1" t="s">
        <v>92</v>
      </c>
      <c r="AG897" s="1" t="s">
        <v>92</v>
      </c>
      <c r="AH897" s="1" t="s">
        <v>92</v>
      </c>
      <c r="AI897" s="1" t="s">
        <v>92</v>
      </c>
      <c r="AJ897" s="1" t="s">
        <v>92</v>
      </c>
      <c r="AK897" s="1" t="s">
        <v>92</v>
      </c>
      <c r="AL897" s="1" t="s">
        <v>86</v>
      </c>
      <c r="AM897" s="3">
        <f t="shared" si="209"/>
        <v>45387</v>
      </c>
      <c r="AO897" s="1"/>
      <c r="AP897" s="1"/>
      <c r="BD897" s="1">
        <f t="shared" si="210"/>
        <v>17</v>
      </c>
      <c r="BE897" s="2" t="str">
        <f t="shared" si="219"/>
        <v>Mark Abraham
Daniel Waters</v>
      </c>
      <c r="BF897" s="2" t="str">
        <f t="shared" si="219"/>
        <v>Gina Kathuria</v>
      </c>
      <c r="BG897" s="2" t="str">
        <f t="shared" si="220"/>
        <v>Kim Sackett
Mona Hedin
Kevin Laxalt-Nomura</v>
      </c>
      <c r="BH897" s="2" t="str">
        <f t="shared" si="220"/>
        <v>Hema Sukumar</v>
      </c>
      <c r="BI897" s="2" t="str">
        <f t="shared" si="211"/>
        <v>Aaron Shapiro</v>
      </c>
      <c r="BJ897" s="1">
        <f t="shared" si="212"/>
        <v>4</v>
      </c>
      <c r="BO897" s="21" t="str">
        <f t="shared" si="213"/>
        <v>completed</v>
      </c>
      <c r="BP897" s="21">
        <f t="shared" si="214"/>
        <v>0</v>
      </c>
      <c r="BQ897" s="21">
        <f t="shared" si="215"/>
        <v>0</v>
      </c>
      <c r="BR897" s="21">
        <f t="shared" si="216"/>
        <v>0</v>
      </c>
      <c r="BS897" s="21">
        <f t="shared" si="217"/>
        <v>0</v>
      </c>
      <c r="BT897" s="12" t="s">
        <v>96</v>
      </c>
    </row>
    <row r="898" spans="1:72" ht="102" x14ac:dyDescent="0.25">
      <c r="A898" s="1" t="s">
        <v>3237</v>
      </c>
      <c r="B898" s="1" t="s">
        <v>80</v>
      </c>
      <c r="C898" s="6" t="s">
        <v>3138</v>
      </c>
      <c r="D898" s="2" t="str">
        <f t="shared" si="206"/>
        <v>CalPA_Set WMP-39</v>
      </c>
      <c r="E898" s="1">
        <v>18</v>
      </c>
      <c r="F898" s="2" t="str">
        <f t="shared" si="207"/>
        <v>CalPA_Set WMP-39_Q18</v>
      </c>
      <c r="G898" s="10" t="s">
        <v>3238</v>
      </c>
      <c r="H898" s="10" t="s">
        <v>3239</v>
      </c>
      <c r="I898" s="1" t="s">
        <v>84</v>
      </c>
      <c r="J898" s="3">
        <v>45373</v>
      </c>
      <c r="K898" s="3">
        <v>45387</v>
      </c>
      <c r="L898" s="3">
        <v>45387</v>
      </c>
      <c r="M898" s="20" t="s">
        <v>3141</v>
      </c>
      <c r="N898" s="1">
        <v>0</v>
      </c>
      <c r="O898" s="1" t="s">
        <v>86</v>
      </c>
      <c r="P898" s="45" t="s">
        <v>482</v>
      </c>
      <c r="Q898" s="47" t="s">
        <v>483</v>
      </c>
      <c r="R898" s="45" t="s">
        <v>2873</v>
      </c>
      <c r="S898" s="96" t="s">
        <v>1456</v>
      </c>
      <c r="U898" s="2" t="str">
        <f t="shared" si="218"/>
        <v>CalPA</v>
      </c>
      <c r="V898" s="2" t="str">
        <f t="shared" si="218"/>
        <v>Set WMP-39</v>
      </c>
      <c r="W898" s="2">
        <f t="shared" si="208"/>
        <v>18</v>
      </c>
      <c r="X898" s="1">
        <v>4</v>
      </c>
      <c r="Y898" s="2" t="s">
        <v>3090</v>
      </c>
      <c r="Z898" s="1" t="s">
        <v>1772</v>
      </c>
      <c r="AA898" s="2" t="s">
        <v>490</v>
      </c>
      <c r="AB898" s="2" t="s">
        <v>901</v>
      </c>
      <c r="AC898" s="2" t="s">
        <v>91</v>
      </c>
      <c r="AD898" s="2" t="s">
        <v>166</v>
      </c>
      <c r="AE898" s="1" t="s">
        <v>92</v>
      </c>
      <c r="AF898" s="1" t="s">
        <v>92</v>
      </c>
      <c r="AG898" s="1" t="s">
        <v>92</v>
      </c>
      <c r="AH898" s="1" t="s">
        <v>92</v>
      </c>
      <c r="AI898" s="1" t="s">
        <v>92</v>
      </c>
      <c r="AJ898" s="1" t="s">
        <v>92</v>
      </c>
      <c r="AK898" s="1" t="s">
        <v>92</v>
      </c>
      <c r="AL898" s="1" t="s">
        <v>86</v>
      </c>
      <c r="AM898" s="3">
        <f t="shared" si="209"/>
        <v>45387</v>
      </c>
      <c r="AO898" s="1"/>
      <c r="AP898" s="1"/>
      <c r="BD898" s="1">
        <f t="shared" si="210"/>
        <v>18</v>
      </c>
      <c r="BE898" s="2" t="str">
        <f t="shared" si="219"/>
        <v>Arvind Simhadri</v>
      </c>
      <c r="BF898" s="2" t="str">
        <f t="shared" si="219"/>
        <v>Jim Gill
Satvir Nagra</v>
      </c>
      <c r="BG898" s="2" t="str">
        <f t="shared" si="220"/>
        <v>Kim Sackett
Mona Hedin
Kevin Laxalt-Nomura</v>
      </c>
      <c r="BH898" s="2" t="str">
        <f t="shared" si="220"/>
        <v>Hema Sukumar</v>
      </c>
      <c r="BI898" s="2" t="str">
        <f t="shared" si="211"/>
        <v>Aaron Shapiro</v>
      </c>
      <c r="BJ898" s="1">
        <f t="shared" si="212"/>
        <v>4</v>
      </c>
      <c r="BO898" s="21" t="str">
        <f t="shared" si="213"/>
        <v>completed</v>
      </c>
      <c r="BP898" s="21">
        <f t="shared" si="214"/>
        <v>0</v>
      </c>
      <c r="BQ898" s="21">
        <f t="shared" si="215"/>
        <v>0</v>
      </c>
      <c r="BR898" s="21">
        <f t="shared" si="216"/>
        <v>0</v>
      </c>
      <c r="BS898" s="21">
        <f t="shared" si="217"/>
        <v>0</v>
      </c>
      <c r="BT898" s="12" t="s">
        <v>96</v>
      </c>
    </row>
    <row r="899" spans="1:72" ht="127.5" x14ac:dyDescent="0.25">
      <c r="A899" s="1" t="s">
        <v>3240</v>
      </c>
      <c r="B899" s="1" t="s">
        <v>80</v>
      </c>
      <c r="C899" s="6" t="s">
        <v>3138</v>
      </c>
      <c r="D899" s="2" t="str">
        <f t="shared" si="206"/>
        <v>CalPA_Set WMP-39</v>
      </c>
      <c r="E899" s="1">
        <v>19</v>
      </c>
      <c r="F899" s="2" t="str">
        <f t="shared" si="207"/>
        <v>CalPA_Set WMP-39_Q19</v>
      </c>
      <c r="G899" s="10" t="s">
        <v>3241</v>
      </c>
      <c r="H899" s="10" t="s">
        <v>3242</v>
      </c>
      <c r="I899" s="1" t="s">
        <v>84</v>
      </c>
      <c r="J899" s="3">
        <v>45373</v>
      </c>
      <c r="K899" s="3">
        <v>45387</v>
      </c>
      <c r="L899" s="3">
        <v>45387</v>
      </c>
      <c r="M899" s="20" t="s">
        <v>3141</v>
      </c>
      <c r="N899" s="1">
        <v>0</v>
      </c>
      <c r="O899" s="1" t="s">
        <v>86</v>
      </c>
      <c r="P899" s="2" t="s">
        <v>86</v>
      </c>
      <c r="Q899" s="47" t="s">
        <v>86</v>
      </c>
      <c r="R899" s="47" t="s">
        <v>86</v>
      </c>
      <c r="S899" s="47" t="s">
        <v>86</v>
      </c>
      <c r="U899" s="2" t="str">
        <f t="shared" si="218"/>
        <v>CalPA</v>
      </c>
      <c r="V899" s="2" t="str">
        <f t="shared" si="218"/>
        <v>Set WMP-39</v>
      </c>
      <c r="W899" s="2">
        <f t="shared" si="208"/>
        <v>19</v>
      </c>
      <c r="X899" s="1">
        <v>4</v>
      </c>
      <c r="Y899" s="2" t="s">
        <v>3090</v>
      </c>
      <c r="Z899" s="1" t="s">
        <v>1772</v>
      </c>
      <c r="AA899" s="2" t="s">
        <v>1293</v>
      </c>
      <c r="AB899" s="2" t="s">
        <v>236</v>
      </c>
      <c r="AC899" s="2" t="s">
        <v>91</v>
      </c>
      <c r="AD899" s="2" t="s">
        <v>791</v>
      </c>
      <c r="AE899" s="1" t="s">
        <v>92</v>
      </c>
      <c r="AF899" s="1" t="s">
        <v>92</v>
      </c>
      <c r="AG899" s="1" t="s">
        <v>92</v>
      </c>
      <c r="AH899" s="1" t="s">
        <v>92</v>
      </c>
      <c r="AI899" s="1" t="s">
        <v>92</v>
      </c>
      <c r="AJ899" s="1" t="s">
        <v>92</v>
      </c>
      <c r="AK899" s="1" t="s">
        <v>92</v>
      </c>
      <c r="AL899" s="1" t="s">
        <v>86</v>
      </c>
      <c r="AM899" s="3">
        <f t="shared" si="209"/>
        <v>45387</v>
      </c>
      <c r="AO899" s="1"/>
      <c r="AP899" s="1"/>
      <c r="BD899" s="1">
        <f t="shared" si="210"/>
        <v>19</v>
      </c>
      <c r="BE899" s="2" t="str">
        <f t="shared" si="219"/>
        <v>Joanna Sturges
Jared Leong
Arvind Simhadri</v>
      </c>
      <c r="BF899" s="2" t="str">
        <f t="shared" si="219"/>
        <v>Jim Gill</v>
      </c>
      <c r="BG899" s="2" t="str">
        <f t="shared" si="220"/>
        <v>Kim Sackett
Mona Hedin
Kevin Laxalt-Nomura</v>
      </c>
      <c r="BH899" s="2" t="str">
        <f t="shared" si="220"/>
        <v>Hema Sukumar</v>
      </c>
      <c r="BI899" s="2" t="str">
        <f t="shared" si="211"/>
        <v>Aaron Shapiro</v>
      </c>
      <c r="BJ899" s="1">
        <f t="shared" si="212"/>
        <v>4</v>
      </c>
      <c r="BO899" s="21" t="str">
        <f t="shared" si="213"/>
        <v>completed</v>
      </c>
      <c r="BP899" s="21">
        <f t="shared" si="214"/>
        <v>0</v>
      </c>
      <c r="BQ899" s="21">
        <f t="shared" si="215"/>
        <v>0</v>
      </c>
      <c r="BR899" s="21">
        <f t="shared" si="216"/>
        <v>0</v>
      </c>
      <c r="BS899" s="21">
        <f t="shared" si="217"/>
        <v>0</v>
      </c>
      <c r="BT899" s="12" t="s">
        <v>96</v>
      </c>
    </row>
    <row r="900" spans="1:72" ht="89.25" x14ac:dyDescent="0.25">
      <c r="A900" s="1" t="s">
        <v>3240</v>
      </c>
      <c r="B900" s="1" t="s">
        <v>80</v>
      </c>
      <c r="C900" s="6" t="s">
        <v>3138</v>
      </c>
      <c r="D900" s="2" t="str">
        <f t="shared" ref="D900:D912" si="221">_xlfn.CONCAT(B900,"_",C900)</f>
        <v>CalPA_Set WMP-39</v>
      </c>
      <c r="E900" s="1" t="s">
        <v>3243</v>
      </c>
      <c r="F900" s="2" t="str">
        <f t="shared" ref="F900:F912" si="222">_xlfn.CONCAT(D900,"_Q",E900)</f>
        <v>CalPA_Set WMP-39_Q19(s)</v>
      </c>
      <c r="G900" s="10" t="s">
        <v>3241</v>
      </c>
      <c r="H900" s="16" t="s">
        <v>3244</v>
      </c>
      <c r="I900" s="1" t="s">
        <v>84</v>
      </c>
      <c r="J900" s="3">
        <v>45373</v>
      </c>
      <c r="K900" s="3">
        <v>45464</v>
      </c>
      <c r="L900" s="3">
        <v>45461</v>
      </c>
      <c r="M900" s="20" t="s">
        <v>3141</v>
      </c>
      <c r="N900" s="1">
        <v>1</v>
      </c>
      <c r="O900" s="1" t="s">
        <v>86</v>
      </c>
      <c r="P900" s="2" t="s">
        <v>86</v>
      </c>
      <c r="Q900" s="2" t="s">
        <v>86</v>
      </c>
      <c r="R900" s="47" t="s">
        <v>86</v>
      </c>
      <c r="S900" s="47" t="s">
        <v>86</v>
      </c>
      <c r="U900" s="2" t="str">
        <f t="shared" si="218"/>
        <v>CalPA</v>
      </c>
      <c r="V900" s="2" t="str">
        <f t="shared" si="218"/>
        <v>Set WMP-39</v>
      </c>
      <c r="W900" s="2" t="str">
        <f t="shared" ref="W900:W909" si="223">E900</f>
        <v>19(s)</v>
      </c>
      <c r="X900" s="1">
        <v>4</v>
      </c>
      <c r="Y900" s="1" t="s">
        <v>1159</v>
      </c>
      <c r="Z900" s="1" t="s">
        <v>336</v>
      </c>
      <c r="AA900" s="2" t="s">
        <v>1293</v>
      </c>
      <c r="AB900" s="2" t="s">
        <v>236</v>
      </c>
      <c r="AC900" s="2" t="s">
        <v>91</v>
      </c>
      <c r="AD900" s="2" t="s">
        <v>791</v>
      </c>
      <c r="AE900" s="1" t="s">
        <v>92</v>
      </c>
      <c r="AF900" s="1" t="s">
        <v>92</v>
      </c>
      <c r="AG900" s="1" t="s">
        <v>92</v>
      </c>
      <c r="AH900" s="1" t="s">
        <v>92</v>
      </c>
      <c r="AI900" s="1" t="s">
        <v>92</v>
      </c>
      <c r="AJ900" s="1" t="s">
        <v>92</v>
      </c>
      <c r="AK900" s="1" t="s">
        <v>92</v>
      </c>
      <c r="AL900" s="1" t="s">
        <v>86</v>
      </c>
      <c r="AM900" s="3">
        <f t="shared" ref="AM900:AM909" si="224">K900</f>
        <v>45464</v>
      </c>
      <c r="BD900" s="1" t="str">
        <f t="shared" ref="BD900:BD909" si="225">E900</f>
        <v>19(s)</v>
      </c>
      <c r="BE900" s="2" t="str">
        <f t="shared" si="219"/>
        <v>Joanna Sturges
Jared Leong
Arvind Simhadri</v>
      </c>
      <c r="BF900" s="2" t="str">
        <f t="shared" si="219"/>
        <v>Jim Gill</v>
      </c>
      <c r="BG900" s="2" t="str">
        <f t="shared" si="220"/>
        <v>Mona Hedin</v>
      </c>
      <c r="BH900" s="2" t="str">
        <f t="shared" si="220"/>
        <v>Mandy Knockaert</v>
      </c>
      <c r="BI900" s="2" t="str">
        <f t="shared" ref="BI900:BI909" si="226">AC900</f>
        <v>Aaron Shapiro</v>
      </c>
      <c r="BJ900" s="1">
        <f t="shared" ref="BJ900:BJ909" si="227">X900</f>
        <v>4</v>
      </c>
      <c r="BO900" s="21" t="str">
        <f t="shared" si="213"/>
        <v>completed</v>
      </c>
      <c r="BP900" s="21">
        <f t="shared" si="214"/>
        <v>0</v>
      </c>
      <c r="BQ900" s="21">
        <f t="shared" si="215"/>
        <v>0</v>
      </c>
      <c r="BR900" s="21">
        <f t="shared" si="216"/>
        <v>0</v>
      </c>
      <c r="BS900" s="21">
        <f t="shared" si="217"/>
        <v>0</v>
      </c>
      <c r="BT900" s="12" t="s">
        <v>2208</v>
      </c>
    </row>
    <row r="901" spans="1:72" ht="114.75" x14ac:dyDescent="0.25">
      <c r="A901" s="1" t="s">
        <v>3170</v>
      </c>
      <c r="B901" s="1" t="s">
        <v>80</v>
      </c>
      <c r="C901" s="6" t="s">
        <v>3138</v>
      </c>
      <c r="D901" s="2" t="str">
        <f t="shared" si="221"/>
        <v>CalPA_Set WMP-39</v>
      </c>
      <c r="E901" s="1">
        <v>7</v>
      </c>
      <c r="F901" s="2" t="str">
        <f t="shared" si="222"/>
        <v>CalPA_Set WMP-39_Q7</v>
      </c>
      <c r="G901" s="10" t="s">
        <v>3171</v>
      </c>
      <c r="H901" s="10" t="s">
        <v>3172</v>
      </c>
      <c r="I901" s="1" t="s">
        <v>84</v>
      </c>
      <c r="J901" s="3">
        <v>45373</v>
      </c>
      <c r="K901" s="3">
        <v>45387</v>
      </c>
      <c r="L901" s="3">
        <v>45387</v>
      </c>
      <c r="M901" s="20" t="s">
        <v>3141</v>
      </c>
      <c r="N901" s="1">
        <v>1</v>
      </c>
      <c r="O901" s="1" t="s">
        <v>86</v>
      </c>
      <c r="P901" s="45">
        <v>8</v>
      </c>
      <c r="Q901" s="45" t="s">
        <v>1835</v>
      </c>
      <c r="R901" s="45" t="s">
        <v>3173</v>
      </c>
      <c r="S901" s="102" t="s">
        <v>1439</v>
      </c>
      <c r="U901" s="2" t="str">
        <f t="shared" si="218"/>
        <v>CalPA</v>
      </c>
      <c r="V901" s="2" t="str">
        <f t="shared" si="218"/>
        <v>Set WMP-39</v>
      </c>
      <c r="W901" s="2">
        <f t="shared" si="223"/>
        <v>7</v>
      </c>
      <c r="X901" s="1">
        <v>5</v>
      </c>
      <c r="Y901" s="2" t="s">
        <v>3090</v>
      </c>
      <c r="Z901" s="1" t="s">
        <v>538</v>
      </c>
      <c r="AA901" s="2" t="s">
        <v>3174</v>
      </c>
      <c r="AB901" s="2" t="s">
        <v>3175</v>
      </c>
      <c r="AC901" s="2" t="s">
        <v>3176</v>
      </c>
      <c r="AD901" s="2" t="s">
        <v>1839</v>
      </c>
      <c r="AE901" s="1" t="s">
        <v>92</v>
      </c>
      <c r="AF901" s="1" t="s">
        <v>92</v>
      </c>
      <c r="AG901" s="1" t="s">
        <v>92</v>
      </c>
      <c r="AH901" s="1" t="s">
        <v>92</v>
      </c>
      <c r="AI901" s="1" t="s">
        <v>92</v>
      </c>
      <c r="AJ901" s="1" t="s">
        <v>92</v>
      </c>
      <c r="AK901" s="1" t="s">
        <v>92</v>
      </c>
      <c r="AL901" s="1" t="s">
        <v>86</v>
      </c>
      <c r="AM901" s="3">
        <f t="shared" si="224"/>
        <v>45387</v>
      </c>
      <c r="AO901" s="1"/>
      <c r="AP901" s="1"/>
      <c r="BD901" s="1">
        <f t="shared" si="225"/>
        <v>7</v>
      </c>
      <c r="BE901" s="2" t="str">
        <f t="shared" si="219"/>
        <v>VMDR Team
TBD Shaun Team Member</v>
      </c>
      <c r="BF901" s="2" t="str">
        <f t="shared" si="219"/>
        <v>Shaun Heberlein</v>
      </c>
      <c r="BG901" s="2" t="str">
        <f t="shared" si="220"/>
        <v>Kim Sackett
Mona Hedin
Kevin Laxalt-Nomura</v>
      </c>
      <c r="BH901" s="2" t="str">
        <f t="shared" si="220"/>
        <v>Hitesh Bhatt</v>
      </c>
      <c r="BI901" s="2" t="str">
        <f t="shared" si="226"/>
        <v>Lauren Ruby
Nick Karkazis
Aaron Shapiro
Kenny Lee</v>
      </c>
      <c r="BJ901" s="1">
        <f t="shared" si="227"/>
        <v>5</v>
      </c>
      <c r="BO901" s="21" t="str">
        <f t="shared" si="213"/>
        <v>completed</v>
      </c>
      <c r="BP901" s="21">
        <f t="shared" si="214"/>
        <v>0</v>
      </c>
      <c r="BQ901" s="21">
        <f t="shared" si="215"/>
        <v>0</v>
      </c>
      <c r="BR901" s="21">
        <f t="shared" si="216"/>
        <v>0</v>
      </c>
      <c r="BS901" s="21">
        <f t="shared" si="217"/>
        <v>0</v>
      </c>
      <c r="BT901" s="12" t="s">
        <v>96</v>
      </c>
    </row>
    <row r="902" spans="1:72" ht="89.25" x14ac:dyDescent="0.25">
      <c r="A902" s="1">
        <v>746</v>
      </c>
      <c r="B902" s="2" t="s">
        <v>1884</v>
      </c>
      <c r="C902" s="6" t="s">
        <v>3361</v>
      </c>
      <c r="D902" s="2" t="str">
        <f t="shared" si="221"/>
        <v>CPUC - SPD (Safety Policy Division)_025</v>
      </c>
      <c r="E902" s="1">
        <v>1</v>
      </c>
      <c r="F902" s="1" t="str">
        <f t="shared" si="222"/>
        <v>CPUC - SPD (Safety Policy Division)_025_Q1</v>
      </c>
      <c r="G902" s="16" t="s">
        <v>3486</v>
      </c>
      <c r="H902" s="16" t="s">
        <v>3500</v>
      </c>
      <c r="I902" s="1" t="s">
        <v>1940</v>
      </c>
      <c r="J902" s="3">
        <v>45721</v>
      </c>
      <c r="K902" s="3">
        <v>45726</v>
      </c>
      <c r="L902" s="3">
        <v>45726</v>
      </c>
      <c r="M902" s="20" t="s">
        <v>3517</v>
      </c>
      <c r="N902" s="1">
        <v>1</v>
      </c>
      <c r="O902" s="1" t="s">
        <v>86</v>
      </c>
      <c r="P902" s="2" t="s">
        <v>86</v>
      </c>
      <c r="Q902" s="2" t="s">
        <v>86</v>
      </c>
      <c r="R902" s="2" t="s">
        <v>86</v>
      </c>
      <c r="S902" s="2" t="s">
        <v>86</v>
      </c>
      <c r="U902" s="2" t="str">
        <f t="shared" ref="U902:V910" si="228">B902</f>
        <v>CPUC - SPD (Safety Policy Division)</v>
      </c>
      <c r="V902" s="12" t="str">
        <f t="shared" si="228"/>
        <v>025</v>
      </c>
      <c r="W902" s="12">
        <f t="shared" si="223"/>
        <v>1</v>
      </c>
      <c r="X902" s="1">
        <v>0</v>
      </c>
      <c r="Y902" s="12" t="s">
        <v>3339</v>
      </c>
      <c r="Z902" s="12" t="s">
        <v>520</v>
      </c>
      <c r="AA902" s="16" t="s">
        <v>86</v>
      </c>
      <c r="AB902" s="16" t="s">
        <v>86</v>
      </c>
      <c r="AC902" s="16" t="s">
        <v>86</v>
      </c>
      <c r="AD902" s="16" t="s">
        <v>86</v>
      </c>
      <c r="AM902" s="3">
        <f t="shared" si="224"/>
        <v>45726</v>
      </c>
      <c r="AP902" s="9" t="s">
        <v>3495</v>
      </c>
      <c r="BD902" s="1">
        <f t="shared" si="225"/>
        <v>1</v>
      </c>
      <c r="BE902" s="2" t="str">
        <f t="shared" ref="BE902:BF909" si="229">AA902</f>
        <v>N/A</v>
      </c>
      <c r="BF902" s="2" t="str">
        <f t="shared" si="229"/>
        <v>N/A</v>
      </c>
      <c r="BG902" s="2" t="str">
        <f t="shared" ref="BG902:BH909" si="230">Y902</f>
        <v>Kevin Laxalt-Nomura</v>
      </c>
      <c r="BH902" s="2" t="str">
        <f t="shared" si="230"/>
        <v>Nelson Lau</v>
      </c>
      <c r="BI902" s="2" t="str">
        <f t="shared" si="226"/>
        <v>N/A</v>
      </c>
      <c r="BJ902" s="1">
        <f t="shared" si="227"/>
        <v>0</v>
      </c>
      <c r="BO902" s="21" t="str">
        <f t="shared" si="213"/>
        <v>completed</v>
      </c>
      <c r="BP902" s="21">
        <f t="shared" si="214"/>
        <v>0</v>
      </c>
      <c r="BQ902" s="21">
        <f t="shared" si="215"/>
        <v>0</v>
      </c>
      <c r="BR902" s="21">
        <f t="shared" si="216"/>
        <v>0</v>
      </c>
      <c r="BS902" s="21">
        <f t="shared" si="217"/>
        <v>0</v>
      </c>
      <c r="BT902" s="12" t="s">
        <v>96</v>
      </c>
    </row>
    <row r="903" spans="1:72" ht="63.75" x14ac:dyDescent="0.25">
      <c r="A903" s="1">
        <v>747</v>
      </c>
      <c r="B903" s="2" t="s">
        <v>1884</v>
      </c>
      <c r="C903" s="6" t="s">
        <v>3361</v>
      </c>
      <c r="D903" s="2" t="str">
        <f t="shared" si="221"/>
        <v>CPUC - SPD (Safety Policy Division)_025</v>
      </c>
      <c r="E903" s="1">
        <v>2</v>
      </c>
      <c r="F903" s="1" t="str">
        <f t="shared" si="222"/>
        <v>CPUC - SPD (Safety Policy Division)_025_Q2</v>
      </c>
      <c r="G903" s="16" t="s">
        <v>3487</v>
      </c>
      <c r="H903" s="16" t="s">
        <v>3501</v>
      </c>
      <c r="I903" s="1" t="s">
        <v>1940</v>
      </c>
      <c r="J903" s="3">
        <v>45721</v>
      </c>
      <c r="K903" s="3">
        <v>45735</v>
      </c>
      <c r="L903" s="3">
        <v>45735</v>
      </c>
      <c r="M903" s="20" t="s">
        <v>3517</v>
      </c>
      <c r="N903" s="1">
        <v>1</v>
      </c>
      <c r="O903" s="1" t="s">
        <v>86</v>
      </c>
      <c r="P903" s="2" t="s">
        <v>482</v>
      </c>
      <c r="Q903" s="2" t="s">
        <v>483</v>
      </c>
      <c r="R903" s="2" t="s">
        <v>482</v>
      </c>
      <c r="S903" s="2" t="s">
        <v>86</v>
      </c>
      <c r="U903" s="2" t="str">
        <f t="shared" si="228"/>
        <v>CPUC - SPD (Safety Policy Division)</v>
      </c>
      <c r="V903" s="12" t="str">
        <f t="shared" si="228"/>
        <v>025</v>
      </c>
      <c r="W903" s="12">
        <f t="shared" si="223"/>
        <v>2</v>
      </c>
      <c r="X903" s="1">
        <v>1</v>
      </c>
      <c r="Y903" s="12" t="s">
        <v>3339</v>
      </c>
      <c r="Z903" s="12" t="s">
        <v>520</v>
      </c>
      <c r="AM903" s="3">
        <f t="shared" si="224"/>
        <v>45735</v>
      </c>
      <c r="BD903" s="1">
        <f t="shared" si="225"/>
        <v>2</v>
      </c>
      <c r="BE903" s="2">
        <f t="shared" si="229"/>
        <v>0</v>
      </c>
      <c r="BF903" s="2">
        <f t="shared" si="229"/>
        <v>0</v>
      </c>
      <c r="BG903" s="2" t="str">
        <f t="shared" si="230"/>
        <v>Kevin Laxalt-Nomura</v>
      </c>
      <c r="BH903" s="2" t="str">
        <f t="shared" si="230"/>
        <v>Nelson Lau</v>
      </c>
      <c r="BI903" s="2">
        <f t="shared" si="226"/>
        <v>0</v>
      </c>
      <c r="BJ903" s="1">
        <f t="shared" si="227"/>
        <v>1</v>
      </c>
      <c r="BO903" s="21" t="str">
        <f t="shared" si="213"/>
        <v>completed</v>
      </c>
      <c r="BP903" s="21">
        <f t="shared" si="214"/>
        <v>0</v>
      </c>
      <c r="BQ903" s="21">
        <f t="shared" si="215"/>
        <v>0</v>
      </c>
      <c r="BR903" s="21">
        <f t="shared" si="216"/>
        <v>0</v>
      </c>
      <c r="BS903" s="21">
        <f t="shared" si="217"/>
        <v>0</v>
      </c>
      <c r="BT903" s="12" t="s">
        <v>96</v>
      </c>
    </row>
    <row r="904" spans="1:72" ht="409.5" x14ac:dyDescent="0.25">
      <c r="A904" s="1">
        <v>748</v>
      </c>
      <c r="B904" s="2" t="s">
        <v>1884</v>
      </c>
      <c r="C904" s="6" t="s">
        <v>3361</v>
      </c>
      <c r="D904" s="2" t="str">
        <f t="shared" si="221"/>
        <v>CPUC - SPD (Safety Policy Division)_025</v>
      </c>
      <c r="E904" s="1">
        <v>3</v>
      </c>
      <c r="F904" s="1" t="str">
        <f t="shared" si="222"/>
        <v>CPUC - SPD (Safety Policy Division)_025_Q3</v>
      </c>
      <c r="G904" s="16" t="s">
        <v>3487</v>
      </c>
      <c r="H904" s="16" t="s">
        <v>3502</v>
      </c>
      <c r="I904" s="1" t="s">
        <v>1940</v>
      </c>
      <c r="J904" s="3">
        <v>45721</v>
      </c>
      <c r="K904" s="3">
        <v>45735</v>
      </c>
      <c r="L904" s="3">
        <v>45735</v>
      </c>
      <c r="M904" s="20" t="s">
        <v>3517</v>
      </c>
      <c r="N904" s="1">
        <v>1</v>
      </c>
      <c r="O904" s="1" t="s">
        <v>86</v>
      </c>
      <c r="P904" s="108" t="s">
        <v>1823</v>
      </c>
      <c r="Q904" s="108" t="s">
        <v>1474</v>
      </c>
      <c r="R904" s="108" t="s">
        <v>1475</v>
      </c>
      <c r="S904" s="109" t="s">
        <v>1476</v>
      </c>
      <c r="U904" s="2" t="str">
        <f t="shared" si="228"/>
        <v>CPUC - SPD (Safety Policy Division)</v>
      </c>
      <c r="V904" s="12" t="str">
        <f t="shared" si="228"/>
        <v>025</v>
      </c>
      <c r="W904" s="12">
        <f t="shared" si="223"/>
        <v>3</v>
      </c>
      <c r="X904" s="1">
        <v>3</v>
      </c>
      <c r="Y904" s="12" t="s">
        <v>3339</v>
      </c>
      <c r="Z904" s="12" t="s">
        <v>520</v>
      </c>
      <c r="AM904" s="3">
        <f t="shared" si="224"/>
        <v>45735</v>
      </c>
      <c r="BD904" s="1">
        <f t="shared" si="225"/>
        <v>3</v>
      </c>
      <c r="BE904" s="2">
        <f t="shared" si="229"/>
        <v>0</v>
      </c>
      <c r="BF904" s="2">
        <f t="shared" si="229"/>
        <v>0</v>
      </c>
      <c r="BG904" s="2" t="str">
        <f t="shared" si="230"/>
        <v>Kevin Laxalt-Nomura</v>
      </c>
      <c r="BH904" s="2" t="str">
        <f t="shared" si="230"/>
        <v>Nelson Lau</v>
      </c>
      <c r="BI904" s="2">
        <f t="shared" si="226"/>
        <v>0</v>
      </c>
      <c r="BJ904" s="1">
        <f t="shared" si="227"/>
        <v>3</v>
      </c>
      <c r="BO904" s="21" t="str">
        <f t="shared" si="213"/>
        <v>completed</v>
      </c>
      <c r="BP904" s="21">
        <f t="shared" si="214"/>
        <v>0</v>
      </c>
      <c r="BQ904" s="21">
        <f t="shared" si="215"/>
        <v>0</v>
      </c>
      <c r="BR904" s="21">
        <f t="shared" si="216"/>
        <v>0</v>
      </c>
      <c r="BS904" s="21">
        <f t="shared" si="217"/>
        <v>0</v>
      </c>
      <c r="BT904" s="12" t="s">
        <v>96</v>
      </c>
    </row>
    <row r="905" spans="1:72" ht="127.5" x14ac:dyDescent="0.25">
      <c r="A905" s="1">
        <v>749</v>
      </c>
      <c r="B905" s="2" t="s">
        <v>1884</v>
      </c>
      <c r="C905" s="6" t="s">
        <v>3361</v>
      </c>
      <c r="D905" s="2" t="str">
        <f t="shared" si="221"/>
        <v>CPUC - SPD (Safety Policy Division)_025</v>
      </c>
      <c r="E905" s="1">
        <v>4</v>
      </c>
      <c r="F905" s="1" t="str">
        <f t="shared" si="222"/>
        <v>CPUC - SPD (Safety Policy Division)_025_Q4</v>
      </c>
      <c r="G905" s="16" t="s">
        <v>3488</v>
      </c>
      <c r="H905" s="16" t="s">
        <v>3503</v>
      </c>
      <c r="I905" s="1" t="s">
        <v>1940</v>
      </c>
      <c r="J905" s="3">
        <v>45721</v>
      </c>
      <c r="K905" s="3">
        <v>45735</v>
      </c>
      <c r="L905" s="3">
        <v>45735</v>
      </c>
      <c r="M905" s="20" t="s">
        <v>3517</v>
      </c>
      <c r="N905" s="1">
        <v>2</v>
      </c>
      <c r="O905" s="1" t="s">
        <v>86</v>
      </c>
      <c r="P905" s="108" t="s">
        <v>1823</v>
      </c>
      <c r="Q905" s="108" t="s">
        <v>1474</v>
      </c>
      <c r="R905" s="108" t="s">
        <v>1475</v>
      </c>
      <c r="S905" s="109" t="s">
        <v>1476</v>
      </c>
      <c r="U905" s="2" t="str">
        <f t="shared" si="228"/>
        <v>CPUC - SPD (Safety Policy Division)</v>
      </c>
      <c r="V905" s="12" t="str">
        <f t="shared" si="228"/>
        <v>025</v>
      </c>
      <c r="W905" s="12">
        <f t="shared" si="223"/>
        <v>4</v>
      </c>
      <c r="X905" s="1">
        <v>1</v>
      </c>
      <c r="Y905" s="12" t="s">
        <v>3339</v>
      </c>
      <c r="Z905" s="12" t="s">
        <v>520</v>
      </c>
      <c r="AM905" s="3">
        <f t="shared" si="224"/>
        <v>45735</v>
      </c>
      <c r="BD905" s="1">
        <f t="shared" si="225"/>
        <v>4</v>
      </c>
      <c r="BE905" s="2">
        <f t="shared" si="229"/>
        <v>0</v>
      </c>
      <c r="BF905" s="2">
        <f t="shared" si="229"/>
        <v>0</v>
      </c>
      <c r="BG905" s="2" t="str">
        <f t="shared" si="230"/>
        <v>Kevin Laxalt-Nomura</v>
      </c>
      <c r="BH905" s="2" t="str">
        <f t="shared" si="230"/>
        <v>Nelson Lau</v>
      </c>
      <c r="BI905" s="2">
        <f t="shared" si="226"/>
        <v>0</v>
      </c>
      <c r="BJ905" s="1">
        <f t="shared" si="227"/>
        <v>1</v>
      </c>
      <c r="BO905" s="21" t="str">
        <f t="shared" si="213"/>
        <v>completed</v>
      </c>
      <c r="BP905" s="21">
        <f t="shared" si="214"/>
        <v>0</v>
      </c>
      <c r="BQ905" s="21">
        <f t="shared" si="215"/>
        <v>0</v>
      </c>
      <c r="BR905" s="21">
        <f t="shared" si="216"/>
        <v>0</v>
      </c>
      <c r="BS905" s="21">
        <f t="shared" si="217"/>
        <v>0</v>
      </c>
      <c r="BT905" s="12" t="s">
        <v>96</v>
      </c>
    </row>
    <row r="906" spans="1:72" ht="191.25" x14ac:dyDescent="0.25">
      <c r="A906" s="1">
        <v>750</v>
      </c>
      <c r="B906" s="2" t="s">
        <v>1884</v>
      </c>
      <c r="C906" s="6" t="s">
        <v>3361</v>
      </c>
      <c r="D906" s="2" t="str">
        <f t="shared" si="221"/>
        <v>CPUC - SPD (Safety Policy Division)_025</v>
      </c>
      <c r="E906" s="1">
        <v>5</v>
      </c>
      <c r="F906" s="1" t="str">
        <f t="shared" si="222"/>
        <v>CPUC - SPD (Safety Policy Division)_025_Q5</v>
      </c>
      <c r="G906" s="16" t="s">
        <v>3489</v>
      </c>
      <c r="H906" s="16" t="s">
        <v>3504</v>
      </c>
      <c r="I906" s="1" t="s">
        <v>1940</v>
      </c>
      <c r="J906" s="3">
        <v>45721</v>
      </c>
      <c r="K906" s="3">
        <v>45735</v>
      </c>
      <c r="L906" s="3">
        <v>45735</v>
      </c>
      <c r="M906" s="20" t="s">
        <v>3517</v>
      </c>
      <c r="N906" s="1">
        <v>1</v>
      </c>
      <c r="O906" s="1" t="s">
        <v>86</v>
      </c>
      <c r="P906" s="11" t="s">
        <v>153</v>
      </c>
      <c r="Q906" s="11" t="s">
        <v>154</v>
      </c>
      <c r="R906" s="11" t="s">
        <v>1024</v>
      </c>
      <c r="S906" s="110" t="s">
        <v>3228</v>
      </c>
      <c r="U906" s="2" t="str">
        <f t="shared" si="228"/>
        <v>CPUC - SPD (Safety Policy Division)</v>
      </c>
      <c r="V906" s="12" t="str">
        <f t="shared" si="228"/>
        <v>025</v>
      </c>
      <c r="W906" s="12">
        <f t="shared" si="223"/>
        <v>5</v>
      </c>
      <c r="X906" s="1">
        <v>4</v>
      </c>
      <c r="Y906" s="12" t="s">
        <v>3339</v>
      </c>
      <c r="Z906" s="12" t="s">
        <v>520</v>
      </c>
      <c r="AM906" s="3">
        <f t="shared" si="224"/>
        <v>45735</v>
      </c>
      <c r="BD906" s="1">
        <f t="shared" si="225"/>
        <v>5</v>
      </c>
      <c r="BE906" s="2">
        <f t="shared" si="229"/>
        <v>0</v>
      </c>
      <c r="BF906" s="2">
        <f t="shared" si="229"/>
        <v>0</v>
      </c>
      <c r="BG906" s="2" t="str">
        <f t="shared" si="230"/>
        <v>Kevin Laxalt-Nomura</v>
      </c>
      <c r="BH906" s="2" t="str">
        <f t="shared" si="230"/>
        <v>Nelson Lau</v>
      </c>
      <c r="BI906" s="2">
        <f t="shared" si="226"/>
        <v>0</v>
      </c>
      <c r="BJ906" s="1">
        <f t="shared" si="227"/>
        <v>4</v>
      </c>
      <c r="BO906" s="21" t="str">
        <f t="shared" si="213"/>
        <v>completed</v>
      </c>
      <c r="BP906" s="21">
        <f t="shared" si="214"/>
        <v>0</v>
      </c>
      <c r="BQ906" s="21">
        <f t="shared" si="215"/>
        <v>0</v>
      </c>
      <c r="BR906" s="21">
        <f t="shared" si="216"/>
        <v>0</v>
      </c>
      <c r="BS906" s="21">
        <f t="shared" si="217"/>
        <v>0</v>
      </c>
      <c r="BT906" s="12" t="s">
        <v>96</v>
      </c>
    </row>
    <row r="907" spans="1:72" ht="45" x14ac:dyDescent="0.25">
      <c r="A907" s="1">
        <v>751</v>
      </c>
      <c r="B907" s="2" t="s">
        <v>1884</v>
      </c>
      <c r="C907" s="6" t="s">
        <v>3361</v>
      </c>
      <c r="D907" s="2" t="str">
        <f t="shared" si="221"/>
        <v>CPUC - SPD (Safety Policy Division)_025</v>
      </c>
      <c r="E907" s="1">
        <v>6</v>
      </c>
      <c r="F907" s="1" t="str">
        <f t="shared" si="222"/>
        <v>CPUC - SPD (Safety Policy Division)_025_Q6</v>
      </c>
      <c r="G907" s="16" t="s">
        <v>3490</v>
      </c>
      <c r="H907" s="16" t="s">
        <v>3505</v>
      </c>
      <c r="I907" s="1" t="s">
        <v>1940</v>
      </c>
      <c r="J907" s="3">
        <v>45721</v>
      </c>
      <c r="K907" s="3">
        <v>45735</v>
      </c>
      <c r="L907" s="3">
        <v>45735</v>
      </c>
      <c r="M907" s="20" t="s">
        <v>3517</v>
      </c>
      <c r="N907" s="1">
        <v>1</v>
      </c>
      <c r="O907" s="1" t="s">
        <v>86</v>
      </c>
      <c r="P907" s="108" t="s">
        <v>1823</v>
      </c>
      <c r="Q907" s="108" t="s">
        <v>1474</v>
      </c>
      <c r="R907" s="108" t="s">
        <v>1475</v>
      </c>
      <c r="S907" s="109" t="s">
        <v>1476</v>
      </c>
      <c r="U907" s="2" t="str">
        <f t="shared" si="228"/>
        <v>CPUC - SPD (Safety Policy Division)</v>
      </c>
      <c r="V907" s="12" t="str">
        <f t="shared" si="228"/>
        <v>025</v>
      </c>
      <c r="W907" s="12">
        <f t="shared" si="223"/>
        <v>6</v>
      </c>
      <c r="X907" s="1">
        <v>0</v>
      </c>
      <c r="Y907" s="12" t="s">
        <v>3339</v>
      </c>
      <c r="Z907" s="12" t="s">
        <v>520</v>
      </c>
      <c r="AM907" s="3">
        <f t="shared" si="224"/>
        <v>45735</v>
      </c>
      <c r="BD907" s="1">
        <f t="shared" si="225"/>
        <v>6</v>
      </c>
      <c r="BE907" s="2">
        <f t="shared" si="229"/>
        <v>0</v>
      </c>
      <c r="BF907" s="2">
        <f t="shared" si="229"/>
        <v>0</v>
      </c>
      <c r="BG907" s="2" t="str">
        <f t="shared" si="230"/>
        <v>Kevin Laxalt-Nomura</v>
      </c>
      <c r="BH907" s="2" t="str">
        <f t="shared" si="230"/>
        <v>Nelson Lau</v>
      </c>
      <c r="BI907" s="2">
        <f t="shared" si="226"/>
        <v>0</v>
      </c>
      <c r="BJ907" s="1">
        <f t="shared" si="227"/>
        <v>0</v>
      </c>
      <c r="BO907" s="21" t="str">
        <f t="shared" si="213"/>
        <v>completed</v>
      </c>
      <c r="BP907" s="21">
        <f t="shared" si="214"/>
        <v>0</v>
      </c>
      <c r="BQ907" s="21">
        <f t="shared" si="215"/>
        <v>0</v>
      </c>
      <c r="BR907" s="21">
        <f t="shared" si="216"/>
        <v>0</v>
      </c>
      <c r="BS907" s="21">
        <f t="shared" si="217"/>
        <v>0</v>
      </c>
      <c r="BT907" s="12" t="s">
        <v>96</v>
      </c>
    </row>
    <row r="908" spans="1:72" ht="242.25" x14ac:dyDescent="0.25">
      <c r="A908" s="1">
        <v>752</v>
      </c>
      <c r="B908" s="2" t="s">
        <v>1884</v>
      </c>
      <c r="C908" s="6" t="s">
        <v>3361</v>
      </c>
      <c r="D908" s="2" t="str">
        <f t="shared" si="221"/>
        <v>CPUC - SPD (Safety Policy Division)_025</v>
      </c>
      <c r="E908" s="1">
        <v>7</v>
      </c>
      <c r="F908" s="1" t="str">
        <f t="shared" si="222"/>
        <v>CPUC - SPD (Safety Policy Division)_025_Q7</v>
      </c>
      <c r="G908" s="16" t="s">
        <v>3491</v>
      </c>
      <c r="H908" s="16" t="s">
        <v>3506</v>
      </c>
      <c r="I908" s="1" t="s">
        <v>1940</v>
      </c>
      <c r="J908" s="3">
        <v>45721</v>
      </c>
      <c r="K908" s="3">
        <v>45735</v>
      </c>
      <c r="L908" s="3">
        <v>45735</v>
      </c>
      <c r="M908" s="20" t="s">
        <v>3517</v>
      </c>
      <c r="N908" s="1">
        <v>0</v>
      </c>
      <c r="O908" s="1" t="s">
        <v>86</v>
      </c>
      <c r="P908" s="108" t="s">
        <v>1823</v>
      </c>
      <c r="Q908" s="108" t="s">
        <v>1474</v>
      </c>
      <c r="R908" s="108" t="s">
        <v>1475</v>
      </c>
      <c r="S908" s="109" t="s">
        <v>1476</v>
      </c>
      <c r="U908" s="2" t="str">
        <f t="shared" si="228"/>
        <v>CPUC - SPD (Safety Policy Division)</v>
      </c>
      <c r="V908" s="12" t="str">
        <f t="shared" si="228"/>
        <v>025</v>
      </c>
      <c r="W908" s="12">
        <f t="shared" si="223"/>
        <v>7</v>
      </c>
      <c r="X908" s="1">
        <v>0</v>
      </c>
      <c r="Y908" s="12" t="s">
        <v>3339</v>
      </c>
      <c r="Z908" s="12" t="s">
        <v>520</v>
      </c>
      <c r="AM908" s="3">
        <f t="shared" si="224"/>
        <v>45735</v>
      </c>
      <c r="BD908" s="1">
        <f t="shared" si="225"/>
        <v>7</v>
      </c>
      <c r="BE908" s="2">
        <f t="shared" si="229"/>
        <v>0</v>
      </c>
      <c r="BF908" s="2">
        <f t="shared" si="229"/>
        <v>0</v>
      </c>
      <c r="BG908" s="2" t="str">
        <f t="shared" si="230"/>
        <v>Kevin Laxalt-Nomura</v>
      </c>
      <c r="BH908" s="2" t="str">
        <f t="shared" si="230"/>
        <v>Nelson Lau</v>
      </c>
      <c r="BI908" s="2">
        <f t="shared" si="226"/>
        <v>0</v>
      </c>
      <c r="BJ908" s="1">
        <f t="shared" si="227"/>
        <v>0</v>
      </c>
      <c r="BO908" s="21" t="str">
        <f t="shared" si="213"/>
        <v>completed</v>
      </c>
      <c r="BP908" s="21">
        <f t="shared" si="214"/>
        <v>0</v>
      </c>
      <c r="BQ908" s="21">
        <f t="shared" si="215"/>
        <v>0</v>
      </c>
      <c r="BR908" s="21">
        <f t="shared" si="216"/>
        <v>0</v>
      </c>
      <c r="BS908" s="21">
        <f t="shared" si="217"/>
        <v>0</v>
      </c>
      <c r="BT908" s="12" t="s">
        <v>96</v>
      </c>
    </row>
    <row r="909" spans="1:72" ht="409.5" x14ac:dyDescent="0.25">
      <c r="A909" s="1">
        <v>753</v>
      </c>
      <c r="B909" s="2" t="s">
        <v>1884</v>
      </c>
      <c r="C909" s="6" t="s">
        <v>3361</v>
      </c>
      <c r="D909" s="2" t="str">
        <f t="shared" si="221"/>
        <v>CPUC - SPD (Safety Policy Division)_025</v>
      </c>
      <c r="E909" s="1">
        <v>8</v>
      </c>
      <c r="F909" s="1" t="str">
        <f t="shared" si="222"/>
        <v>CPUC - SPD (Safety Policy Division)_025_Q8</v>
      </c>
      <c r="G909" s="16" t="s">
        <v>3492</v>
      </c>
      <c r="H909" s="16" t="s">
        <v>3507</v>
      </c>
      <c r="I909" s="1" t="s">
        <v>1940</v>
      </c>
      <c r="J909" s="3">
        <v>45721</v>
      </c>
      <c r="K909" s="3">
        <v>45735</v>
      </c>
      <c r="L909" s="3">
        <v>45735</v>
      </c>
      <c r="M909" s="20" t="s">
        <v>3517</v>
      </c>
      <c r="N909" s="1">
        <v>0</v>
      </c>
      <c r="O909" s="1" t="s">
        <v>86</v>
      </c>
      <c r="P909" s="108" t="s">
        <v>1823</v>
      </c>
      <c r="Q909" s="108" t="s">
        <v>1474</v>
      </c>
      <c r="R909" s="108" t="s">
        <v>1475</v>
      </c>
      <c r="S909" s="109" t="s">
        <v>1476</v>
      </c>
      <c r="U909" s="2" t="str">
        <f t="shared" si="228"/>
        <v>CPUC - SPD (Safety Policy Division)</v>
      </c>
      <c r="V909" s="12" t="str">
        <f t="shared" si="228"/>
        <v>025</v>
      </c>
      <c r="W909" s="12">
        <f t="shared" si="223"/>
        <v>8</v>
      </c>
      <c r="X909" s="1">
        <v>2</v>
      </c>
      <c r="Y909" s="12" t="s">
        <v>3339</v>
      </c>
      <c r="Z909" s="12" t="s">
        <v>520</v>
      </c>
      <c r="AM909" s="3">
        <f t="shared" si="224"/>
        <v>45735</v>
      </c>
      <c r="BD909" s="1">
        <f t="shared" si="225"/>
        <v>8</v>
      </c>
      <c r="BE909" s="2">
        <f t="shared" si="229"/>
        <v>0</v>
      </c>
      <c r="BF909" s="2">
        <f t="shared" si="229"/>
        <v>0</v>
      </c>
      <c r="BG909" s="2" t="str">
        <f t="shared" si="230"/>
        <v>Kevin Laxalt-Nomura</v>
      </c>
      <c r="BH909" s="2" t="str">
        <f t="shared" si="230"/>
        <v>Nelson Lau</v>
      </c>
      <c r="BI909" s="2">
        <f t="shared" si="226"/>
        <v>0</v>
      </c>
      <c r="BJ909" s="1">
        <f t="shared" si="227"/>
        <v>2</v>
      </c>
      <c r="BO909" s="21" t="str">
        <f t="shared" si="213"/>
        <v>completed</v>
      </c>
      <c r="BP909" s="21">
        <f t="shared" si="214"/>
        <v>0</v>
      </c>
      <c r="BQ909" s="21">
        <f t="shared" si="215"/>
        <v>0</v>
      </c>
      <c r="BR909" s="21">
        <f t="shared" si="216"/>
        <v>0</v>
      </c>
      <c r="BS909" s="21">
        <f t="shared" si="217"/>
        <v>0</v>
      </c>
      <c r="BT909" s="12" t="s">
        <v>96</v>
      </c>
    </row>
    <row r="910" spans="1:72" ht="89.25" x14ac:dyDescent="0.25">
      <c r="A910" s="1">
        <v>747</v>
      </c>
      <c r="B910" s="1" t="s">
        <v>1884</v>
      </c>
      <c r="C910" s="6" t="s">
        <v>3361</v>
      </c>
      <c r="D910" s="2" t="str">
        <f t="shared" si="221"/>
        <v>CPUC - SPD (Safety Policy Division)_025</v>
      </c>
      <c r="E910" s="1" t="s">
        <v>1432</v>
      </c>
      <c r="F910" s="1" t="str">
        <f t="shared" si="222"/>
        <v>CPUC - SPD (Safety Policy Division)_025_Q2(a)</v>
      </c>
      <c r="G910" s="16" t="s">
        <v>3487</v>
      </c>
      <c r="H910" s="16" t="s">
        <v>3508</v>
      </c>
      <c r="I910" s="1" t="s">
        <v>1940</v>
      </c>
      <c r="J910" s="3">
        <v>45721</v>
      </c>
      <c r="K910" s="3">
        <v>45742</v>
      </c>
      <c r="L910" s="3">
        <v>45742</v>
      </c>
      <c r="M910" s="20" t="s">
        <v>3517</v>
      </c>
      <c r="N910" s="1">
        <v>1</v>
      </c>
      <c r="O910" s="1" t="s">
        <v>86</v>
      </c>
      <c r="P910" s="2" t="s">
        <v>482</v>
      </c>
      <c r="Q910" s="2" t="s">
        <v>483</v>
      </c>
      <c r="R910" s="2" t="s">
        <v>482</v>
      </c>
      <c r="S910" s="2" t="s">
        <v>86</v>
      </c>
      <c r="U910" s="12" t="str">
        <f t="shared" si="228"/>
        <v>CPUC - SPD (Safety Policy Division)</v>
      </c>
      <c r="V910" s="12" t="str">
        <f t="shared" si="228"/>
        <v>025</v>
      </c>
    </row>
    <row r="911" spans="1:72" ht="63.75" x14ac:dyDescent="0.25">
      <c r="A911" s="1">
        <v>748</v>
      </c>
      <c r="B911" s="1" t="s">
        <v>1884</v>
      </c>
      <c r="C911" s="6" t="s">
        <v>3361</v>
      </c>
      <c r="D911" s="2" t="str">
        <f t="shared" si="221"/>
        <v>CPUC - SPD (Safety Policy Division)_025</v>
      </c>
      <c r="E911" s="1" t="s">
        <v>980</v>
      </c>
      <c r="F911" s="1" t="str">
        <f t="shared" si="222"/>
        <v>CPUC - SPD (Safety Policy Division)_025_Q3(s)</v>
      </c>
      <c r="G911" s="16" t="s">
        <v>3487</v>
      </c>
      <c r="H911" s="16" t="s">
        <v>3510</v>
      </c>
      <c r="I911" s="1" t="s">
        <v>1940</v>
      </c>
      <c r="J911" s="3">
        <v>45721</v>
      </c>
      <c r="K911" s="3">
        <v>45743</v>
      </c>
      <c r="L911" s="3">
        <v>45743</v>
      </c>
      <c r="M911" s="20" t="s">
        <v>3517</v>
      </c>
      <c r="N911" s="1">
        <v>0</v>
      </c>
      <c r="O911" s="1" t="s">
        <v>86</v>
      </c>
      <c r="P911" s="108" t="s">
        <v>1823</v>
      </c>
      <c r="Q911" s="108" t="s">
        <v>1474</v>
      </c>
      <c r="R911" s="108" t="s">
        <v>1475</v>
      </c>
      <c r="S911" s="109" t="s">
        <v>1476</v>
      </c>
    </row>
    <row r="912" spans="1:72" ht="267.75" x14ac:dyDescent="0.25">
      <c r="A912" s="1">
        <v>750</v>
      </c>
      <c r="B912" s="1" t="s">
        <v>1884</v>
      </c>
      <c r="C912" s="6" t="s">
        <v>3361</v>
      </c>
      <c r="D912" s="2" t="str">
        <f t="shared" si="221"/>
        <v>CPUC - SPD (Safety Policy Division)_025</v>
      </c>
      <c r="E912" s="1" t="s">
        <v>642</v>
      </c>
      <c r="F912" s="1" t="str">
        <f t="shared" si="222"/>
        <v>CPUC - SPD (Safety Policy Division)_025_Q5(s)</v>
      </c>
      <c r="G912" s="16" t="s">
        <v>3489</v>
      </c>
      <c r="H912" s="16" t="s">
        <v>3509</v>
      </c>
      <c r="I912" s="1" t="s">
        <v>1940</v>
      </c>
      <c r="J912" s="3">
        <v>45721</v>
      </c>
      <c r="K912" s="3">
        <v>45742</v>
      </c>
      <c r="L912" s="3">
        <v>45742</v>
      </c>
      <c r="M912" s="20" t="s">
        <v>3517</v>
      </c>
      <c r="N912" s="1">
        <v>1</v>
      </c>
      <c r="O912" s="1" t="s">
        <v>86</v>
      </c>
      <c r="P912" s="11" t="s">
        <v>153</v>
      </c>
      <c r="Q912" s="11" t="s">
        <v>154</v>
      </c>
      <c r="R912" s="11" t="s">
        <v>1024</v>
      </c>
      <c r="S912" s="110" t="s">
        <v>3228</v>
      </c>
    </row>
    <row r="913" spans="1:72" x14ac:dyDescent="0.25">
      <c r="A913" s="66"/>
      <c r="B913" s="66"/>
      <c r="C913" s="67"/>
      <c r="D913" s="68"/>
      <c r="E913" s="66"/>
      <c r="F913" s="66"/>
      <c r="G913" s="69"/>
      <c r="H913" s="70"/>
      <c r="I913" s="66"/>
      <c r="J913" s="66"/>
      <c r="K913" s="66"/>
      <c r="L913" s="66"/>
      <c r="M913" s="68"/>
      <c r="N913" s="66"/>
      <c r="O913" s="66"/>
      <c r="P913" s="68"/>
      <c r="Q913" s="68"/>
      <c r="R913" s="68"/>
      <c r="S913" s="68"/>
      <c r="T913" s="70"/>
      <c r="U913" s="70"/>
      <c r="V913" s="70"/>
      <c r="W913" s="70"/>
      <c r="X913" s="66"/>
      <c r="Y913" s="70"/>
      <c r="Z913" s="70"/>
      <c r="AA913" s="69"/>
      <c r="AB913" s="69"/>
      <c r="AC913" s="69"/>
      <c r="AD913" s="69"/>
      <c r="AE913" s="70"/>
      <c r="AF913" s="70"/>
      <c r="AG913" s="68"/>
      <c r="AH913" s="70"/>
      <c r="AI913" s="70"/>
      <c r="AJ913" s="70"/>
      <c r="AK913" s="70"/>
      <c r="AL913" s="70"/>
      <c r="AM913" s="66"/>
      <c r="AN913" s="66"/>
      <c r="AO913" s="70"/>
      <c r="AP913" s="107"/>
      <c r="AQ913" s="70"/>
      <c r="AR913" s="70"/>
      <c r="AS913" s="70"/>
      <c r="AT913" s="70"/>
      <c r="AU913" s="70"/>
      <c r="AV913" s="70"/>
      <c r="AW913" s="69"/>
      <c r="AX913" s="70"/>
      <c r="AY913" s="70"/>
      <c r="AZ913" s="70"/>
      <c r="BA913" s="70"/>
      <c r="BB913" s="70"/>
      <c r="BC913" s="70"/>
      <c r="BD913" s="66"/>
      <c r="BE913" s="68"/>
      <c r="BF913" s="68"/>
      <c r="BG913" s="68"/>
      <c r="BH913" s="68"/>
      <c r="BI913" s="68"/>
      <c r="BJ913" s="66"/>
      <c r="BK913" s="69"/>
      <c r="BL913" s="69"/>
      <c r="BM913" s="66"/>
      <c r="BN913" s="66"/>
      <c r="BO913" s="70"/>
      <c r="BP913" s="70"/>
      <c r="BQ913" s="70"/>
      <c r="BR913" s="70"/>
      <c r="BS913" s="70"/>
      <c r="BT913" s="70"/>
    </row>
  </sheetData>
  <protectedRanges>
    <protectedRange algorithmName="SHA-512" hashValue="+zvXJ5iAIK4gYYO2gBm7PHcuvPR6HDZVV19gbMMuouidxgFIO7+6egp4Jvuwkk568sHymLE5bbvmc+TIYd/DQw==" saltValue="9a2lqVrzualT3uLn1ySjgQ==" spinCount="100000" sqref="AA137:AB137" name="Range1_2"/>
    <protectedRange algorithmName="SHA-512" hashValue="+zvXJ5iAIK4gYYO2gBm7PHcuvPR6HDZVV19gbMMuouidxgFIO7+6egp4Jvuwkk568sHymLE5bbvmc+TIYd/DQw==" saltValue="9a2lqVrzualT3uLn1ySjgQ==" spinCount="100000" sqref="AB138" name="Range1_3"/>
    <protectedRange algorithmName="SHA-512" hashValue="+zvXJ5iAIK4gYYO2gBm7PHcuvPR6HDZVV19gbMMuouidxgFIO7+6egp4Jvuwkk568sHymLE5bbvmc+TIYd/DQw==" saltValue="9a2lqVrzualT3uLn1ySjgQ==" spinCount="100000" sqref="AA139" name="Range1_4"/>
    <protectedRange algorithmName="SHA-512" hashValue="+zvXJ5iAIK4gYYO2gBm7PHcuvPR6HDZVV19gbMMuouidxgFIO7+6egp4Jvuwkk568sHymLE5bbvmc+TIYd/DQw==" saltValue="9a2lqVrzualT3uLn1ySjgQ==" spinCount="100000" sqref="AB139" name="Range1_5"/>
    <protectedRange algorithmName="SHA-512" hashValue="+zvXJ5iAIK4gYYO2gBm7PHcuvPR6HDZVV19gbMMuouidxgFIO7+6egp4Jvuwkk568sHymLE5bbvmc+TIYd/DQw==" saltValue="9a2lqVrzualT3uLn1ySjgQ==" spinCount="100000" sqref="AB140" name="Range1_6"/>
    <protectedRange algorithmName="SHA-512" hashValue="+zvXJ5iAIK4gYYO2gBm7PHcuvPR6HDZVV19gbMMuouidxgFIO7+6egp4Jvuwkk568sHymLE5bbvmc+TIYd/DQw==" saltValue="9a2lqVrzualT3uLn1ySjgQ==" spinCount="100000" sqref="AD140" name="Range1_7"/>
    <protectedRange algorithmName="SHA-512" hashValue="+zvXJ5iAIK4gYYO2gBm7PHcuvPR6HDZVV19gbMMuouidxgFIO7+6egp4Jvuwkk568sHymLE5bbvmc+TIYd/DQw==" saltValue="9a2lqVrzualT3uLn1ySjgQ==" spinCount="100000" sqref="AB146:AD146 AA144:AA152 AA442 AA616 AA503 AA142:AB143 AD142:AD143" name="Range1_8"/>
    <protectedRange algorithmName="SHA-512" hashValue="+zvXJ5iAIK4gYYO2gBm7PHcuvPR6HDZVV19gbMMuouidxgFIO7+6egp4Jvuwkk568sHymLE5bbvmc+TIYd/DQw==" saltValue="9a2lqVrzualT3uLn1ySjgQ==" spinCount="100000" sqref="AB144:AB145 AB155:AB157 AB147:AB152 AB442 AB616 AB503" name="Range1_9"/>
    <protectedRange algorithmName="SHA-512" hashValue="+zvXJ5iAIK4gYYO2gBm7PHcuvPR6HDZVV19gbMMuouidxgFIO7+6egp4Jvuwkk568sHymLE5bbvmc+TIYd/DQw==" saltValue="9a2lqVrzualT3uLn1ySjgQ==" spinCount="100000" sqref="AC145 AC155:AC157 AC147:AC149 AC442 AC616 AC503" name="Range1_10"/>
    <protectedRange algorithmName="SHA-512" hashValue="+zvXJ5iAIK4gYYO2gBm7PHcuvPR6HDZVV19gbMMuouidxgFIO7+6egp4Jvuwkk568sHymLE5bbvmc+TIYd/DQw==" saltValue="9a2lqVrzualT3uLn1ySjgQ==" spinCount="100000" sqref="AD144:AD145 AD155:AD157 AD147:AD152 AD442 AD616 AD503" name="Range1_11"/>
  </protectedRanges>
  <autoFilter ref="A3:BU912" xr:uid="{1EF7D570-7E64-48C8-9883-D8DF539C3D43}"/>
  <mergeCells count="6">
    <mergeCell ref="BO2:BS2"/>
    <mergeCell ref="A1:R1"/>
    <mergeCell ref="U1:AP1"/>
    <mergeCell ref="AR1:AV1"/>
    <mergeCell ref="AX1:BC1"/>
    <mergeCell ref="BD1:BK1"/>
  </mergeCells>
  <hyperlinks>
    <hyperlink ref="T818" r:id="rId1" display="../../../../../:b:/r/sites/WildfireMitigationPlan/Discovery/2023 WMP Discovery/CalAdvocates/002/Final Sent/02-22-2023/WMP-Discovery2023_DR_CalAdvocates_002-Q003.pdf?csf=1&amp;web=1&amp;e=fpFYZa" xr:uid="{532CAE19-3CE7-47EF-B8C1-6FE81C4ABF0B}"/>
    <hyperlink ref="T812" r:id="rId2" display="../../../../../:b:/r/sites/WildfireMitigationPlan/Discovery/2023 WMP Discovery/CalAdvocates/001/Final Sent/02-14-2023/WMP-Discovery2023_DR_CalAdvocates_001-Q001.pdf?csf=1&amp;web=1&amp;e=GK2c4Q" xr:uid="{A2FB134C-A571-4EAF-BF90-B19DEC453E7C}"/>
    <hyperlink ref="T813" r:id="rId3" display="../../../../../:b:/r/sites/WildfireMitigationPlan/Discovery/2023 WMP Discovery/CalAdvocates/001/Final Sent/02-15-2023/WMP-Discovery2023_DR_CalAdvocates_001-Q002.pdf?csf=1&amp;web=1&amp;e=ZlMicH" xr:uid="{45D678D9-29CA-4BC5-8211-5CCF7290A681}"/>
    <hyperlink ref="T814" r:id="rId4" display="../../../../../:b:/r/sites/WildfireMitigationPlan/Discovery/2023 WMP Discovery/CalAdvocates/001/Final Sent/02-14-2023/WMP-Discovery2023_DR_CalAdvocates_001-Q003.pdf?csf=1&amp;web=1&amp;e=zwwM4P" xr:uid="{6728C306-A7DB-42B5-8E93-FA74D90D5BEB}"/>
    <hyperlink ref="T815" r:id="rId5" display="../../../../../:b:/r/sites/WildfireMitigationPlan/Discovery/2023 WMP Discovery/CalAdvocates/001/Final Sent/02-14-2023/WMP-Discovery2023_DR_CalAdvocates_001-Q004.pdf?csf=1&amp;web=1&amp;e=HjOJ7g" xr:uid="{591D42AF-EECC-4F5D-B339-CFA62EB5D0B0}"/>
    <hyperlink ref="M44" r:id="rId6" xr:uid="{1B93C4CB-1A71-457A-84E8-A26DC7029A49}"/>
    <hyperlink ref="M37:M51" r:id="rId7" display="https://www.pge.com/pge_global/common/pdfs/safety/emergency-preparedness/natural-disaster/wildfires/wildfire-mitigation-plan/reference-docs/2023/CalAdvocates_009.zip" xr:uid="{12DB8223-0EC4-4A97-9A9F-2C2F58B81001}"/>
    <hyperlink ref="M61" r:id="rId8" xr:uid="{4586AD5A-257D-4E72-8DD0-80CFA56B1E58}"/>
    <hyperlink ref="M62:M75" r:id="rId9" display="https://www.pge.com/pge_global/common/pdfs/safety/emergency-preparedness/natural-disaster/wildfires/wildfire-mitigation-plan/reference-docs/2023/CalAdvocates_010.zip" xr:uid="{6EADFE04-1463-4D4E-826B-23DA6661F2DA}"/>
    <hyperlink ref="M99" r:id="rId10" xr:uid="{DD40E833-9E1E-430A-B597-D5DF92C0A06A}"/>
    <hyperlink ref="M100:M114" r:id="rId11" display="https://www.pge.com/pge_global/common/pdfs/safety/emergency-preparedness/natural-disaster/wildfires/wildfire-mitigation-plan/reference-docs/2023/CalAdvocates_011.zip" xr:uid="{3E3AC242-6CBF-4CDE-A88D-758C0935AED9}"/>
    <hyperlink ref="M118" r:id="rId12" xr:uid="{8224F549-2E25-4F4C-A757-8E504A21E364}"/>
    <hyperlink ref="M133" r:id="rId13" xr:uid="{77D54FCB-8C77-4FE8-BE77-811E70AB9552}"/>
    <hyperlink ref="M52" r:id="rId14" xr:uid="{F389BC24-750A-4130-964A-FC41F36F5836}"/>
    <hyperlink ref="M120" r:id="rId15" xr:uid="{914F4772-AB5F-4D09-9055-F590F990053D}"/>
    <hyperlink ref="M56" r:id="rId16" xr:uid="{CB1725CE-78A5-4CCF-9C50-833E256AA335}"/>
    <hyperlink ref="M143" r:id="rId17" xr:uid="{3D9653FA-FC33-45B3-95D5-FE43854FAE9B}"/>
    <hyperlink ref="M144" r:id="rId18" xr:uid="{EF53FAD3-8311-4DD0-9754-E5B910287959}"/>
    <hyperlink ref="M145" r:id="rId19" xr:uid="{489016F5-ACD4-4220-B8BD-C4CF9F696F10}"/>
    <hyperlink ref="M146" r:id="rId20" xr:uid="{C223E7BF-2164-40A3-95AF-2407F4E55767}"/>
    <hyperlink ref="M147" r:id="rId21" xr:uid="{8AF200BD-5A4D-48F7-9AF7-9A5D255B5548}"/>
    <hyperlink ref="M148" r:id="rId22" xr:uid="{ED375039-9C6B-443B-BB0A-C931AD3C51EE}"/>
    <hyperlink ref="M149" r:id="rId23" xr:uid="{8BC6C563-E858-4AEF-A1ED-95A9E9DE6739}"/>
    <hyperlink ref="M150" r:id="rId24" xr:uid="{1056AA9B-8F2E-4B18-B01C-BE949D193B51}"/>
    <hyperlink ref="M151" r:id="rId25" xr:uid="{FA57816E-3BF1-488E-8DFB-6679A7BB0B74}"/>
    <hyperlink ref="M152" r:id="rId26" xr:uid="{910CF6F5-5BEF-41B8-958C-DC2A014D5144}"/>
    <hyperlink ref="M153" r:id="rId27" xr:uid="{08E82040-590F-4FBB-8BEE-E63F1834A58C}"/>
    <hyperlink ref="M154" r:id="rId28" xr:uid="{48C22C88-8521-430C-BA41-D29E57FD82C7}"/>
    <hyperlink ref="M155" r:id="rId29" xr:uid="{BF14AB32-E7AA-49CB-818D-8522182540C7}"/>
    <hyperlink ref="M156" r:id="rId30" xr:uid="{72E61AFF-83AE-4CDE-8D97-9C7E73835482}"/>
    <hyperlink ref="M157" r:id="rId31" xr:uid="{E7B6A3CC-25BE-4054-B648-289D65153037}"/>
    <hyperlink ref="M158" r:id="rId32" xr:uid="{3072DB0F-E20D-4487-ACAD-A549A380D6D0}"/>
    <hyperlink ref="M159" r:id="rId33" xr:uid="{CFD4E62B-A5BC-491C-8261-326794054477}"/>
    <hyperlink ref="M160" r:id="rId34" xr:uid="{AE8DD3F0-7AA7-4F58-958D-7C6260E08BD4}"/>
    <hyperlink ref="M162" r:id="rId35" xr:uid="{B2C89301-AC11-40B6-BFB7-D3AF4B501045}"/>
    <hyperlink ref="M163" r:id="rId36" xr:uid="{8D772184-E489-4F81-8EB2-310DE6D83E7E}"/>
    <hyperlink ref="M164" r:id="rId37" xr:uid="{B6B10AA2-C8EA-408B-BE1E-9784D8A393BF}"/>
    <hyperlink ref="M165" r:id="rId38" xr:uid="{44BF79C4-5E7D-42DB-BD4C-BF81F2F3DD07}"/>
    <hyperlink ref="M166" r:id="rId39" xr:uid="{825E0827-A240-4F4A-B876-5B9D68F20224}"/>
    <hyperlink ref="M167" r:id="rId40" xr:uid="{790A9774-F931-42B3-9593-AAD45739331F}"/>
    <hyperlink ref="M168" r:id="rId41" xr:uid="{1EF0AE9C-4C85-4087-AA5E-81353A6A6D05}"/>
    <hyperlink ref="M284" r:id="rId42" xr:uid="{FB1D47E0-5157-4E66-A3CE-5EE3F6F10EF2}"/>
    <hyperlink ref="M42" r:id="rId43" xr:uid="{4A03E1D0-7519-428C-A572-B834E61551FD}"/>
    <hyperlink ref="M285" r:id="rId44" xr:uid="{0C0F8918-3FCF-4964-9C04-A734E51BF245}"/>
    <hyperlink ref="M43" r:id="rId45" xr:uid="{3D1A5FE6-2C3B-4D3E-B584-EEBB5C5FA1A2}"/>
    <hyperlink ref="M87" r:id="rId46" xr:uid="{A09D6358-0D95-4316-8EEE-9EA292914544}"/>
    <hyperlink ref="M353" r:id="rId47" xr:uid="{F98BE380-AE35-478F-AC78-093D7FCA0277}"/>
    <hyperlink ref="M343" r:id="rId48" xr:uid="{9E64BF04-3640-473A-AD27-C551D75576D7}"/>
    <hyperlink ref="M86" r:id="rId49" xr:uid="{68DDBAAE-6CA5-44FB-BFB8-FCF4CCEABB36}"/>
    <hyperlink ref="M85" r:id="rId50" xr:uid="{EE125B47-2B3A-4F61-8D59-37A3F1F18E79}"/>
    <hyperlink ref="M84" r:id="rId51" xr:uid="{45307E88-4ADD-404C-BCEB-6CA93501FE1F}"/>
    <hyperlink ref="M83" r:id="rId52" xr:uid="{8EDE4F81-007E-430C-A024-8597E81BBEFA}"/>
    <hyperlink ref="M82" r:id="rId53" xr:uid="{38AD4409-4F88-4543-AB2F-448D09334C9D}"/>
    <hyperlink ref="M79" r:id="rId54" xr:uid="{8563E210-0AEE-496E-9ECE-F4FDC8361A9C}"/>
    <hyperlink ref="M78" r:id="rId55" xr:uid="{B7758DA4-CA83-4512-A7D8-71012D90A94F}"/>
    <hyperlink ref="M330" r:id="rId56" xr:uid="{CA9DF152-B5ED-4FD2-A17D-0DF1C70A4964}"/>
    <hyperlink ref="M77" r:id="rId57" xr:uid="{39404605-49B3-4BAF-A6B6-78FD6989C9ED}"/>
    <hyperlink ref="M329" r:id="rId58" xr:uid="{18087960-4497-4611-9BD0-238D69A1DD74}"/>
    <hyperlink ref="M312" r:id="rId59" xr:uid="{BFD8301B-2012-45E8-ABA7-41A30AD1D3C8}"/>
    <hyperlink ref="M286" r:id="rId60" xr:uid="{B3771E4E-EF5F-4CE3-BA45-069914E1B227}"/>
    <hyperlink ref="M53" r:id="rId61" xr:uid="{D72F54AA-8239-4C8D-9DC4-3685BBC207EA}"/>
    <hyperlink ref="M192" r:id="rId62" xr:uid="{67C207FB-2CD6-4412-B904-BF7F1D73493E}"/>
    <hyperlink ref="M193" r:id="rId63" xr:uid="{0791BE7F-981A-4B24-B1BC-F40CF9FD4E10}"/>
    <hyperlink ref="M194" r:id="rId64" xr:uid="{8B803334-7458-490D-BD2F-957128177436}"/>
    <hyperlink ref="M195" r:id="rId65" xr:uid="{92A89AB4-81BC-47D1-912D-51D31E210003}"/>
    <hyperlink ref="M196" r:id="rId66" xr:uid="{0AD290F9-F3F0-4382-96D1-AEFE73026BC7}"/>
    <hyperlink ref="M200" r:id="rId67" display="https://www.pge.com/pge_global/common/pdfs/safety/emergency-preparedness/natural-disaster/wildfires/wildfire-mitigation-plan/reference-docs/OEIS_001.zip" xr:uid="{8E4012F5-F9EA-40A8-8BA4-07134F0FEB48}"/>
    <hyperlink ref="M201:M203" r:id="rId68" display="https://www.pge.com/pge_global/common/pdfs/safety/emergency-preparedness/natural-disaster/wildfires/wildfire-mitigation-plan/reference-docs/OEIS_001.zip" xr:uid="{7C5F1869-2854-462D-BCF0-AF52D0A04D12}"/>
    <hyperlink ref="M204:M205" r:id="rId69" display="https://www.pge.com/pge_global/common/pdfs/safety/emergency-preparedness/natural-disaster/wildfires/wildfire-mitigation-plan/reference-docs/OEIS_001.zip" xr:uid="{88856E60-F3DC-4DE0-B856-C6A588C398CF}"/>
    <hyperlink ref="M207" r:id="rId70" xr:uid="{4F624DCE-7A9C-4A18-9C82-D9E125F22805}"/>
    <hyperlink ref="M208:M211" r:id="rId71" display="https://www.pge.com/pge_global/common/pdfs/safety/emergency-preparedness/natural-disaster/wildfires/wildfire-mitigation-plan/reference-docs/2023/TURN_005.zip" xr:uid="{13474E5F-0119-4D32-AA56-AFE20820A58A}"/>
    <hyperlink ref="M212:M214" r:id="rId72" display="https://www.pge.com/pge_global/common/pdfs/safety/emergency-preparedness/natural-disaster/wildfires/wildfire-mitigation-plan/reference-docs/2023/TURN_005.zip" xr:uid="{CCC731C0-CBA3-4214-BCEC-0E12DF96A2D2}"/>
    <hyperlink ref="M184" r:id="rId73" xr:uid="{93396DC4-FB2E-49D4-ACE3-1A1B76944DB5}"/>
    <hyperlink ref="M215" r:id="rId74" xr:uid="{81E658DA-DFE9-4E4B-A5B2-9F6F6F731854}"/>
    <hyperlink ref="M216:M219" r:id="rId75" display="https://www.pge.com/pge_global/common/pdfs/safety/emergency-preparedness/natural-disaster/wildfires/wildfire-mitigation-plan/reference-docs/2023/CalAdvocates_016.zip" xr:uid="{B8FC18C0-20D5-45D2-B07E-F08F392DBEFC}"/>
    <hyperlink ref="M224:M226" r:id="rId76" display="https://www.pge.com/pge_global/common/pdfs/safety/emergency-preparedness/natural-disaster/wildfires/wildfire-mitigation-plan/reference-docs/2023/CalAdvocates_016.zip" xr:uid="{4F3A3BBE-DF98-4AF1-B400-E4A3CF056142}"/>
    <hyperlink ref="M227" r:id="rId77" xr:uid="{973311F3-B580-4D7E-8CC8-16733551509F}"/>
    <hyperlink ref="M228:M231" r:id="rId78" display="https://www.pge.com/pge_global/common/pdfs/safety/emergency-preparedness/natural-disaster/wildfires/wildfire-mitigation-plan/reference-docs/2023/MGRA_002.zip" xr:uid="{976EFC40-A625-4F39-B867-E91973C40E90}"/>
    <hyperlink ref="M232:M234" r:id="rId79" display="https://www.pge.com/pge_global/common/pdfs/safety/emergency-preparedness/natural-disaster/wildfires/wildfire-mitigation-plan/reference-docs/2023/MGRA_002.zip" xr:uid="{CC297ABC-90F2-4DBA-86D2-1F00633FC429}"/>
    <hyperlink ref="M235" r:id="rId80" xr:uid="{E2B27BD4-AE97-43B4-BB93-895D79E592CD}"/>
    <hyperlink ref="M236:M238" r:id="rId81" display="https://www.pge.com/pge_global/common/pdfs/safety/emergency-preparedness/natural-disaster/wildfires/wildfire-mitigation-plan/reference-docs/2023/OEIS_003.zip" xr:uid="{B235A81D-E808-40CE-A988-FB0A2CCC537D}"/>
    <hyperlink ref="M239" r:id="rId82" xr:uid="{C3CA7C2E-1B9D-4674-82D4-DA1565EFA675}"/>
    <hyperlink ref="M242:M243" r:id="rId83" display="https://www.pge.com/pge_global/common/pdfs/safety/emergency-preparedness/natural-disaster/wildfires/wildfire-mitigation-plan/reference-docs/2023/OEIS_003.zip" xr:uid="{2997E2B1-704E-4F5F-AAA7-C075A9DF1DEB}"/>
    <hyperlink ref="M245:M246" r:id="rId84" display="https://www.pge.com/pge_global/common/pdfs/safety/emergency-preparedness/natural-disaster/wildfires/wildfire-mitigation-plan/reference-docs/2023/OEIS_003.zip" xr:uid="{5377A07B-CAE4-47FD-9434-239A77C67C3A}"/>
    <hyperlink ref="M247:M251" r:id="rId85" display="https://www.pge.com/pge_global/common/pdfs/safety/emergency-preparedness/natural-disaster/wildfires/wildfire-mitigation-plan/reference-docs/2023/OEIS_003.zip" xr:uid="{AB787653-0248-44AD-8702-31FFEC93E653}"/>
    <hyperlink ref="M256" r:id="rId86" xr:uid="{5FBFDC01-EFD5-4F8C-B6EE-1C68DEB113D8}"/>
    <hyperlink ref="M257:M259" r:id="rId87" display="https://www.pge.com/pge_global/common/pdfs/safety/emergency-preparedness/natural-disaster/wildfires/wildfire-mitigation-plan/reference-docs/2023/TURN_006.zip" xr:uid="{16731FEB-9BDA-4128-8DBD-6F8262110D15}"/>
    <hyperlink ref="M260:M261" r:id="rId88" display="https://www.pge.com/pge_global/common/pdfs/safety/emergency-preparedness/natural-disaster/wildfires/wildfire-mitigation-plan/reference-docs/2023/TURN_006.zip" xr:uid="{6F8B8808-AC6D-4D16-A377-CF388E235EF9}"/>
    <hyperlink ref="M262" r:id="rId89" xr:uid="{DDB7E3C6-84A8-4AF2-BFD7-5FBD693827B5}"/>
    <hyperlink ref="M263" r:id="rId90" xr:uid="{6C83D6BF-FF54-4343-8206-DE95B720FE76}"/>
    <hyperlink ref="M265" r:id="rId91" xr:uid="{84BFDCB5-C313-47A0-B5C4-0A840CCEAAC1}"/>
    <hyperlink ref="M306" r:id="rId92" xr:uid="{539C888F-C39E-4056-844A-4AC15112DEA0}"/>
    <hyperlink ref="M465" r:id="rId93" xr:uid="{25D9B1FA-EB66-4C48-BD17-A82294E5CE57}"/>
    <hyperlink ref="M444" r:id="rId94" xr:uid="{814AB3B2-DD6E-4808-BEC9-F22C58C70F6C}"/>
    <hyperlink ref="M328" r:id="rId95" xr:uid="{23E1595F-40E5-47BD-81CE-21BB44092D14}"/>
    <hyperlink ref="M326" r:id="rId96" xr:uid="{BDD2DA44-F0B0-44C8-A36D-0445AC1E9852}"/>
    <hyperlink ref="M325" r:id="rId97" xr:uid="{62F35C62-931D-4C3D-953E-10739DDFB8F4}"/>
    <hyperlink ref="M324" r:id="rId98" xr:uid="{FD7C2AE0-21C1-4BD1-A0E6-C1C72885E7E4}"/>
    <hyperlink ref="M323" r:id="rId99" xr:uid="{D2A7ACF6-1862-4A55-B107-AF5EF3A0DC8C}"/>
    <hyperlink ref="M321" r:id="rId100" xr:uid="{CD7E8ECE-ED26-42BC-B812-C9343E32B014}"/>
    <hyperlink ref="M319" r:id="rId101" xr:uid="{A1AF4B1A-897E-4A1D-A240-FE674B34429A}"/>
    <hyperlink ref="M317" r:id="rId102" xr:uid="{2DA76059-D16B-4C3D-A51A-F9E44E9A6972}"/>
    <hyperlink ref="M316" r:id="rId103" xr:uid="{44A9DAB2-5395-48E0-97F2-F70713BB3D1C}"/>
    <hyperlink ref="M315" r:id="rId104" xr:uid="{ACCF83F9-FF0F-4F64-9F2B-8D2C0B6BC58E}"/>
    <hyperlink ref="M314" r:id="rId105" xr:uid="{48A0377D-A6F5-4E06-B800-3A76AF0D7E26}"/>
    <hyperlink ref="M307" r:id="rId106" xr:uid="{215A42A2-8845-46B6-A86A-17C17C6ACD8A}"/>
    <hyperlink ref="M308" r:id="rId107" xr:uid="{8CEA6F53-30F9-4652-8979-38D227269029}"/>
    <hyperlink ref="M309" r:id="rId108" xr:uid="{EB6C7858-1F63-4A7E-A2A7-7EDA3B4DB4DA}"/>
    <hyperlink ref="M310" r:id="rId109" xr:uid="{33158C77-0E62-42E4-BCBA-E1C903B6046C}"/>
    <hyperlink ref="M311" r:id="rId110" xr:uid="{DB3B0997-C339-4877-84C2-F5B95EE2BC57}"/>
    <hyperlink ref="M443" r:id="rId111" xr:uid="{496DD37C-FD94-463A-A89E-715DAEA1231B}"/>
    <hyperlink ref="M302" r:id="rId112" xr:uid="{4E847A39-CBBF-487A-B9B0-B266EDAEA058}"/>
    <hyperlink ref="M303" r:id="rId113" xr:uid="{808EDDEE-E18C-4AFE-B059-18E1C42B5BFB}"/>
    <hyperlink ref="M304" r:id="rId114" xr:uid="{7864291C-78B5-4E9A-916E-281E4802DABF}"/>
    <hyperlink ref="M305" r:id="rId115" xr:uid="{344F0655-884E-4FC3-976A-4A2DD0FA41D9}"/>
    <hyperlink ref="M297" r:id="rId116" xr:uid="{BB82C614-DDB8-4A5D-A9AE-657525F6C1CE}"/>
    <hyperlink ref="M298" r:id="rId117" xr:uid="{E2EDDA34-359E-49C3-945D-90C901698EC1}"/>
    <hyperlink ref="M299" r:id="rId118" xr:uid="{8B3B64B4-7553-481A-AD44-C7CADE0CA640}"/>
    <hyperlink ref="M300" r:id="rId119" xr:uid="{9340D500-9575-4D44-9361-5964EB9D1B84}"/>
    <hyperlink ref="M301" r:id="rId120" xr:uid="{BD139DA4-A156-4A60-A854-FC5C314B2398}"/>
    <hyperlink ref="M289" r:id="rId121" xr:uid="{DD877064-A841-42EA-8767-0B916C4212F0}"/>
    <hyperlink ref="M290" r:id="rId122" xr:uid="{56BB4108-44B1-4E6E-95AB-A02EDA13D94C}"/>
    <hyperlink ref="M291" r:id="rId123" xr:uid="{1CE456EE-4D2C-4938-A9B2-268ABE406A8E}"/>
    <hyperlink ref="M292" r:id="rId124" xr:uid="{E12FB470-2CDE-4890-9DC4-E34F74868647}"/>
    <hyperlink ref="M293" r:id="rId125" xr:uid="{2A3085D0-1317-46BC-9B1B-D7B5F41D2D54}"/>
    <hyperlink ref="M294" r:id="rId126" xr:uid="{CCA2BD28-C66B-4218-A9D6-D3D828E534D2}"/>
    <hyperlink ref="M295" r:id="rId127" xr:uid="{3F9476CD-C07E-4F3C-8067-E66C8FCE3634}"/>
    <hyperlink ref="M296" r:id="rId128" xr:uid="{643A2EE9-B532-4017-BFD6-E2AE04165B7C}"/>
    <hyperlink ref="M281" r:id="rId129" xr:uid="{955C7C08-72A1-4A43-930E-15DED35C7AB2}"/>
    <hyperlink ref="M412" r:id="rId130" xr:uid="{0B3A5FFD-87F1-44F4-B626-490055420CF2}"/>
    <hyperlink ref="M282" r:id="rId131" xr:uid="{44C56D8F-7647-49F8-845B-792C02529A95}"/>
    <hyperlink ref="M441" r:id="rId132" xr:uid="{1F29F945-B9FB-473F-9E05-7F093D6D2E43}"/>
    <hyperlink ref="M442" r:id="rId133" xr:uid="{E2E2247B-2545-429F-8C84-7BC6FFE509CA}"/>
    <hyperlink ref="M287" r:id="rId134" xr:uid="{C4860085-201F-4257-B5B0-AA44324EBB93}"/>
    <hyperlink ref="M288" r:id="rId135" xr:uid="{6655F4DE-3FEB-4CC7-B04B-1B58FE7B8CA1}"/>
    <hyperlink ref="M276" r:id="rId136" xr:uid="{301D9174-5534-4344-9E1C-4B56D67C2B11}"/>
    <hyperlink ref="M277" r:id="rId137" xr:uid="{D538EB56-DB51-432C-97FC-DFAE8DD69351}"/>
    <hyperlink ref="M278" r:id="rId138" xr:uid="{0A780B55-DDD1-461F-9902-BD6E917538C2}"/>
    <hyperlink ref="M279" r:id="rId139" xr:uid="{74E17772-337D-4697-97E3-2E3F9BB69F84}"/>
    <hyperlink ref="M280" r:id="rId140" xr:uid="{4827B6C4-BD14-494F-8DAC-1BA58F96B0FD}"/>
    <hyperlink ref="M274" r:id="rId141" xr:uid="{37DA1B84-BBA4-44BA-A6A9-1A640D61DCB2}"/>
    <hyperlink ref="M275" r:id="rId142" xr:uid="{8A13E37D-9592-447C-9948-476279B15FC6}"/>
    <hyperlink ref="M389" r:id="rId143" xr:uid="{9642902B-016E-4B40-8EA3-A75F9D00D8FB}"/>
    <hyperlink ref="M255" r:id="rId144" xr:uid="{0C253E12-9CBA-475A-811E-9528BD4B4394}"/>
    <hyperlink ref="M252" r:id="rId145" xr:uid="{8759E419-11C6-4062-8309-8F19BB2CFA4B}"/>
    <hyperlink ref="M253" r:id="rId146" xr:uid="{21C0259F-C31C-47E9-9A1F-4BAC4418224B}"/>
    <hyperlink ref="M254" r:id="rId147" xr:uid="{D54B09FC-33EC-4D76-80B1-C31792B345B1}"/>
    <hyperlink ref="M354" r:id="rId148" xr:uid="{0577052C-AFBC-4149-8EAD-4788EABEE789}"/>
    <hyperlink ref="M355" r:id="rId149" xr:uid="{16A959A6-8DFF-4ECA-AE7C-AF39B250BEFA}"/>
    <hyperlink ref="M88" r:id="rId150" display="https://www.pge.com/pge_global/common/pdfs/safety/emergency-preparedness/natural-disaster/wildfires/wildfire-mitigation-plan/reference-docs/OEIS_001.zip" xr:uid="{81105CB8-D5A6-4FE9-8452-54E92197A5C4}"/>
    <hyperlink ref="M199" r:id="rId151" display="https://www.pge.com/pge_global/common/pdfs/safety/emergency-preparedness/natural-disaster/wildfires/wildfire-mitigation-plan/reference-docs/OEIS_001.zip" xr:uid="{C6C3F0F5-74FA-4784-B0F4-D2044E02D469}"/>
    <hyperlink ref="M161" r:id="rId152" xr:uid="{73B43090-390C-4F62-8754-CAD107529C17}"/>
    <hyperlink ref="M386" r:id="rId153" xr:uid="{6C54C7F9-FDD0-463A-9F19-12F6AEABC9F7}"/>
    <hyperlink ref="M387" r:id="rId154" xr:uid="{C80523C9-A0EF-4231-B53E-2086E527F662}"/>
    <hyperlink ref="M89" r:id="rId155" xr:uid="{4843167F-B8F0-4727-A547-9C940566990E}"/>
    <hyperlink ref="M135" r:id="rId156" xr:uid="{C92E13D4-120E-4D59-A899-45DD0D5F3BD4}"/>
    <hyperlink ref="M388" r:id="rId157" xr:uid="{62B9EB7A-EB8B-48C8-93F0-544BEEBCAD72}"/>
    <hyperlink ref="M390" r:id="rId158" xr:uid="{66D382B5-2CB8-495F-93D0-663EED890B19}"/>
    <hyperlink ref="M391" r:id="rId159" xr:uid="{26FA16CD-7A8B-4E68-A04E-84098818DDFF}"/>
    <hyperlink ref="M264" r:id="rId160" xr:uid="{FAA6F723-95B2-47A2-A87C-205E9979741D}"/>
    <hyperlink ref="M223" r:id="rId161" xr:uid="{E3C97FEE-89DE-4FE7-AB8F-D8C979DCBD98}"/>
    <hyperlink ref="M270" r:id="rId162" xr:uid="{B15168F4-4DFC-4E6D-BA54-BD001CD23B08}"/>
    <hyperlink ref="M812" r:id="rId163" xr:uid="{602EA3F3-25F8-490B-87BF-8A6FEDB3224D}"/>
    <hyperlink ref="M327" r:id="rId164" xr:uid="{BF1A1458-9812-40C1-A11C-36AAEB14D48F}"/>
    <hyperlink ref="M333" r:id="rId165" xr:uid="{90CC8993-A1B0-45DE-900B-2ACB3F4D1C85}"/>
    <hyperlink ref="M334" r:id="rId166" xr:uid="{43A686A2-CFF5-4394-9A3E-7CCC41AA9183}"/>
    <hyperlink ref="M335" r:id="rId167" xr:uid="{3457332C-6E3C-4C2E-BEBE-BE20CA291E15}"/>
    <hyperlink ref="M336:M338" r:id="rId168" display="https://www.pge.com/pge_global/common/pdfs/safety/emergency-preparedness/natural-disaster/wildfires/wildfire-mitigation-plan/reference-docs/2023/CalAdvocates_022.zip" xr:uid="{05C6A257-E46A-4277-BBBE-F16624EA9BEE}"/>
    <hyperlink ref="M339:M343" r:id="rId169" display="https://www.pge.com/pge_global/common/pdfs/safety/emergency-preparedness/natural-disaster/wildfires/wildfire-mitigation-plan/reference-docs/2023/CalAdvocates_022.zip" xr:uid="{D0F1A09A-F052-4994-843F-0D5BCE52068C}"/>
    <hyperlink ref="M345" r:id="rId170" xr:uid="{241F1E04-9867-4116-BBB4-4B894A02E395}"/>
    <hyperlink ref="M346" r:id="rId171" xr:uid="{FDC958E2-C943-47C8-9A45-A03A95A2B801}"/>
    <hyperlink ref="M347:M348" r:id="rId172" display="https://www.pge.com/pge_global/common/pdfs/safety/emergency-preparedness/natural-disaster/wildfires/wildfire-mitigation-plan/reference-docs/2023/CalAdvocates_023.zip" xr:uid="{B30584E2-D51F-44AB-9ADE-E26A820172C1}"/>
    <hyperlink ref="M349" r:id="rId173" xr:uid="{D50D8674-9EF0-416E-B6B6-06BD6A1A30C6}"/>
    <hyperlink ref="M350:M353" r:id="rId174" display="https://www.pge.com/pge_global/common/pdfs/safety/emergency-preparedness/natural-disaster/wildfires/wildfire-mitigation-plan/reference-docs/2023/OEIS_004.zip" xr:uid="{3EC461AD-F86E-4DC0-A88C-BA217DDD562F}"/>
    <hyperlink ref="M354:M355" r:id="rId175" display="https://www.pge.com/pge_global/common/pdfs/safety/emergency-preparedness/natural-disaster/wildfires/wildfire-mitigation-plan/reference-docs/2023/OEIS_004.zip" xr:uid="{728017B9-A288-4009-BE11-5E265FDCB4F3}"/>
    <hyperlink ref="M356:M357" r:id="rId176" display="https://www.pge.com/pge_global/common/pdfs/safety/emergency-preparedness/natural-disaster/wildfires/wildfire-mitigation-plan/reference-docs/2023/OEIS_004.zip" xr:uid="{701EB7E8-50B0-4923-B4DB-02916272A572}"/>
    <hyperlink ref="M361:M362" r:id="rId177" display="https://www.pge.com/pge_global/common/pdfs/safety/emergency-preparedness/natural-disaster/wildfires/wildfire-mitigation-plan/reference-docs/2023/OEIS_004.zip" xr:uid="{A3599AE7-2C3E-40F0-B6E8-945235E60D9B}"/>
    <hyperlink ref="M363:M364" r:id="rId178" display="https://www.pge.com/pge_global/common/pdfs/safety/emergency-preparedness/natural-disaster/wildfires/wildfire-mitigation-plan/reference-docs/2023/OEIS_004.zip" xr:uid="{D0FAC8FE-9E0B-40E5-AA25-DB81E83BAC0A}"/>
    <hyperlink ref="M206" r:id="rId179" xr:uid="{0B11341F-C90B-4317-BD43-12A2ECEEA54C}"/>
    <hyperlink ref="M244" r:id="rId180" xr:uid="{DDDC32B4-3557-4603-9B9F-56CD41A42E55}"/>
    <hyperlink ref="M283" r:id="rId181" xr:uid="{4DF241D9-FCAC-4627-9336-D525BBABCCF2}"/>
    <hyperlink ref="M313" r:id="rId182" xr:uid="{0CFC73E0-A053-40E2-B86D-9910AFD1D7D1}"/>
    <hyperlink ref="M318" r:id="rId183" xr:uid="{2D8E82EE-A905-4B0F-8E22-EB000C0FA35F}"/>
    <hyperlink ref="M320" r:id="rId184" xr:uid="{5A2599D1-C8DF-4C0D-9E40-51397679195B}"/>
    <hyperlink ref="M322" r:id="rId185" xr:uid="{C4774A6C-EE08-4848-B8CF-BD19B0DEE441}"/>
    <hyperlink ref="M344" r:id="rId186" xr:uid="{76650FBE-B3AC-469B-8BF1-3A07306B963C}"/>
    <hyperlink ref="M375" r:id="rId187" xr:uid="{20A609CF-62FF-4472-A9EB-911FA9F20F11}"/>
    <hyperlink ref="M369" r:id="rId188" xr:uid="{23BC3AF7-BB19-4BD6-AB53-38E6F580334E}"/>
    <hyperlink ref="M370" r:id="rId189" xr:uid="{8364E569-7A40-4589-A848-3DEBA87442FD}"/>
    <hyperlink ref="M371" r:id="rId190" xr:uid="{16C0FD1F-BF0E-4B79-A193-F1CB3E09F4C8}"/>
    <hyperlink ref="M372" r:id="rId191" xr:uid="{8199B919-437A-4917-9F0C-0D1A8378AC88}"/>
    <hyperlink ref="M373" r:id="rId192" xr:uid="{934FBB15-C841-4FC1-93C9-8C4245E85F9E}"/>
    <hyperlink ref="M374" r:id="rId193" xr:uid="{091FB286-2D59-4471-B61B-BD6B7EB6DDFC}"/>
    <hyperlink ref="M169" r:id="rId194" xr:uid="{3DF33BC6-E0B8-49CC-9000-C5C0F077A387}"/>
    <hyperlink ref="M171" r:id="rId195" xr:uid="{630025B7-EAF0-4CE9-80A8-A81BCACD3C75}"/>
    <hyperlink ref="M481" r:id="rId196" xr:uid="{31056676-9770-4A17-90B7-BC8509CAFACA}"/>
    <hyperlink ref="M509" r:id="rId197" xr:uid="{61B28602-6D4F-4374-943F-DFDD3DB3BFBC}"/>
    <hyperlink ref="M172" r:id="rId198" xr:uid="{F7FE8AB4-D0FD-4345-8DE4-7FDB935228CC}"/>
    <hyperlink ref="M376" r:id="rId199" xr:uid="{399DF6F6-27B8-44C6-908F-BDAAB81EF9A5}"/>
    <hyperlink ref="M377" r:id="rId200" xr:uid="{4A9B80C6-4E48-40AE-BA5B-D329CE1D8B08}"/>
    <hyperlink ref="M378" r:id="rId201" xr:uid="{073FB23C-0784-4DCB-9958-54A15E577258}"/>
    <hyperlink ref="M379" r:id="rId202" xr:uid="{E29C34B3-2D3B-402D-B26E-4B2AF59FFC55}"/>
    <hyperlink ref="M380" r:id="rId203" xr:uid="{D4D99FB8-E50F-4CEF-9277-318B1CD80380}"/>
    <hyperlink ref="M472" r:id="rId204" xr:uid="{FEA9AA4F-24D6-432F-A113-C6FFC2557608}"/>
    <hyperlink ref="M361" r:id="rId205" xr:uid="{018CBC3F-4BE1-4D39-919A-85322D6BA19E}"/>
    <hyperlink ref="M331" r:id="rId206" xr:uid="{E42740DC-FEBF-4F08-8B3A-6FB13DB52543}"/>
    <hyperlink ref="M332" r:id="rId207" xr:uid="{B0DF82E3-8CF6-4C3A-AD35-A707D3A785EB}"/>
    <hyperlink ref="M367" r:id="rId208" xr:uid="{4922B850-62B8-404B-9B1F-FA4099A0FA7B}"/>
    <hyperlink ref="M368" r:id="rId209" xr:uid="{4E40FF97-C9E9-4607-987A-8952417A49DC}"/>
    <hyperlink ref="M385" r:id="rId210" xr:uid="{67FCC74A-936A-463F-9C7F-4FF576399DDB}"/>
    <hyperlink ref="M382" r:id="rId211" xr:uid="{040F2FD7-7597-45FA-A671-4285CE6A28D8}"/>
    <hyperlink ref="M383" r:id="rId212" xr:uid="{F44A1F4B-D532-4AE7-BD04-94138C2863D5}"/>
    <hyperlink ref="M384" r:id="rId213" xr:uid="{60253441-AF35-49A9-8BDE-CF5C9BE9ABFA}"/>
    <hyperlink ref="M360" r:id="rId214" xr:uid="{DC49A660-6622-453D-ABD4-BA8190CD0841}"/>
    <hyperlink ref="M362" r:id="rId215" xr:uid="{8B5D6A0F-BA2D-4DA9-8AF9-BEE36E6C753A}"/>
    <hyperlink ref="M381" r:id="rId216" xr:uid="{17F284DC-CBAD-42E2-8768-D1BBE955DE2A}"/>
    <hyperlink ref="M392" r:id="rId217" xr:uid="{706B5904-3DC1-43A4-9852-5AA112AACB08}"/>
    <hyperlink ref="M390:M392" r:id="rId218" display="https://www.pge.com/pge_global/common/pdfs/safety/emergency-preparedness/natural-disaster/wildfires/wildfire-mitigation-plan/reference-docs/2023/MGRA_006.zip" xr:uid="{D9D2FF18-E7AD-4A85-B667-5CF5DB0F6CE0}"/>
    <hyperlink ref="M405" r:id="rId219" xr:uid="{EB56E326-D32A-46B2-96E4-CDF789439D6E}"/>
    <hyperlink ref="M406" r:id="rId220" xr:uid="{9FFCDC8C-9892-4607-88F6-4EDD6CD78C68}"/>
    <hyperlink ref="M407" r:id="rId221" xr:uid="{1B8FD286-A7F7-4ACD-81A3-9B3F7CC156C8}"/>
    <hyperlink ref="M409" r:id="rId222" xr:uid="{0A18D64C-2049-44DD-93F8-32F12759D642}"/>
    <hyperlink ref="M410" r:id="rId223" xr:uid="{5B3D6F93-70CD-4D73-BFC3-3F246398A237}"/>
    <hyperlink ref="M408" r:id="rId224" xr:uid="{639E33FA-9C1A-405D-8A32-126D0651EDD5}"/>
    <hyperlink ref="M411" r:id="rId225" xr:uid="{3A9D738E-8E8A-4A8E-A649-E84D0A5524E0}"/>
    <hyperlink ref="M510" r:id="rId226" xr:uid="{E4534D23-9968-4B8A-87DF-B5E73B5999FC}"/>
    <hyperlink ref="M413" r:id="rId227" xr:uid="{A7B62423-E8A7-481F-9EDD-FF039A02EADC}"/>
    <hyperlink ref="M415" r:id="rId228" xr:uid="{6D5C7F9C-FE65-4C73-8B3E-698ADF3F2F47}"/>
    <hyperlink ref="M416" r:id="rId229" xr:uid="{76B0B9EA-61DA-4193-80ED-B09ECA6D31FB}"/>
    <hyperlink ref="M417" r:id="rId230" xr:uid="{3DD43C85-F1DC-4768-874E-AFD170B58546}"/>
    <hyperlink ref="M414" r:id="rId231" xr:uid="{D06973F2-10FF-4C67-8F53-61780C63B8BC}"/>
    <hyperlink ref="M418" r:id="rId232" xr:uid="{4192F6A8-049E-46E4-8889-A3DDC3655E2B}"/>
    <hyperlink ref="M419" r:id="rId233" xr:uid="{459A5AFD-2C2D-495D-8C15-E2D093C05D69}"/>
    <hyperlink ref="M420" r:id="rId234" xr:uid="{B58BD620-8EE3-4D50-B5DE-6B310A4A9492}"/>
    <hyperlink ref="M421" r:id="rId235" xr:uid="{62BA8E64-CC39-43AA-AD86-81E7CCA3B9C0}"/>
    <hyperlink ref="M422" r:id="rId236" xr:uid="{641E6CC8-E0D1-4862-9D0C-05D2DDD23A95}"/>
    <hyperlink ref="M423" r:id="rId237" xr:uid="{31DF4763-B353-49E5-A4B3-896F2F2A3847}"/>
    <hyperlink ref="M424" r:id="rId238" xr:uid="{68B131AE-0A69-4F7A-816A-454FA2546FFC}"/>
    <hyperlink ref="M396" r:id="rId239" xr:uid="{F9B72636-AF2D-4A66-BDFF-A8AED12CB234}"/>
    <hyperlink ref="M394:M401" r:id="rId240" display="https://www.pge.com/pge_global/common/pdfs/safety/emergency-preparedness/natural-disaster/wildfires/wildfire-mitigation-plan/reference-docs/2023/SPD_005.zip" xr:uid="{D9E81426-A546-4D91-AD1F-6E04717CF2F1}"/>
    <hyperlink ref="BL812" r:id="rId241" display="https://regulatorysup.utility.pge.com/WebDocs/search/details.aspx?DocId=738430" xr:uid="{408A6D60-07BC-4BDD-83B0-EB0ABCA323D7}"/>
    <hyperlink ref="BL813" r:id="rId242" display="https://regulatorysup.utility.pge.com/WebDocs/search/details.aspx?DocId=738557" xr:uid="{467023F7-92DD-4809-9F2F-C386747EA48A}"/>
    <hyperlink ref="BL814" r:id="rId243" display="https://regulatorysup.utility.pge.com/WebDocs/search/details.aspx?DocId=738431" xr:uid="{8CED9F74-D830-4C9A-B269-0684A45BBB1C}"/>
    <hyperlink ref="BL815" r:id="rId244" display="https://regulatorysup.utility.pge.com/WebDocs/search/details.aspx?DocId=738432" xr:uid="{0F1A8D9A-B9AF-46FD-A4CC-7DEF6C1EC36F}"/>
    <hyperlink ref="BL816" r:id="rId245" display="https://regulatorysup.utility.pge.com/WebDocs/search/details.aspx?DocId=740468" xr:uid="{AC47F75F-B4B2-4C9F-90B1-AA1E1A2CB1FF}"/>
    <hyperlink ref="BL817" r:id="rId246" display="https://regulatorysup.utility.pge.com/WebDocs/search/details.aspx?DocId=740476" xr:uid="{2A575792-742E-4409-87D7-65DD7EE952DE}"/>
    <hyperlink ref="BL818" r:id="rId247" display="https://regulatorysup.utility.pge.com/WebDocs/search/details.aspx?DocId=757587" xr:uid="{88F6AA91-3F0E-4EBB-99AE-241341EB8D55}"/>
    <hyperlink ref="BL819" r:id="rId248" display="https://regulatorysup.utility.pge.com/WebDocs/search/details.aspx?DocId=740945" xr:uid="{58CEE169-80F0-47B6-BCA0-6C0C64CF86D0}"/>
    <hyperlink ref="BL820" r:id="rId249" display="https://regulatorysup.utility.pge.com/WebDocs/search/details.aspx?DocId=740948" xr:uid="{CEF184BA-4B8F-4B80-A512-49BFA3E91F1B}"/>
    <hyperlink ref="BL821" r:id="rId250" display="https://regulatorysup.utility.pge.com/WebDocs/search/details.aspx?DocId=740949" xr:uid="{8A7B38FE-D31B-4CF0-8EBD-4E0E02AF4337}"/>
    <hyperlink ref="BL822" r:id="rId251" display="https://regulatorysup.utility.pge.com/WebDocs/search/details.aspx?DocId=740951" xr:uid="{5D622479-B66E-49B8-8AB1-C1927F938D90}"/>
    <hyperlink ref="BL823" r:id="rId252" display="https://regulatorysup.utility.pge.com/WebDocs/search/details.aspx?DocId=740953" xr:uid="{5FBD57A3-1580-4F46-AA87-B72204C5A913}"/>
    <hyperlink ref="BL824" r:id="rId253" display="https://regulatorysup.utility.pge.com/WebDocs/search/details.aspx?DocId=740954" xr:uid="{4AF3AC9F-B6BA-450E-88AD-AFFF54BBD591}"/>
    <hyperlink ref="BL825" r:id="rId254" display="https://regulatorysup.utility.pge.com/WebDocs/search/details.aspx?DocId=740955" xr:uid="{4CDA4673-EBF2-479E-A6AB-3CED65C01834}"/>
    <hyperlink ref="BL826" r:id="rId255" display="https://regulatorysup.utility.pge.com/WebDocs/search/details.aspx?DocId=740956" xr:uid="{C7DA8F11-B743-4292-BFF6-E09D5F97E190}"/>
    <hyperlink ref="BL827" r:id="rId256" display="https://regulatorysup.utility.pge.com/WebDocs/search/details.aspx?DocId=740957" xr:uid="{E02BACDE-CCCA-4F43-BC9D-1A9F39BFEC6F}"/>
    <hyperlink ref="BL828" r:id="rId257" display="https://regulatorysup.utility.pge.com/WebDocs/search/details.aspx?DocId=740958" xr:uid="{8A2DC824-328B-4485-B922-4C39B7D445E1}"/>
    <hyperlink ref="BL829" r:id="rId258" display="https://regulatorysup.utility.pge.com/WebDocs/search/details.aspx?DocId=740446" xr:uid="{F6552B60-60C2-4FE9-94FE-F3E12E239A59}"/>
    <hyperlink ref="BL830" r:id="rId259" display="https://regulatorysup.utility.pge.com/WebDocs/search/details.aspx?DocId=740447" xr:uid="{6C468415-0EF5-463E-BDEB-C4B653DE241C}"/>
    <hyperlink ref="BL831" r:id="rId260" display="https://regulatorysup.utility.pge.com/WebDocs/search/details.aspx?DocId=740448" xr:uid="{766E6A3D-EB06-4C2C-B210-1D91169869C6}"/>
    <hyperlink ref="BL832" r:id="rId261" display="https://regulatorysup.utility.pge.com/WebDocs/search/details.aspx?DocId=740449" xr:uid="{C3223068-215C-459B-88CA-F2EA60656814}"/>
    <hyperlink ref="BL833" r:id="rId262" display="https://regulatorysup.utility.pge.com/WebDocs/search/details.aspx?DocId=740875" xr:uid="{7223A357-AE73-4372-A42C-E636CB2E008C}"/>
    <hyperlink ref="BL834" r:id="rId263" display="https://regulatorysup.utility.pge.com/WebDocs/search/details.aspx?DocId=740876" xr:uid="{9B44F04F-7BA2-4395-8D03-EAA890473605}"/>
    <hyperlink ref="BL835" r:id="rId264" display="https://regulatorysup.utility.pge.com/WebDocs/search/details.aspx?DocId=740877" xr:uid="{F5AC5F31-1A24-4F91-9296-75DAC7DE1D93}"/>
    <hyperlink ref="BL836" r:id="rId265" display="https://regulatorysup.utility.pge.com/WebDocs/search/details.aspx?DocId=740879" xr:uid="{45959142-4569-4517-97DA-4813B7A171AB}"/>
    <hyperlink ref="BL838" r:id="rId266" display="https://regulatorysup.utility.pge.com/WebDocs/search/details.aspx?DocId=742598" xr:uid="{75AB7DE1-78EB-460E-8D79-D2AE2B5C4ACB}"/>
    <hyperlink ref="BL839" r:id="rId267" display="https://regulatorysup.utility.pge.com/WebDocs/search/details.aspx?DocId=742599" xr:uid="{26AFC1EE-8FA2-4F12-9F18-804A5D1727C6}"/>
    <hyperlink ref="BL840" r:id="rId268" display="https://regulatorysup.utility.pge.com/WebDocs/search/details.aspx?DocId=742600" xr:uid="{D21621DD-B123-4EB8-BB64-7A09066D9521}"/>
    <hyperlink ref="BL886" r:id="rId269" display="https://regulatorysup.utility.pge.com/WebDocs/search/details.aspx?DocId=742602" xr:uid="{1282F9B9-910A-439E-BB26-B85627FA8DB0}"/>
    <hyperlink ref="BL841" r:id="rId270" display="https://regulatorysup.utility.pge.com/WebDocs/search/details.aspx?DocId=742603" xr:uid="{0624500A-5E0E-4E5D-99A9-F8726F8996A5}"/>
    <hyperlink ref="BL842" r:id="rId271" display="https://regulatorysup.utility.pge.com/WebDocs/search/details.aspx?DocId=742604" xr:uid="{D9AA542C-EE81-4258-A642-5662E12C1209}"/>
    <hyperlink ref="BL843" r:id="rId272" display="https://regulatorysup.utility.pge.com/WebDocs/search/details.aspx?DocId=742608" xr:uid="{D73F5056-759A-4FAC-AE41-70F727409A64}"/>
    <hyperlink ref="BL844" r:id="rId273" display="https://regulatorysup.utility.pge.com/WebDocs/search/details.aspx?DocId=742611" xr:uid="{1F3488A8-9751-4FFD-981D-3B3CC31CD29E}"/>
    <hyperlink ref="BL845" r:id="rId274" display="https://regulatorysup.utility.pge.com/WebDocs/search/details.aspx?DocId=742607" xr:uid="{77FC3764-9C5A-4A5A-A2E8-81E4DD9211E8}"/>
    <hyperlink ref="BL846" r:id="rId275" display="https://regulatorysup.utility.pge.com/WebDocs/search/details.aspx?DocId=742614" xr:uid="{211C2F18-42FB-4818-90A2-0E525E18E61F}"/>
    <hyperlink ref="BL847" r:id="rId276" display="https://regulatorysup.utility.pge.com/WebDocs/search/details.aspx?DocId=742618" xr:uid="{6D8FD739-A867-494E-80C4-6D8B08F18884}"/>
    <hyperlink ref="BL848" r:id="rId277" display="https://regulatorysup.utility.pge.com/WebDocs/search/details.aspx?DocId=742621" xr:uid="{1D63FE9F-2D2E-4A50-9796-248E98F3AC02}"/>
    <hyperlink ref="BL849" r:id="rId278" display="https://regulatorysup.utility.pge.com/WebDocs/search/details.aspx?DocId=742616" xr:uid="{3034045A-D9E1-4549-B4B7-54EE346B5F58}"/>
    <hyperlink ref="BL850" r:id="rId279" display="https://regulatorysup.utility.pge.com/WebDocs/search/details.aspx?DocId=742617" xr:uid="{F45EF032-6D12-4A32-9DD8-CED920CF8110}"/>
    <hyperlink ref="BL851" r:id="rId280" display="https://regulatorysup.utility.pge.com/WebDocs/search/details.aspx?DocId=742624" xr:uid="{77A4B5E8-91C0-43A5-AA4D-1722EAF45955}"/>
    <hyperlink ref="BL852" r:id="rId281" display="https://regulatorysup.utility.pge.com/WebDocs/search/details.aspx?DocId=742625" xr:uid="{B98F4F9C-A56D-44C3-8C0C-631A5C32D171}"/>
    <hyperlink ref="BL853" r:id="rId282" display="https://regulatorysup.utility.pge.com/WebDocs/search/details.aspx?DocId=742626" xr:uid="{168F25A1-F623-4287-BC85-636DF0E95E92}"/>
    <hyperlink ref="BL4" r:id="rId283" display="https://regulatorysup.utility.pge.com/WebDocs/search/details.aspx?DocId=742714" xr:uid="{C22467D1-CB55-434B-A724-982894AB7A17}"/>
    <hyperlink ref="BL5" r:id="rId284" display="https://regulatorysup.utility.pge.com/WebDocs/search/details.aspx?DocId=742715" xr:uid="{5C6D47FC-131E-4B17-B55A-FC96B36D97E0}"/>
    <hyperlink ref="BL6" r:id="rId285" display="https://regulatorysup.utility.pge.com/WebDocs/search/details.aspx?DocId=742716" xr:uid="{77C2C32C-7A1D-4AB1-B034-14F0E92AE7CD}"/>
    <hyperlink ref="BL184" r:id="rId286" display="https://regulatorysup.utility.pge.com/WebDocs/search/details.aspx?DocId=743257" xr:uid="{28D61E89-AA6B-4BA4-8CC4-4AED92467829}"/>
    <hyperlink ref="BL185" r:id="rId287" display="https://regulatorysup.utility.pge.com/WebDocs/search/details.aspx?DocId=743258" xr:uid="{E5EFDD64-AC8E-4637-A251-43BCACCAC1F9}"/>
    <hyperlink ref="BL186" r:id="rId288" display="https://regulatorysup.utility.pge.com/WebDocs/search/details.aspx?DocId=743259" xr:uid="{D0087659-E4CC-48DB-8ED6-FB6C688228A9}"/>
    <hyperlink ref="BL187" r:id="rId289" display="https://regulatorysup.utility.pge.com/WebDocs/search/details.aspx?DocId=743260" xr:uid="{884C492C-ACF9-43F2-9CC9-273F7BE67499}"/>
    <hyperlink ref="BL188" r:id="rId290" display="https://regulatorysup.utility.pge.com/WebDocs/search/details.aspx?DocId=743261" xr:uid="{3D436288-7DF4-474E-B9DA-288F6EB90D98}"/>
    <hyperlink ref="BL198" r:id="rId291" display="https://regulatorysup.utility.pge.com/WebDocs/search/details.aspx?DocId=743262" xr:uid="{3CED172C-4C07-4BC1-AE27-663CAFEC9803}"/>
    <hyperlink ref="BL31" r:id="rId292" display="https://regulatorysup.utility.pge.com/WebDocs/search/details.aspx?DocId=743263" xr:uid="{C8833FC2-A5DB-4BA1-B2BA-B1A122828EDC}"/>
    <hyperlink ref="BL32" r:id="rId293" display="https://regulatorysup.utility.pge.com/WebDocs/search/details.aspx?DocId=743264" xr:uid="{39BDB43B-FA59-47A6-9D2E-3838A245DD96}"/>
    <hyperlink ref="BL240" r:id="rId294" display="https://regulatorysup.utility.pge.com/WebDocs/search/details.aspx?DocId=743265" xr:uid="{F0435153-6279-4E83-9B58-E266D72FA153}"/>
    <hyperlink ref="BL241" r:id="rId295" display="https://regulatorysup.utility.pge.com/WebDocs/search/details.aspx?DocId=743266" xr:uid="{5650423A-6CF6-4898-97A5-428E609E37F9}"/>
    <hyperlink ref="BL25" r:id="rId296" display="https://regulatorysup.utility.pge.com/WebDocs/search/details.aspx?DocId=743267" xr:uid="{A30D0399-AFF6-413A-8EDF-BB018DDDB367}"/>
    <hyperlink ref="BL26" r:id="rId297" display="https://regulatorysup.utility.pge.com/WebDocs/search/details.aspx?DocId=743268" xr:uid="{67310C61-EFBD-4D94-807A-E7ED39109C8E}"/>
    <hyperlink ref="BL266" r:id="rId298" display="https://regulatorysup.utility.pge.com/WebDocs/search/details.aspx?DocId=743269" xr:uid="{3C2A9D6E-A6A1-4045-9064-E77E15CA0912}"/>
    <hyperlink ref="BL27" r:id="rId299" display="https://regulatorysup.utility.pge.com/WebDocs/search/details.aspx?DocId=743270" xr:uid="{221F1A68-5174-45C0-99B2-5727305E151F}"/>
    <hyperlink ref="BL28" r:id="rId300" display="https://regulatorysup.utility.pge.com/WebDocs/search/details.aspx?DocId=743271" xr:uid="{E449756D-69FA-4824-A4EF-575CFEE75C8D}"/>
    <hyperlink ref="BL29" r:id="rId301" display="https://regulatorysup.utility.pge.com/WebDocs/search/details.aspx?DocId=743272" xr:uid="{2F39DAAF-EC13-41CF-89C1-AA6D56495A69}"/>
    <hyperlink ref="BL30" r:id="rId302" display="https://regulatorysup.utility.pge.com/WebDocs/search/details.aspx?DocId=743273" xr:uid="{51040F02-68C8-4A46-8FF8-766562E2F7E5}"/>
    <hyperlink ref="BL33" r:id="rId303" display="https://regulatorysup.utility.pge.com/WebDocs/search/details.aspx?DocId=743274" xr:uid="{9AA6F225-ADC8-444D-A392-01DE585D0AC1}"/>
    <hyperlink ref="BL34" r:id="rId304" display="https://regulatorysup.utility.pge.com/WebDocs/search/details.aspx?DocId=743275" xr:uid="{4648A8C4-5E16-4EE3-BA08-7F60FAB1CEE2}"/>
    <hyperlink ref="BL44" r:id="rId305" display="https://regulatorysup.utility.pge.com/WebDocs/search/details.aspx?DocId=743546" xr:uid="{5B2A75E8-4412-49E3-9833-3C229D2FCAED}"/>
    <hyperlink ref="BL45" r:id="rId306" display="https://regulatorysup.utility.pge.com/WebDocs/search/details.aspx?DocId=743547" xr:uid="{A71EAD69-1C80-44C3-B711-B16D1105C42D}"/>
    <hyperlink ref="BL46" r:id="rId307" display="https://regulatorysup.utility.pge.com/WebDocs/search/details.aspx?DocId=743548" xr:uid="{3B84983E-97D9-46CD-A250-A2CF77B903C2}"/>
    <hyperlink ref="BL47" r:id="rId308" display="https://regulatorysup.utility.pge.com/WebDocs/search/details.aspx?DocId=743550" xr:uid="{ED7846CC-7C7B-419B-A00C-61679A13578C}"/>
    <hyperlink ref="BL48" r:id="rId309" display="https://regulatorysup.utility.pge.com/WebDocs/search/details.aspx?DocId=743554" xr:uid="{6F56FB04-80BE-4F3F-A320-26CBE4462EB5}"/>
    <hyperlink ref="BL49" r:id="rId310" display="https://regulatorysup.utility.pge.com/WebDocs/search/details.aspx?DocId=743555" xr:uid="{AE2F383D-A36D-401B-A9B9-97A7170C00E6}"/>
    <hyperlink ref="BL50" r:id="rId311" display="https://regulatorysup.utility.pge.com/WebDocs/search/details.aspx?DocId=743557" xr:uid="{B20AE394-A04A-4F62-8F7E-E97E7C1BB528}"/>
    <hyperlink ref="BL51" r:id="rId312" display="https://regulatorysup.utility.pge.com/WebDocs/search/details.aspx?DocId=757590" xr:uid="{63D66060-71E6-47E2-8CAE-EB6CE8132DF4}"/>
    <hyperlink ref="BL52" r:id="rId313" display="https://regulatorysup.utility.pge.com/WebDocs/search/details.aspx?DocId=757591" xr:uid="{A486AC38-AC26-43FC-8952-84A5F15FAB6D}"/>
    <hyperlink ref="BL267" r:id="rId314" display="https://regulatorysup.utility.pge.com/WebDocs/search/details.aspx?DocId=743558" xr:uid="{D48F14A1-A508-4C4F-9A9B-46275775F926}"/>
    <hyperlink ref="BL54" r:id="rId315" display="https://regulatorysup.utility.pge.com/WebDocs/search/details.aspx?DocId=743559" xr:uid="{E11C0EB0-59D7-48AD-913F-51463BFEEEB4}"/>
    <hyperlink ref="BL55" r:id="rId316" display="https://regulatorysup.utility.pge.com/WebDocs/search/details.aspx?DocId=743562" xr:uid="{8FAED0B2-6B92-483A-B2C9-69D7CBB5970D}"/>
    <hyperlink ref="BL56" r:id="rId317" display="https://regulatorysup.utility.pge.com/WebDocs/search/details.aspx?DocId=743563" xr:uid="{1062000D-693E-4D93-BA5B-7F3D1FB22EEE}"/>
    <hyperlink ref="BL57" r:id="rId318" display="https://regulatorysup.utility.pge.com/WebDocs/search/details.aspx?DocId=743564" xr:uid="{8E2EDDB7-F936-4D42-9587-88817A2614F4}"/>
    <hyperlink ref="BL58" r:id="rId319" display="https://regulatorysup.utility.pge.com/WebDocs/search/details.aspx?DocId=743567" xr:uid="{CCB12F21-D440-41DE-8CE1-D99BECB3C280}"/>
    <hyperlink ref="BL59" r:id="rId320" display="https://regulatorysup.utility.pge.com/WebDocs/search/details.aspx?DocId=743566" xr:uid="{9342C63F-AADB-43A8-9DAB-8899729A9107}"/>
    <hyperlink ref="BL60" r:id="rId321" display="https://regulatorysup.utility.pge.com/WebDocs/search/details.aspx?DocId=743569" xr:uid="{DF085BAB-5301-4897-991A-1EDEB57F7DC2}"/>
    <hyperlink ref="BL61" r:id="rId322" display="https://regulatorysup.utility.pge.com/WebDocs/search/details.aspx?DocId=743732" xr:uid="{563A6C74-ABA3-453D-8EB7-0C8A1113FC0A}"/>
    <hyperlink ref="BL62" r:id="rId323" display="https://regulatorysup.utility.pge.com/WebDocs/search/details.aspx?DocId=743733" xr:uid="{7AEBF9CA-458A-45F5-BA5A-39C04758CE53}"/>
    <hyperlink ref="BL63" r:id="rId324" display="https://regulatorysup.utility.pge.com/WebDocs/search/details.aspx?DocId=743734" xr:uid="{485F8167-C67E-4245-A29D-976225D29499}"/>
    <hyperlink ref="BL64" r:id="rId325" display="https://regulatorysup.utility.pge.com/WebDocs/search/details.aspx?DocId=743735" xr:uid="{F070425A-C62A-4033-96CB-54C594D8961F}"/>
    <hyperlink ref="BL65" r:id="rId326" display="https://regulatorysup.utility.pge.com/WebDocs/search/details.aspx?DocId=743736" xr:uid="{8BE7B293-C922-4712-B135-AC309F27455B}"/>
    <hyperlink ref="BL66" r:id="rId327" display="https://regulatorysup.utility.pge.com/WebDocs/search/details.aspx?DocId=743737" xr:uid="{8E25D511-65B7-440F-8C7D-AA1D26FFEF1B}"/>
    <hyperlink ref="BL67" r:id="rId328" display="https://regulatorysup.utility.pge.com/WebDocs/search/details.aspx?DocId=743739" xr:uid="{2BC68ACB-CA13-40C2-BC90-111653B2BE42}"/>
    <hyperlink ref="BL68" r:id="rId329" display="https://regulatorysup.utility.pge.com/WebDocs/search/details.aspx?DocId=743740" xr:uid="{65A732E4-4B2D-4AEB-96CB-E93B5EBC1A42}"/>
    <hyperlink ref="BL69" r:id="rId330" display="https://regulatorysup.utility.pge.com/WebDocs/search/details.aspx?DocId=743741" xr:uid="{705BB528-D0EE-4340-8818-541BE4ED8E76}"/>
    <hyperlink ref="BL70" r:id="rId331" display="https://regulatorysup.utility.pge.com/WebDocs/search/details.aspx?DocId=743742" xr:uid="{0ADA3666-74A5-4602-A58F-6F1D6A1008A2}"/>
    <hyperlink ref="BL71" r:id="rId332" display="https://regulatorysup.utility.pge.com/WebDocs/search/details.aspx?DocId=743743" xr:uid="{34134FC5-3EFE-4B63-A3CF-BFFB16D16A75}"/>
    <hyperlink ref="BL72" r:id="rId333" display="https://regulatorysup.utility.pge.com/WebDocs/search/details.aspx?DocId=743744" xr:uid="{F0C660FE-2BA6-4CC3-A034-3D362F194F81}"/>
    <hyperlink ref="BL73" r:id="rId334" display="https://regulatorysup.utility.pge.com/WebDocs/search/details.aspx?DocId=743745" xr:uid="{1728AA3A-ED49-4E7D-B500-C62009D271F6}"/>
    <hyperlink ref="BL74" r:id="rId335" display="https://regulatorysup.utility.pge.com/WebDocs/search/details.aspx?DocId=743746" xr:uid="{290BB33E-E8C4-401B-995D-F71D7ECEB85D}"/>
    <hyperlink ref="BL75" r:id="rId336" display="https://regulatorysup.utility.pge.com/WebDocs/search/details.aspx?DocId=743747" xr:uid="{07DA72B3-0623-4BFA-BDCA-E122904EA5FC}"/>
    <hyperlink ref="BL99" r:id="rId337" display="https://regulatorysup.utility.pge.com/WebDocs/search/details.aspx?DocId=743749" xr:uid="{0A0077A4-6086-4D14-B142-8D70510E67B8}"/>
    <hyperlink ref="BL100" r:id="rId338" display="https://regulatorysup.utility.pge.com/WebDocs/search/details.aspx?DocId=743750" xr:uid="{9B0CEF23-F006-4FC6-9CEF-4A0C451F4454}"/>
    <hyperlink ref="BL101" r:id="rId339" display="https://regulatorysup.utility.pge.com/WebDocs/search/details.aspx?DocId=743751" xr:uid="{2DE9DA99-4C14-4D2A-9EC3-9BD61AB51071}"/>
    <hyperlink ref="BL102" r:id="rId340" display="https://regulatorysup.utility.pge.com/WebDocs/search/details.aspx?DocId=743752" xr:uid="{62000267-9633-4050-AE60-C5707FF2F9C1}"/>
    <hyperlink ref="BL103" r:id="rId341" display="https://regulatorysup.utility.pge.com/WebDocs/search/details.aspx?DocId=743753" xr:uid="{14CFDF48-2011-4660-A414-48E9EF161362}"/>
    <hyperlink ref="BL104" r:id="rId342" display="https://regulatorysup.utility.pge.com/WebDocs/search/details.aspx?DocId=743754" xr:uid="{D1078C6D-EC9F-481F-9859-C8B64EB6DABE}"/>
    <hyperlink ref="BL105" r:id="rId343" display="https://regulatorysup.utility.pge.com/WebDocs/search/details.aspx?DocId=743755" xr:uid="{27BC2E2B-0CF5-4AD2-8FEE-25F65E8B00FE}"/>
    <hyperlink ref="BL106" r:id="rId344" display="https://regulatorysup.utility.pge.com/WebDocs/search/details.aspx?DocId=743756" xr:uid="{ECCB4723-073D-45BE-967E-68362EFA00B3}"/>
    <hyperlink ref="BL107" r:id="rId345" display="https://regulatorysup.utility.pge.com/WebDocs/search/details.aspx?DocId=743757" xr:uid="{7EC7E878-1FBB-4ADE-9E76-8CC1D4A93C01}"/>
    <hyperlink ref="BL108" r:id="rId346" display="https://regulatorysup.utility.pge.com/WebDocs/search/details.aspx?DocId=743758" xr:uid="{3AC7E8C5-7A17-4D63-B76F-D62E48EEA586}"/>
    <hyperlink ref="BL109" r:id="rId347" display="https://regulatorysup.utility.pge.com/WebDocs/search/details.aspx?DocId=743759" xr:uid="{BF324FE5-73BB-4A9C-B2D7-E125E891F725}"/>
    <hyperlink ref="BL110" r:id="rId348" display="https://regulatorysup.utility.pge.com/WebDocs/search/details.aspx?DocId=743760" xr:uid="{E2F231EA-CABB-4BB4-882E-244897589B6C}"/>
    <hyperlink ref="BL111" r:id="rId349" display="https://regulatorysup.utility.pge.com/WebDocs/search/details.aspx?DocId=743761" xr:uid="{8D6519F3-46A0-4179-BBAB-266C7EC5EE75}"/>
    <hyperlink ref="BL112" r:id="rId350" display="https://regulatorysup.utility.pge.com/WebDocs/search/details.aspx?DocId=743762" xr:uid="{0D9C91AE-AA27-4B02-92DA-9BDF9488992D}"/>
    <hyperlink ref="BL113" r:id="rId351" display="https://regulatorysup.utility.pge.com/WebDocs/search/details.aspx?DocId=743763" xr:uid="{EAABD98A-DBEE-4727-B1F1-17D077DE61AE}"/>
    <hyperlink ref="BL114" r:id="rId352" display="https://regulatorysup.utility.pge.com/WebDocs/search/details.aspx?DocId=743764" xr:uid="{113EA366-200F-44C3-B9F4-788D88272954}"/>
    <hyperlink ref="BL118" r:id="rId353" display="https://regulatorysup.utility.pge.com/WebDocs/search/details.aspx?DocId=743901" xr:uid="{A3C37B4A-A749-4436-9C15-03BBCA484498}"/>
    <hyperlink ref="BL119" r:id="rId354" display="https://regulatorysup.utility.pge.com/WebDocs/search/details.aspx?DocId=759645" xr:uid="{BD0CE39B-325E-48F8-BB3A-B3907EE62A1C}"/>
    <hyperlink ref="BL120" r:id="rId355" display="https://regulatorysup.utility.pge.com/WebDocs/search/details.aspx?DocId=743902" xr:uid="{394FE2D9-F678-4989-A47D-FB895515ACF0}"/>
    <hyperlink ref="BL121" r:id="rId356" display="https://regulatorysup.utility.pge.com/WebDocs/search/details.aspx?DocId=759646" xr:uid="{2DDB5AC9-8321-44E8-8AC4-7D472847DA9F}"/>
    <hyperlink ref="BL122" r:id="rId357" display="https://regulatorysup.utility.pge.com/WebDocs/search/details.aspx?DocId=743903" xr:uid="{31987823-A752-4325-9860-282CCF4166B0}"/>
    <hyperlink ref="BL123" r:id="rId358" display="https://regulatorysup.utility.pge.com/WebDocs/search/details.aspx?DocId=743904" xr:uid="{2A0D6A92-3FA3-4674-95B4-6A816D456CC1}"/>
    <hyperlink ref="BL124" r:id="rId359" display="https://regulatorysup.utility.pge.com/WebDocs/search/details.aspx?DocId=759647" xr:uid="{4861B8A0-5BA5-4165-A941-C88C49D55FA4}"/>
    <hyperlink ref="BL125" r:id="rId360" display="https://regulatorysup.utility.pge.com/WebDocs/search/details.aspx?DocId=743905" xr:uid="{6ED493FB-D202-4C06-9581-E861E8F7FB6E}"/>
    <hyperlink ref="BL126" r:id="rId361" display="https://regulatorysup.utility.pge.com/WebDocs/search/details.aspx?DocId=759648" xr:uid="{C2F6CE7A-0866-47CA-BAC8-ACCFFDCF8552}"/>
    <hyperlink ref="BL127" r:id="rId362" display="https://regulatorysup.utility.pge.com/WebDocs/search/details.aspx?DocId=743906" xr:uid="{08E4A0E9-F69E-4B1D-A25D-165DC7C45FE0}"/>
    <hyperlink ref="BL128" r:id="rId363" display="https://regulatorysup.utility.pge.com/WebDocs/search/details.aspx?DocId=743907" xr:uid="{DB781C7C-FBE5-4415-AB57-F968C5E02949}"/>
    <hyperlink ref="BL129" r:id="rId364" display="https://regulatorysup.utility.pge.com/WebDocs/search/details.aspx?DocId=743908" xr:uid="{E6AC3C28-061D-4438-A63E-8050A9BFA3FF}"/>
    <hyperlink ref="BL130" r:id="rId365" display="https://regulatorysup.utility.pge.com/WebDocs/search/details.aspx?DocId=743909" xr:uid="{04B2ACCA-2AB5-48D2-85C2-B244BC076517}"/>
    <hyperlink ref="BL131" r:id="rId366" display="https://regulatorysup.utility.pge.com/WebDocs/search/details.aspx?DocId=743911" xr:uid="{08727D7D-523D-41FF-96E6-651DB10FFEC1}"/>
    <hyperlink ref="BL132" r:id="rId367" display="https://regulatorysup.utility.pge.com/WebDocs/search/details.aspx?DocId=743912" xr:uid="{F09574F2-449A-41CA-BCE8-831B10B402BF}"/>
    <hyperlink ref="BL133" r:id="rId368" display="https://regulatorysup.utility.pge.com/WebDocs/search/details.aspx?DocId=744058" xr:uid="{7E3D4306-52CE-4BFE-B52F-5A77ED2AA77C}"/>
    <hyperlink ref="BL134" r:id="rId369" display="https://regulatorysup.utility.pge.com/WebDocs/search/details.aspx?DocId=744059" xr:uid="{3A4E9645-B911-473A-8C57-5C571F2B4FE1}"/>
    <hyperlink ref="BL40" r:id="rId370" display="https://regulatorysup.utility.pge.com/WebDocs/search/details.aspx?DocId=744060" xr:uid="{FFD3800F-6B29-4B05-B7CA-D3C569ABB853}"/>
    <hyperlink ref="BL41" r:id="rId371" display="https://regulatorysup.utility.pge.com/WebDocs/search/details.aspx?DocId=744061" xr:uid="{878CE789-1907-425A-B645-FAE7B2249FCC}"/>
    <hyperlink ref="BL137" r:id="rId372" display="https://regulatorysup.utility.pge.com/WebDocs/search/details.aspx?DocId=757596" xr:uid="{EFCFCDEB-38E6-431A-85A2-A8CF072DF244}"/>
    <hyperlink ref="BL138" r:id="rId373" display="https://regulatorysup.utility.pge.com/WebDocs/search/details.aspx?DocId=744062" xr:uid="{68A89CC0-B951-4765-9C1B-2F061DCA6262}"/>
    <hyperlink ref="BL139" r:id="rId374" display="https://regulatorysup.utility.pge.com/WebDocs/search/details.aspx?DocId=744063" xr:uid="{358BDFEA-3BC6-42BC-B5B3-695D2EA71FCC}"/>
    <hyperlink ref="BL140" r:id="rId375" display="https://regulatorysup.utility.pge.com/WebDocs/search/details.aspx?DocId=744064" xr:uid="{CDB66CE0-AAD3-400C-82A5-97C70A87D7E9}"/>
    <hyperlink ref="BL141" r:id="rId376" display="https://regulatorysup.utility.pge.com/WebDocs/search/details.aspx?DocId=744065" xr:uid="{A1693EC1-D587-41ED-9E77-B401F84E85A0}"/>
    <hyperlink ref="BL142" r:id="rId377" display="https://regulatorysup.utility.pge.com/WebDocs/search/details.aspx?DocId=744066" xr:uid="{9B649D5E-1CB3-4973-B529-6C70A11FA79D}"/>
    <hyperlink ref="BL143" r:id="rId378" display="https://regulatorysup.utility.pge.com/WebDocs/search/details.aspx?DocId=745395" xr:uid="{B6CA4780-AE4A-4A42-BA2D-4C8C2B6AF843}"/>
    <hyperlink ref="BL144" r:id="rId379" display="https://regulatorysup.utility.pge.com/WebDocs/search/details.aspx?DocId=745396" xr:uid="{D0A8744E-CAA7-4866-B45B-105E73693DBA}"/>
    <hyperlink ref="BL145" r:id="rId380" display="https://regulatorysup.utility.pge.com/WebDocs/search/details.aspx?DocId=745397" xr:uid="{FA400590-7825-4430-BE20-83413B411532}"/>
    <hyperlink ref="BL146" r:id="rId381" display="https://regulatorysup.utility.pge.com/WebDocs/search/details.aspx?DocId=745398" xr:uid="{6A5EC240-9714-4573-9C74-4E19A3396C3A}"/>
    <hyperlink ref="BL147" r:id="rId382" display="https://regulatorysup.utility.pge.com/WebDocs/search/details.aspx?DocId=745399" xr:uid="{35699CC9-964C-4D21-8B9E-0AA90DDAF474}"/>
    <hyperlink ref="BL148" r:id="rId383" display="https://regulatorysup.utility.pge.com/WebDocs/search/details.aspx?DocId=745400" xr:uid="{6D031EA2-3EFD-4010-B4CC-923956BF7FD8}"/>
    <hyperlink ref="BL149" r:id="rId384" display="https://regulatorysup.utility.pge.com/WebDocs/search/details.aspx?DocId=745386" xr:uid="{D95D43A5-87E4-42E1-866C-F34C25B13762}"/>
    <hyperlink ref="BL150" r:id="rId385" display="https://regulatorysup.utility.pge.com/WebDocs/search/details.aspx?DocId=745401" xr:uid="{FD0F2836-61CA-42A5-8C55-60B13358F966}"/>
    <hyperlink ref="BL151" r:id="rId386" display="https://regulatorysup.utility.pge.com/WebDocs/search/details.aspx?DocId=745402" xr:uid="{04527619-903A-44FE-A669-C42C0EF82079}"/>
    <hyperlink ref="BL152" r:id="rId387" display="https://regulatorysup.utility.pge.com/WebDocs/search/details.aspx?DocId=745403" xr:uid="{5B78E841-0808-45C2-923A-98757E8840F6}"/>
    <hyperlink ref="BL153" r:id="rId388" display="https://regulatorysup.utility.pge.com/WebDocs/search/details.aspx?DocId=745404" xr:uid="{0A9BAFCD-2A5A-4654-A8D7-9E681F366FF9}"/>
    <hyperlink ref="BL154" r:id="rId389" display="https://regulatorysup.utility.pge.com/WebDocs/search/details.aspx?DocId=745407" xr:uid="{6BC9F743-8E5A-4F61-B4C9-4088235501CC}"/>
    <hyperlink ref="BL155" r:id="rId390" display="https://regulatorysup.utility.pge.com/WebDocs/search/details.aspx?DocId=745408" xr:uid="{22032A2E-DB1F-49E3-80C3-08B03CB466B0}"/>
    <hyperlink ref="BL156" r:id="rId391" display="https://regulatorysup.utility.pge.com/WebDocs/search/details.aspx?DocId=745409" xr:uid="{90BC3FCF-E947-4425-9AEB-FF08B1B4545A}"/>
    <hyperlink ref="BL157" r:id="rId392" display="https://regulatorysup.utility.pge.com/WebDocs/search/details.aspx?DocId=745410" xr:uid="{A2DF6E05-C4A1-4058-9855-CE768E156AA1}"/>
    <hyperlink ref="BL158" r:id="rId393" display="https://regulatorysup.utility.pge.com/WebDocs/search/details.aspx?DocId=745411" xr:uid="{298A1235-319C-472D-99BE-4C3524352301}"/>
    <hyperlink ref="BL159" r:id="rId394" display="https://regulatorysup.utility.pge.com/WebDocs/search/details.aspx?DocId=745412" xr:uid="{6B52E2C9-6907-467D-B09B-671A7575660D}"/>
    <hyperlink ref="BL160" r:id="rId395" display="https://regulatorysup.utility.pge.com/WebDocs/search/details.aspx?DocId=745413" xr:uid="{1889AC39-AA3A-4D1D-AA35-C9A3A9DD3FA8}"/>
    <hyperlink ref="BL161" r:id="rId396" display="https://regulatorysup.utility.pge.com/WebDocs/search/details.aspx?DocId=757598" xr:uid="{F6F694DF-1767-49A5-81CB-3440ADDB0949}"/>
    <hyperlink ref="BL162" r:id="rId397" display="https://regulatorysup.utility.pge.com/WebDocs/search/details.aspx?DocId=745414" xr:uid="{2F93F7C8-160D-4EA3-88E8-537E74B96FF2}"/>
    <hyperlink ref="BL163" r:id="rId398" display="https://regulatorysup.utility.pge.com/WebDocs/search/details.aspx?DocId=745415" xr:uid="{5F0F1164-1505-4C3C-AF93-3D2EDCC50314}"/>
    <hyperlink ref="BL164" r:id="rId399" display="https://regulatorysup.utility.pge.com/WebDocs/search/details.aspx?DocId=745416" xr:uid="{12896F56-CF34-4785-BAA8-759AE100E3AF}"/>
    <hyperlink ref="BL165" r:id="rId400" display="https://regulatorysup.utility.pge.com/WebDocs/search/details.aspx?DocId=745417" xr:uid="{151D48C1-4BA2-45B3-88DE-34F194136E5D}"/>
    <hyperlink ref="BL166" r:id="rId401" display="https://regulatorysup.utility.pge.com/WebDocs/search/details.aspx?DocId=745418" xr:uid="{CC349F75-2178-4917-AD42-BCBAA38E7999}"/>
    <hyperlink ref="BL167" r:id="rId402" display="https://regulatorysup.utility.pge.com/WebDocs/search/details.aspx?DocId=745419" xr:uid="{14C17DF1-8982-4430-BE6E-7119D21E708C}"/>
    <hyperlink ref="BL168" r:id="rId403" display="https://regulatorysup.utility.pge.com/WebDocs/search/details.aspx?DocId=745421" xr:uid="{52FB877D-9A40-4825-A5FB-B8C9AB053F38}"/>
    <hyperlink ref="BL284" r:id="rId404" display="https://regulatorysup.utility.pge.com/WebDocs/search/details.aspx?DocId=744224" xr:uid="{FFC9B85C-9618-47AF-BF23-4CA9DF737BB8}"/>
    <hyperlink ref="BL42" r:id="rId405" display="https://regulatorysup.utility.pge.com/WebDocs/search/details.aspx?DocId=744225" xr:uid="{3D628D0D-F003-4537-8E26-DA629AA571EB}"/>
    <hyperlink ref="BL285" r:id="rId406" display="https://regulatorysup.utility.pge.com/WebDocs/search/details.aspx?DocId=744226" xr:uid="{C8CF7E87-3DA8-4B3E-A734-A4E888529050}"/>
    <hyperlink ref="BL43" r:id="rId407" display="https://regulatorysup.utility.pge.com/WebDocs/search/details.aspx?DocId=744227" xr:uid="{5AF936AC-44B0-44C1-B059-FFC5EDB97525}"/>
    <hyperlink ref="BL53" r:id="rId408" display="https://regulatorysup.utility.pge.com/WebDocs/search/details.aspx?DocId=744228" xr:uid="{02A8F83E-F965-45B5-A296-B0E25A259E38}"/>
    <hyperlink ref="BL286" r:id="rId409" display="https://regulatorysup.utility.pge.com/WebDocs/search/details.aspx?DocId=744229" xr:uid="{39D905D3-6704-4B53-8B8D-22257D417878}"/>
    <hyperlink ref="BL312" r:id="rId410" display="https://regulatorysup.utility.pge.com/WebDocs/search/details.aspx?DocId=744230" xr:uid="{020D2C1E-F222-42A2-9231-58A25D3FE436}"/>
    <hyperlink ref="BL329" r:id="rId411" display="https://regulatorysup.utility.pge.com/WebDocs/search/details.aspx?DocId=744231" xr:uid="{EFE76CFD-021F-488E-858F-DFDDC95F9616}"/>
    <hyperlink ref="BL77" r:id="rId412" display="https://regulatorysup.utility.pge.com/WebDocs/search/details.aspx?DocId=744232" xr:uid="{8E38B7FB-157D-4037-9046-53299F72916A}"/>
    <hyperlink ref="BL330" r:id="rId413" display="https://regulatorysup.utility.pge.com/WebDocs/search/details.aspx?DocId=744233" xr:uid="{35C7D11E-F797-418C-A982-14E489022928}"/>
    <hyperlink ref="BL78" r:id="rId414" display="https://regulatorysup.utility.pge.com/WebDocs/search/details.aspx?DocId=744234" xr:uid="{9144F26A-7152-4D56-91A7-302A932989E6}"/>
    <hyperlink ref="BL79" r:id="rId415" display="https://regulatorysup.utility.pge.com/WebDocs/search/details.aspx?DocId=744235" xr:uid="{5FC43314-518A-46D4-904C-71B76B4D5568}"/>
    <hyperlink ref="BL82" r:id="rId416" display="https://regulatorysup.utility.pge.com/WebDocs/search/details.aspx?DocId=744236" xr:uid="{5B5371C3-15F4-46E9-97B1-1AF01610237D}"/>
    <hyperlink ref="BL83" r:id="rId417" display="https://regulatorysup.utility.pge.com/WebDocs/search/details.aspx?DocId=744238" xr:uid="{0941023D-C8C9-4E55-B5D5-F11627493CF3}"/>
    <hyperlink ref="BL84" r:id="rId418" display="https://regulatorysup.utility.pge.com/WebDocs/search/details.aspx?DocId=744240" xr:uid="{CCBF561B-7E79-4D3D-B6FD-02E406A39DE2}"/>
    <hyperlink ref="BL85" r:id="rId419" display="https://regulatorysup.utility.pge.com/WebDocs/search/details.aspx?DocId=744241" xr:uid="{D97B7B0D-4F29-430B-860F-600133922762}"/>
    <hyperlink ref="BL86" r:id="rId420" display="https://regulatorysup.utility.pge.com/WebDocs/search/details.aspx?DocId=744242" xr:uid="{22219BE6-C6B4-4B08-8186-48ABA1ED69E2}"/>
    <hyperlink ref="BL343" r:id="rId421" display="https://regulatorysup.utility.pge.com/WebDocs/search/details.aspx?DocId=744244" xr:uid="{792E0666-7297-4DF5-A790-6BFF4C27CE71}"/>
    <hyperlink ref="BL353" r:id="rId422" display="https://regulatorysup.utility.pge.com/WebDocs/search/details.aspx?DocId=744243" xr:uid="{3ABCA2EF-52ED-41A6-B6DD-04F621EC9E85}"/>
    <hyperlink ref="BL87" r:id="rId423" display="https://regulatorysup.utility.pge.com/WebDocs/search/details.aspx?DocId=744247" xr:uid="{ABFB34B1-8210-491C-A7BD-DC5C7EECE94E}"/>
    <hyperlink ref="BL215" r:id="rId424" display="https://regulatorysup.utility.pge.com/WebDocs/search/details.aspx?DocId=746970" xr:uid="{5D50A35B-4DF3-4FB7-AB7C-F28FBB8BEB3E}"/>
    <hyperlink ref="BL216" r:id="rId425" display="https://regulatorysup.utility.pge.com/WebDocs/search/details.aspx?DocId=746974" xr:uid="{8A8A4B4A-D5AB-4A49-8490-B691BE738BEC}"/>
    <hyperlink ref="BL217" r:id="rId426" display="https://regulatorysup.utility.pge.com/WebDocs/search/details.aspx?DocId=746975" xr:uid="{FF451B07-476B-43B1-A090-019624201C70}"/>
    <hyperlink ref="BL218" r:id="rId427" display="https://regulatorysup.utility.pge.com/WebDocs/search/details.aspx?DocId=746976" xr:uid="{52C80FF0-C692-48FB-94D7-D30CD2A5A722}"/>
    <hyperlink ref="BL219" r:id="rId428" display="https://regulatorysup.utility.pge.com/WebDocs/search/details.aspx?DocId=746977" xr:uid="{2D44EBF5-5371-4F4C-B64B-50136B422274}"/>
    <hyperlink ref="BL220" r:id="rId429" display="https://regulatorysup.utility.pge.com/WebDocs/search/details.aspx?DocId=746978" xr:uid="{8E6EEBE8-BACC-48DB-BD59-67B0D87A2601}"/>
    <hyperlink ref="BL221" r:id="rId430" display="https://regulatorysup.utility.pge.com/WebDocs/search/details.aspx?DocId=747751" xr:uid="{9297A184-A505-49BE-92D4-82E49770D24E}"/>
    <hyperlink ref="BL222" r:id="rId431" display="https://regulatorysup.utility.pge.com/WebDocs/search/details.aspx?DocId=746979" xr:uid="{59ED9926-0C87-48F7-B1AE-B944BD82CA41}"/>
    <hyperlink ref="BL223" r:id="rId432" display="https://regulatorysup.utility.pge.com/WebDocs/search/details.aspx?DocId=748190" xr:uid="{243BE6FA-F76D-4877-B62A-D8D9FE99E230}"/>
    <hyperlink ref="BL224" r:id="rId433" display="https://regulatorysup.utility.pge.com/WebDocs/search/details.aspx?DocId=746980" xr:uid="{71A0BAFA-1DA0-43EF-80CD-2A6D5DE3A091}"/>
    <hyperlink ref="BL225" r:id="rId434" display="https://regulatorysup.utility.pge.com/WebDocs/search/details.aspx?DocId=746981" xr:uid="{4CB28C00-CF1E-446C-874F-E75786C6CC77}"/>
    <hyperlink ref="BL226" r:id="rId435" display="https://regulatorysup.utility.pge.com/WebDocs/search/details.aspx?DocId=747213" xr:uid="{61BC7D0E-A322-401F-82CF-60B7A38FC11D}"/>
    <hyperlink ref="BL252" r:id="rId436" display="https://regulatorysup.utility.pge.com/WebDocs/search/details.aspx?DocId=757601" xr:uid="{02C84BC8-14C9-4632-9883-C4B73BA53022}"/>
    <hyperlink ref="BL253" r:id="rId437" display="https://regulatorysup.utility.pge.com/WebDocs/search/details.aspx?DocId=757603" xr:uid="{D9097897-B017-44EC-B9F0-D3182AA83CA3}"/>
    <hyperlink ref="BL254" r:id="rId438" display="https://regulatorysup.utility.pge.com/WebDocs/search/details.aspx?DocId=757605" xr:uid="{3B71756D-F1B3-4729-9B1A-6796526F559A}"/>
    <hyperlink ref="BL255" r:id="rId439" display="https://regulatorysup.utility.pge.com/WebDocs/search/details.aspx?DocId=757607" xr:uid="{3FFB6093-D165-4F14-B39D-F237BBF202FD}"/>
    <hyperlink ref="BL386" r:id="rId440" display="https://regulatorysup.utility.pge.com/WebDocs/search/details.aspx?DocId=747441" xr:uid="{3C5494A5-E8BA-4729-A7DA-1ED8E8419136}"/>
    <hyperlink ref="BL387" r:id="rId441" display="https://regulatorysup.utility.pge.com/WebDocs/search/details.aspx?DocId=747442" xr:uid="{128F13CC-F464-4407-87ED-1A02285FDB0E}"/>
    <hyperlink ref="BL89" r:id="rId442" display="https://regulatorysup.utility.pge.com/WebDocs/search/details.aspx?DocId=747443" xr:uid="{5AE42A4F-66A0-480E-A971-7E13424B6C55}"/>
    <hyperlink ref="BL135" r:id="rId443" display="https://regulatorysup.utility.pge.com/WebDocs/search/details.aspx?DocId=747444" xr:uid="{0D98F02D-B8E3-4604-86AA-DD2DF5786BB2}"/>
    <hyperlink ref="BL388" r:id="rId444" display="https://regulatorysup.utility.pge.com/WebDocs/search/details.aspx?DocId=747445" xr:uid="{DC535F70-F0F9-4657-8BF8-2EF0B7738414}"/>
    <hyperlink ref="BL280" r:id="rId445" display="https://regulatorysup.utility.pge.com/WebDocs/search/details.aspx?DocId=747635" xr:uid="{D0C43440-9F2F-428A-9F8B-1927DB71F0B1}"/>
    <hyperlink ref="BL281" r:id="rId446" display="https://regulatorysup.utility.pge.com/WebDocs/search/details.aspx?DocId=747636" xr:uid="{1C91F9EA-3CD9-4BA1-B73B-0EACAA57DB9D}"/>
    <hyperlink ref="BL282" r:id="rId447" display="https://regulatorysup.utility.pge.com/WebDocs/search/details.aspx?DocId=747637" xr:uid="{EB09D885-2B16-4321-B3DD-7B5E5E79F3CE}"/>
    <hyperlink ref="BL283" r:id="rId448" display="https://regulatorysup.utility.pge.com/WebDocs/search/details.aspx?DocId=748794" xr:uid="{990B36F0-376A-43F4-A2CF-5DA214970D54}"/>
    <hyperlink ref="BL412" r:id="rId449" display="https://regulatorysup.utility.pge.com/WebDocs/search/details.aspx?DocId=747638" xr:uid="{034F4CD2-1C11-4F4E-A7B9-055408A27F14}"/>
    <hyperlink ref="BL441" r:id="rId450" display="https://regulatorysup.utility.pge.com/WebDocs/search/details.aspx?DocId=747639" xr:uid="{81F85989-579E-48DF-B09D-6FC775C50173}"/>
    <hyperlink ref="BL442" r:id="rId451" display="https://regulatorysup.utility.pge.com/WebDocs/search/details.aspx?DocId=747640" xr:uid="{CD243E90-D092-470D-B706-55A1118F14CA}"/>
    <hyperlink ref="BL287" r:id="rId452" display="https://regulatorysup.utility.pge.com/WebDocs/search/details.aspx?DocId=747641" xr:uid="{72133E4F-0514-4110-8C58-B4B2BF03F044}"/>
    <hyperlink ref="BL288" r:id="rId453" display="https://regulatorysup.utility.pge.com/WebDocs/search/details.aspx?DocId=747642" xr:uid="{316B561F-A28E-4650-90B7-0E85DF4FA156}"/>
    <hyperlink ref="BL289" r:id="rId454" display="https://regulatorysup.utility.pge.com/WebDocs/search/details.aspx?DocId=747643" xr:uid="{EC1B2AAF-99E7-4651-AF13-F89DAAF19CDF}"/>
    <hyperlink ref="BL290" r:id="rId455" display="https://regulatorysup.utility.pge.com/WebDocs/search/details.aspx?DocId=747644" xr:uid="{93E002D6-C3CE-4069-9417-E5D6E84C757A}"/>
    <hyperlink ref="BL291" r:id="rId456" display="https://regulatorysup.utility.pge.com/WebDocs/search/details.aspx?DocId=747645" xr:uid="{D61451AE-A16C-40C0-8295-379D28052505}"/>
    <hyperlink ref="BL292" r:id="rId457" display="https://regulatorysup.utility.pge.com/WebDocs/search/details.aspx?DocId=747646" xr:uid="{0B00DBFB-5E7F-435F-A910-6DBCF3CADE84}"/>
    <hyperlink ref="BL293" r:id="rId458" display="https://regulatorysup.utility.pge.com/WebDocs/search/details.aspx?DocId=747647" xr:uid="{2CD2D4D3-3F13-41AE-BF9C-DCA929F56699}"/>
    <hyperlink ref="BL294" r:id="rId459" display="https://regulatorysup.utility.pge.com/WebDocs/search/details.aspx?DocId=747650" xr:uid="{F8BDF0E3-A30F-4FEF-87CE-8236F8556E8B}"/>
    <hyperlink ref="BL295" r:id="rId460" display="https://regulatorysup.utility.pge.com/WebDocs/search/details.aspx?DocId=747651" xr:uid="{8C018DFB-595A-4862-851C-4D3C87935CDA}"/>
    <hyperlink ref="BL296" r:id="rId461" display="https://regulatorysup.utility.pge.com/WebDocs/search/details.aspx?DocId=747652" xr:uid="{E802166C-FE88-4187-AA35-B5F061354B53}"/>
    <hyperlink ref="BL297" r:id="rId462" display="https://regulatorysup.utility.pge.com/WebDocs/search/details.aspx?DocId=757609" xr:uid="{3D53F4D7-BA8B-44DD-B532-A8E4A5029099}"/>
    <hyperlink ref="BL298" r:id="rId463" display="https://regulatorysup.utility.pge.com/WebDocs/search/details.aspx?DocId=757611" xr:uid="{01EC5545-4FA9-4B1E-AD2F-A1DFCD0018CF}"/>
    <hyperlink ref="BL299" r:id="rId464" display="https://regulatorysup.utility.pge.com/WebDocs/search/details.aspx?DocId=757612" xr:uid="{14DA72FD-E9A1-472D-AAE1-F502A384B43D}"/>
    <hyperlink ref="BL300" r:id="rId465" display="https://regulatorysup.utility.pge.com/WebDocs/search/details.aspx?DocId=757613" xr:uid="{C01919CE-1E26-4A3C-9376-60AD763FC03A}"/>
    <hyperlink ref="BL301" r:id="rId466" display="https://regulatorysup.utility.pge.com/WebDocs/search/details.aspx?DocId=757614" xr:uid="{F57A22B7-C081-4EF8-93D2-3154FF09AD33}"/>
    <hyperlink ref="BL302" r:id="rId467" display="https://regulatorysup.utility.pge.com/WebDocs/search/details.aspx?DocId=757615" xr:uid="{44AB8265-BAAD-4F7E-9FAD-E821BEE70E60}"/>
    <hyperlink ref="BL303" r:id="rId468" display="https://regulatorysup.utility.pge.com/WebDocs/search/details.aspx?DocId=757616" xr:uid="{DE199864-E861-427E-9DE6-4644D4AEAC43}"/>
    <hyperlink ref="BL443" r:id="rId469" display="https://regulatorysup.utility.pge.com/WebDocs/search/details.aspx?DocId=747961" xr:uid="{F0700AEE-5177-4913-9DAE-B4716DC27FD7}"/>
    <hyperlink ref="BL313" r:id="rId470" display="https://regulatorysup.utility.pge.com/WebDocs/search/details.aspx?DocId=748559" xr:uid="{49864644-21BE-4870-8C97-158C2C83A159}"/>
    <hyperlink ref="BL314" r:id="rId471" display="https://regulatorysup.utility.pge.com/WebDocs/search/details.aspx?DocId=747962" xr:uid="{E9D8EAB1-4BB7-4C86-8F27-0B9EAB816532}"/>
    <hyperlink ref="BL315" r:id="rId472" display="https://regulatorysup.utility.pge.com/WebDocs/search/details.aspx?DocId=747968" xr:uid="{C2372DB4-14BC-46F0-BFD3-9D53701FFF0B}"/>
    <hyperlink ref="BL335" r:id="rId473" display="https://regulatorysup.utility.pge.com/WebDocs/search/details.aspx?DocId=748298" xr:uid="{4D70010A-23ED-44A9-A9F0-7C1FD026224C}"/>
    <hyperlink ref="BL336" r:id="rId474" display="https://regulatorysup.utility.pge.com/WebDocs/search/details.aspx?DocId=748299" xr:uid="{B9412DE4-ECC1-4C8A-9AD8-2406C509C652}"/>
    <hyperlink ref="BL337" r:id="rId475" display="https://regulatorysup.utility.pge.com/WebDocs/search/details.aspx?DocId=748300" xr:uid="{75F7F23D-F12B-458A-AF1A-82753B6B09AE}"/>
    <hyperlink ref="BL338" r:id="rId476" display="https://regulatorysup.utility.pge.com/WebDocs/search/details.aspx?DocId=748301" xr:uid="{DB9471DB-8225-490E-B790-C1D6A5A8DE46}"/>
    <hyperlink ref="BL339" r:id="rId477" display="https://regulatorysup.utility.pge.com/WebDocs/search/details.aspx?DocId=748795" xr:uid="{0D9CADC7-5854-4912-B9A7-0727F5A889B8}"/>
    <hyperlink ref="BL340" r:id="rId478" display="https://regulatorysup.utility.pge.com/WebDocs/search/details.aspx?DocId=748302" xr:uid="{06F93C6D-4A6B-4855-B153-F69975289369}"/>
    <hyperlink ref="BL341" r:id="rId479" display="https://regulatorysup.utility.pge.com/WebDocs/search/details.aspx?DocId=748303" xr:uid="{BA6C8439-DFC8-458F-9DDB-73D547810C45}"/>
    <hyperlink ref="BL342" r:id="rId480" display="https://regulatorysup.utility.pge.com/WebDocs/search/details.aspx?DocId=748308" xr:uid="{2840C1DB-C2D1-4AA6-A919-D6E80BC9ED6E}"/>
    <hyperlink ref="BL136" r:id="rId481" display="https://regulatorysup.utility.pge.com/WebDocs/search/details.aspx?DocId=748306" xr:uid="{ECAAC6A5-EC2D-46FF-A8DE-42FA84C60EFF}"/>
    <hyperlink ref="BL344" r:id="rId482" display="https://regulatorysup.utility.pge.com/WebDocs/search/details.aspx?DocId=749033" xr:uid="{C895D84F-9D43-4BE5-AC70-58330646595E}"/>
    <hyperlink ref="BL345" r:id="rId483" display="https://regulatorysup.utility.pge.com/WebDocs/search/details.aspx?DocId=748309" xr:uid="{D12FC24F-6B51-4301-9029-1C2D363FFE10}"/>
    <hyperlink ref="BL346" r:id="rId484" display="https://regulatorysup.utility.pge.com/WebDocs/search/details.aspx?DocId=748202" xr:uid="{FE0803F7-87A5-4805-8C94-0491CAAE8B17}"/>
    <hyperlink ref="BL347" r:id="rId485" display="https://regulatorysup.utility.pge.com/WebDocs/search/details.aspx?DocId=748203" xr:uid="{2147AC0F-1824-474F-B98B-A39AE6676969}"/>
    <hyperlink ref="BL348" r:id="rId486" display="https://regulatorysup.utility.pge.com/WebDocs/search/details.aspx?DocId=748204" xr:uid="{ED35509F-FC35-45B9-93E8-DA0F40BF23AB}"/>
    <hyperlink ref="BL375" r:id="rId487" display="https://regulatorysup.utility.pge.com/WebDocs/search/details.aspx?DocId=748884" xr:uid="{5CCBD92A-40C8-4B16-8887-7E62DCA1D319}"/>
    <hyperlink ref="BL381" r:id="rId488" display="https://regulatorysup.utility.pge.com/WebDocs/search/details.aspx?DocId=749494" xr:uid="{A5F4E1D6-93FD-4024-AF4E-4DDB3F33131B}"/>
    <hyperlink ref="BL854" r:id="rId489" display="https://regulatorysup.utility.pge.com/WebDocs/search/details.aspx?DocId=740699" xr:uid="{991421D0-2D65-477A-B3A1-78E57966899C}"/>
    <hyperlink ref="BL855" r:id="rId490" display="https://regulatorysup.utility.pge.com/WebDocs/search/details.aspx?DocId=740700" xr:uid="{2F0C945B-C86E-4902-8187-54A7F4B2B8AC}"/>
    <hyperlink ref="BL856" r:id="rId491" display="https://regulatorysup.utility.pge.com/WebDocs/search/details.aspx?DocId=740701" xr:uid="{164C8E8A-E786-489F-BFA3-037D80123BA5}"/>
    <hyperlink ref="BL857" r:id="rId492" display="https://regulatorysup.utility.pge.com/WebDocs/search/details.aspx?DocId=740702" xr:uid="{284C0A6A-C3F2-4E3E-BBEE-11F53E2A8488}"/>
    <hyperlink ref="BL81" r:id="rId493" display="https://regulatorysup.utility.pge.com/WebDocs/search/details.aspx?DocId=743106" xr:uid="{C0925EF6-85E1-4BBC-9E41-685A19F36EED}"/>
    <hyperlink ref="BL192" r:id="rId494" display="https://regulatorysup.utility.pge.com/WebDocs/search/details.aspx?DocId=745592" xr:uid="{31FADADA-FD62-4A94-81CA-D81FD824539F}"/>
    <hyperlink ref="BL193" r:id="rId495" display="https://regulatorysup.utility.pge.com/WebDocs/search/details.aspx?DocId=745594" xr:uid="{E3E92E54-4A80-44AF-AA48-CD156AA94C71}"/>
    <hyperlink ref="BL194" r:id="rId496" display="https://regulatorysup.utility.pge.com/WebDocs/search/details.aspx?DocId=745595" xr:uid="{2D2333E4-E1C7-4B8C-84F2-E73E765D9D81}"/>
    <hyperlink ref="BL195" r:id="rId497" display="https://regulatorysup.utility.pge.com/WebDocs/search/details.aspx?DocId=745596" xr:uid="{411790FA-272A-4D71-B6E6-8D57CE79FF6D}"/>
    <hyperlink ref="BL196" r:id="rId498" display="https://regulatorysup.utility.pge.com/WebDocs/search/details.aspx?DocId=745598" xr:uid="{A360268E-BB55-4946-8DAD-9A287027DAF9}"/>
    <hyperlink ref="BL369" r:id="rId499" display="https://regulatorysup.utility.pge.com/WebDocs/search/details.aspx?DocId=757647" xr:uid="{BB558DB2-8E99-4895-942F-7B8171EA39A8}"/>
    <hyperlink ref="BL370" r:id="rId500" display="https://regulatorysup.utility.pge.com/WebDocs/search/details.aspx?DocId=757649" xr:uid="{0154A945-EB80-42C1-A37D-01FC0AFF0F2A}"/>
    <hyperlink ref="BL371" r:id="rId501" display="https://regulatorysup.utility.pge.com/WebDocs/search/details.aspx?DocId=757650" xr:uid="{18EBA157-25B2-4746-96D4-A78050F43685}"/>
    <hyperlink ref="BL372" r:id="rId502" display="https://regulatorysup.utility.pge.com/WebDocs/search/details.aspx?DocId=757651" xr:uid="{18E2759A-C5DC-4F10-97CF-9F5CDF8ECCB6}"/>
    <hyperlink ref="BL373" r:id="rId503" display="https://regulatorysup.utility.pge.com/WebDocs/search/details.aspx?DocId=757652" xr:uid="{ECECD188-3560-440C-9840-574DBE55CB30}"/>
    <hyperlink ref="BL374" r:id="rId504" display="https://regulatorysup.utility.pge.com/WebDocs/search/details.aspx?DocId=757653" xr:uid="{92250090-D670-4FB1-AB7F-3B1351E2497B}"/>
    <hyperlink ref="BL396" r:id="rId505" display="https://regulatorysup.utility.pge.com/WebDocs/search/details.aspx?DocId=752679" xr:uid="{42B40DEE-AB91-40B3-B4C1-CDC2C5E62D31}"/>
    <hyperlink ref="BL397" r:id="rId506" display="https://regulatorysup.utility.pge.com/WebDocs/search/details.aspx?DocId=752680" xr:uid="{DD6C9B5D-E8CB-43D1-A8C0-7E6E58648332}"/>
    <hyperlink ref="BL398" r:id="rId507" display="https://regulatorysup.utility.pge.com/WebDocs/search/details.aspx?DocId=752681" xr:uid="{334FCC01-4C88-478F-99BC-8F2FA23B8DA5}"/>
    <hyperlink ref="BL399" r:id="rId508" display="https://regulatorysup.utility.pge.com/WebDocs/search/details.aspx?DocId=752682" xr:uid="{2ECEAA23-5479-4518-9573-01F6CCA778BD}"/>
    <hyperlink ref="BL400" r:id="rId509" display="https://regulatorysup.utility.pge.com/WebDocs/search/details.aspx?DocId=752683" xr:uid="{3A154337-28D0-4608-9EEC-82FF1FDAD197}"/>
    <hyperlink ref="BL401" r:id="rId510" display="https://regulatorysup.utility.pge.com/WebDocs/search/details.aspx?DocId=752684" xr:uid="{7E6B1B85-6427-4F72-948F-A2D754E995A1}"/>
    <hyperlink ref="BL402" r:id="rId511" display="https://regulatorysup.utility.pge.com/WebDocs/search/details.aspx?DocId=752685" xr:uid="{661EA198-80BC-405C-B360-28ACE7D53A29}"/>
    <hyperlink ref="BL403" r:id="rId512" display="https://regulatorysup.utility.pge.com/WebDocs/search/details.aspx?DocId=752686" xr:uid="{F4342634-B541-46BD-93E1-2102A0C849DA}"/>
    <hyperlink ref="BL404" r:id="rId513" display="https://regulatorysup.utility.pge.com/WebDocs/search/details.aspx?DocId=752689" xr:uid="{4C436A9E-E00F-46F9-ABED-D6F52778BECB}"/>
    <hyperlink ref="BL405" r:id="rId514" display="https://regulatorysup.utility.pge.com/WebDocs/search/details.aspx?DocId=750763" xr:uid="{E2564510-EB8B-4B42-A068-A88952FDBA45}"/>
    <hyperlink ref="BL406" r:id="rId515" display="https://regulatorysup.utility.pge.com/WebDocs/search/details.aspx?DocId=750764" xr:uid="{D46F04C2-584D-418A-8A65-744DCBA8F265}"/>
    <hyperlink ref="BL407" r:id="rId516" display="https://regulatorysup.utility.pge.com/WebDocs/search/details.aspx?DocId=757656" xr:uid="{E38F39B6-F5A3-4D93-8AF6-D3CFCEAD710E}"/>
    <hyperlink ref="BL416" r:id="rId517" display="https://regulatorysup.utility.pge.com/WebDocs/search/details.aspx?DocId=751551" xr:uid="{2CBEDC13-4638-40E8-B944-C0111A22B8FF}"/>
    <hyperlink ref="BL418" r:id="rId518" display="https://regulatorysup.utility.pge.com/WebDocs/search/details.aspx?DocId=752349" xr:uid="{D1CF7BDD-F008-4442-BA7D-A9E827311A52}"/>
    <hyperlink ref="BL419" r:id="rId519" display="https://regulatorysup.utility.pge.com/WebDocs/search/details.aspx?DocId=752351" xr:uid="{72A20ED3-4657-470B-951C-CB508FB67A0B}"/>
    <hyperlink ref="BL420" r:id="rId520" display="https://regulatorysup.utility.pge.com/WebDocs/search/details.aspx?DocId=752352" xr:uid="{86B2023A-1F65-4B69-B3E6-C2F26588AAE6}"/>
    <hyperlink ref="BL421" r:id="rId521" display="https://regulatorysup.utility.pge.com/WebDocs/search/details.aspx?DocId=752353" xr:uid="{ABEFF91C-59C3-4797-80B9-AC7591636EAF}"/>
    <hyperlink ref="BL422" r:id="rId522" display="https://regulatorysup.utility.pge.com/WebDocs/search/details.aspx?DocId=752354" xr:uid="{EC0E3D13-D333-426E-A794-57A895FD5355}"/>
    <hyperlink ref="BL423" r:id="rId523" display="https://regulatorysup.utility.pge.com/WebDocs/search/details.aspx?DocId=752355" xr:uid="{1AB213BB-A81A-453D-8F33-DBE3AFABB1A3}"/>
    <hyperlink ref="BL424" r:id="rId524" display="https://regulatorysup.utility.pge.com/WebDocs/search/details.aspx?DocId=752356" xr:uid="{1747244A-6C88-4295-AD48-D5594921A901}"/>
    <hyperlink ref="BL858" r:id="rId525" display="https://regulatorysup.utility.pge.com/WebDocs/search/details.aspx?DocId=741105" xr:uid="{E3CC2DFE-62CA-4814-BB38-DE0FB049152F}"/>
    <hyperlink ref="BL169" r:id="rId526" display="https://regulatorysup.utility.pge.com/WebDocs/search/details.aspx?DocId=749316" xr:uid="{E13CE00A-20E8-4B33-A020-4017E8CBB281}"/>
    <hyperlink ref="BL171" r:id="rId527" display="https://regulatorysup.utility.pge.com/WebDocs/search/details.aspx?DocId=749317" xr:uid="{EE8502BD-18B7-496F-8E0C-C4021F924370}"/>
    <hyperlink ref="BL481" r:id="rId528" display="https://regulatorysup.utility.pge.com/WebDocs/search/details.aspx?DocId=749318" xr:uid="{498C3347-D9D7-4A9C-BCAB-820AD8998634}"/>
    <hyperlink ref="BL509" r:id="rId529" display="https://regulatorysup.utility.pge.com/WebDocs/search/details.aspx?DocId=749319" xr:uid="{E66CD2C8-3BE4-46A6-ACEB-0A94E44CD63C}"/>
    <hyperlink ref="BL172" r:id="rId530" display="https://regulatorysup.utility.pge.com/WebDocs/search/details.aspx?DocId=749320" xr:uid="{76E5FA20-885D-458A-BD4F-4AFAD556474C}"/>
    <hyperlink ref="BL7" r:id="rId531" display="https://regulatorysup.utility.pge.com/WebDocs/search/details.aspx?DocId=743524" xr:uid="{745AD2EB-7BCC-4DD9-9F02-20875EC28C32}"/>
    <hyperlink ref="BL8" r:id="rId532" display="https://regulatorysup.utility.pge.com/WebDocs/search/details.aspx?DocId=744144" xr:uid="{4B481837-290A-4848-92A2-76CA036822BF}"/>
    <hyperlink ref="BL9" r:id="rId533" display="https://regulatorysup.utility.pge.com/WebDocs/search/details.aspx?DocId=743524" xr:uid="{AA2B43BB-4C16-4CFB-B7A6-9FABFDD1331B}"/>
    <hyperlink ref="BL10" r:id="rId534" display="https://regulatorysup.utility.pge.com/WebDocs/search/details.aspx?DocId=744144" xr:uid="{14E06647-FABB-44C5-973C-EBAB7BCE46C3}"/>
    <hyperlink ref="BL11" r:id="rId535" display="https://regulatorysup.utility.pge.com/WebDocs/search/details.aspx?DocId=743524" xr:uid="{70E8AE0D-84BE-476D-AC89-41083DB92A54}"/>
    <hyperlink ref="BL12" r:id="rId536" display="https://regulatorysup.utility.pge.com/WebDocs/search/details.aspx?DocId=744144" xr:uid="{6CBF7A1E-0302-4C8D-A1E7-E2C207E7FF90}"/>
    <hyperlink ref="BL13" r:id="rId537" display="https://regulatorysup.utility.pge.com/WebDocs/search/details.aspx?DocId=744132" xr:uid="{48F32E1A-6A83-4411-B94F-084BD71F8E3B}"/>
    <hyperlink ref="BL14" r:id="rId538" display="https://regulatorysup.utility.pge.com/WebDocs/search/details.aspx?DocId=744144" xr:uid="{A77580B1-C637-4EF6-82BB-73A1EC95A399}"/>
    <hyperlink ref="BL15" r:id="rId539" display="https://regulatorysup.utility.pge.com/WebDocs/search/details.aspx?DocId=744132" xr:uid="{C7B38661-BB5C-4988-B240-9358A1D7C3EB}"/>
    <hyperlink ref="BL16" r:id="rId540" display="https://regulatorysup.utility.pge.com/WebDocs/search/details.aspx?DocId=744144" xr:uid="{05E28A52-8CCF-4C79-8C47-5C9FD0010412}"/>
    <hyperlink ref="BL17" r:id="rId541" display="https://regulatorysup.utility.pge.com/WebDocs/search/details.aspx?DocId=744132" xr:uid="{DC125D5C-474A-43DA-AD1E-24CDDEBC8257}"/>
    <hyperlink ref="BL18" r:id="rId542" display="https://regulatorysup.utility.pge.com/WebDocs/search/details.aspx?DocId=744144" xr:uid="{CB84D1FE-645F-4FF5-A3CF-F3D68323D95B}"/>
    <hyperlink ref="BL19" r:id="rId543" display="https://regulatorysup.utility.pge.com/WebDocs/search/details.aspx?DocId=744132" xr:uid="{672C9A5F-C054-40C8-8057-F637DFA0BAF8}"/>
    <hyperlink ref="BL20" r:id="rId544" display="https://regulatorysup.utility.pge.com/WebDocs/search/details.aspx?DocId=744144" xr:uid="{7C8A41F0-705D-4014-9506-04F79BD23A73}"/>
    <hyperlink ref="BL21" r:id="rId545" display="https://regulatorysup.utility.pge.com/WebDocs/search/details.aspx?DocId=744132" xr:uid="{C8939DA2-CDF4-4DCA-B734-7DFA6D4D82DE}"/>
    <hyperlink ref="BL22" r:id="rId546" display="https://regulatorysup.utility.pge.com/WebDocs/search/details.aspx?DocId=744144" xr:uid="{A36AB0DF-3C69-4928-AF16-EBC142389476}"/>
    <hyperlink ref="BL23" r:id="rId547" display="https://regulatorysup.utility.pge.com/WebDocs/search/details.aspx?DocId=744132" xr:uid="{D6E7BA69-DD53-4F8B-AAFE-73B635EE6B2A}"/>
    <hyperlink ref="BL24" r:id="rId548" display="https://regulatorysup.utility.pge.com/WebDocs/search/details.aspx?DocId=746929" xr:uid="{FA8A58CA-89D4-4552-8CCB-9C4C23C972BE}"/>
    <hyperlink ref="BL227" r:id="rId549" display="https://regulatorysup.utility.pge.com/WebDocs/search/details.aspx?DocId=747146" xr:uid="{D4CA792D-5207-4C71-B764-73189E6D142E}"/>
    <hyperlink ref="BL228" r:id="rId550" display="https://regulatorysup.utility.pge.com/WebDocs/search/details.aspx?DocId=747147" xr:uid="{7C1F823F-FA56-4F4F-B53E-307F78CD053F}"/>
    <hyperlink ref="BL229" r:id="rId551" display="https://regulatorysup.utility.pge.com/WebDocs/search/details.aspx?DocId=747148" xr:uid="{29233CCF-66F1-40B9-BB57-C9DACDD9EC70}"/>
    <hyperlink ref="BL230" r:id="rId552" display="https://regulatorysup.utility.pge.com/WebDocs/search/details.aspx?DocId=747149" xr:uid="{AA219634-B7FF-4E9D-BECE-205257535E3F}"/>
    <hyperlink ref="BL231" r:id="rId553" display="https://regulatorysup.utility.pge.com/WebDocs/search/details.aspx?DocId=747151" xr:uid="{33B259BB-F25C-4A8F-9A68-49A61D588838}"/>
    <hyperlink ref="BL232" r:id="rId554" display="https://regulatorysup.utility.pge.com/WebDocs/search/details.aspx?DocId=747153" xr:uid="{CACE68F4-AD82-403C-B359-CD1E270F8A4F}"/>
    <hyperlink ref="BL233" r:id="rId555" display="https://regulatorysup.utility.pge.com/WebDocs/search/details.aspx?DocId=747155" xr:uid="{CC549B90-E040-46F2-B624-D9332B7D93FD}"/>
    <hyperlink ref="BL234" r:id="rId556" display="https://regulatorysup.utility.pge.com/WebDocs/search/details.aspx?DocId=747156" xr:uid="{A2EBA5C1-8848-47EF-80B0-2AF0A72EE224}"/>
    <hyperlink ref="BL316" r:id="rId557" display="https://regulatorysup.utility.pge.com/WebDocs/search/details.aspx?DocId=748529" xr:uid="{249E20DE-2AA8-4DB2-8A87-F196151D5D96}"/>
    <hyperlink ref="BL317" r:id="rId558" display="https://regulatorysup.utility.pge.com/WebDocs/search/details.aspx?DocId=748530" xr:uid="{3D964923-88FD-4B1F-8C73-668D4E824786}"/>
    <hyperlink ref="BL318" r:id="rId559" display="https://regulatorysup.utility.pge.com/WebDocs/search/details.aspx?DocId=748525" xr:uid="{C09B5518-D52A-4959-A04C-14CA417977F6}"/>
    <hyperlink ref="BL319" r:id="rId560" display="https://regulatorysup.utility.pge.com/WebDocs/search/details.aspx?DocId=748531" xr:uid="{836ABB71-2FCF-44C3-92E9-F713E8B112E4}"/>
    <hyperlink ref="BL320" r:id="rId561" display="https://regulatorysup.utility.pge.com/WebDocs/search/details.aspx?DocId=748527" xr:uid="{1AD1F6F6-C707-458F-A32C-E21992DFBCBC}"/>
    <hyperlink ref="BL321" r:id="rId562" display="https://regulatorysup.utility.pge.com/WebDocs/search/details.aspx?DocId=748532" xr:uid="{1BC7BC96-36D4-41B7-868C-244AA65DBECA}"/>
    <hyperlink ref="BL322" r:id="rId563" display="https://regulatorysup.utility.pge.com/WebDocs/search/details.aspx?DocId=748528" xr:uid="{FB7F2F59-C2E4-4D7D-9E94-FED04CFA9921}"/>
    <hyperlink ref="BL323" r:id="rId564" display="https://regulatorysup.utility.pge.com/WebDocs/search/details.aspx?DocId=748533" xr:uid="{77D09902-B728-4658-B2F5-365315F9A8FE}"/>
    <hyperlink ref="BL376" r:id="rId565" display="https://regulatorysup.utility.pge.com/WebDocs/search/details.aspx?DocId=749222" xr:uid="{8B4A6B69-D748-45BE-B358-797DB1C66C34}"/>
    <hyperlink ref="BL377" r:id="rId566" display="https://regulatorysup.utility.pge.com/WebDocs/search/details.aspx?DocId=749223" xr:uid="{4868F315-AF71-47FD-AAF1-0077205D985F}"/>
    <hyperlink ref="BL378" r:id="rId567" display="https://regulatorysup.utility.pge.com/WebDocs/search/details.aspx?DocId=749224" xr:uid="{11B589E2-F2C8-4225-BC97-0531F5CCBF2E}"/>
    <hyperlink ref="BL379" r:id="rId568" display="https://regulatorysup.utility.pge.com/WebDocs/search/details.aspx?DocId=749225" xr:uid="{D510B1C1-E5E1-4E03-B1DD-566A16DA82F3}"/>
    <hyperlink ref="BL380" r:id="rId569" display="https://regulatorysup.utility.pge.com/WebDocs/search/details.aspx?DocId=749226" xr:uid="{AB6F303C-7C57-40B3-A251-EC9C544DA5B7}"/>
    <hyperlink ref="BL392" r:id="rId570" display="https://regulatorysup.utility.pge.com/WebDocs/search/details.aspx?DocId=757642" xr:uid="{1711680E-7B79-4ED7-84AA-01825D60CAA0}"/>
    <hyperlink ref="BL393" r:id="rId571" display="https://regulatorysup.utility.pge.com/WebDocs/search/details.aspx?DocId=757644" xr:uid="{EF69549C-15B8-434B-A211-D26E56EAF63D}"/>
    <hyperlink ref="BL394" r:id="rId572" display="https://regulatorysup.utility.pge.com/WebDocs/search/details.aspx?DocId=757645" xr:uid="{474C26F2-204D-49D7-8F75-AA550ED66AA9}"/>
    <hyperlink ref="BL395" r:id="rId573" display="https://regulatorysup.utility.pge.com/WebDocs/search/details.aspx?DocId=757646" xr:uid="{688CC672-CD21-4C8D-9AA4-4A0062C46A5D}"/>
    <hyperlink ref="BL76" r:id="rId574" display="https://regulatorysup.utility.pge.com/WebDocs/search/details.aspx?DocId=743532" xr:uid="{537FC99A-338C-4B76-AEA8-275E6BAB2A22}"/>
    <hyperlink ref="BL35" r:id="rId575" display="https://regulatorysup.utility.pge.com/WebDocs/search/details.aspx?DocId=743489" xr:uid="{5E89CBB1-64DE-48CB-B6DA-BDDFF42B1666}"/>
    <hyperlink ref="BL36" r:id="rId576" display="https://regulatorysup.utility.pge.com/WebDocs/search/details.aspx?DocId=743492" xr:uid="{245E67CE-C335-44D9-9218-211C4D920263}"/>
    <hyperlink ref="BL37" r:id="rId577" display="https://regulatorysup.utility.pge.com/WebDocs/search/details.aspx?DocId=743494" xr:uid="{D29B0D58-5ADB-428F-9B9F-4745813BC649}"/>
    <hyperlink ref="BL80" r:id="rId578" display="https://regulatorysup.utility.pge.com/WebDocs/search/details.aspx?DocId=743495" xr:uid="{926D2253-A48F-4FAF-9590-936CB020421A}"/>
    <hyperlink ref="BL115" r:id="rId579" display="https://regulatorysup.utility.pge.com/WebDocs/search/details.aspx?DocId=743821" xr:uid="{C38771E4-C6B9-4182-9D7F-88F07CB72CE8}"/>
    <hyperlink ref="BL116" r:id="rId580" display="https://regulatorysup.utility.pge.com/WebDocs/search/details.aspx?DocId=743822" xr:uid="{3B9123D8-6AB9-4C26-A171-27D37A5C468B}"/>
    <hyperlink ref="BL117" r:id="rId581" display="https://regulatorysup.utility.pge.com/WebDocs/search/details.aspx?DocId=743823" xr:uid="{9B5109DD-0DB7-4BB4-9613-AD4BCA07AA48}"/>
    <hyperlink ref="BL390" r:id="rId582" display="https://regulatorysup.utility.pge.com/WebDocs/search/details.aspx?DocId=747446" xr:uid="{EFE060BA-31A8-4CD2-A973-29EBAEBC7BF6}"/>
    <hyperlink ref="BL391" r:id="rId583" display="https://regulatorysup.utility.pge.com/WebDocs/search/details.aspx?DocId=747447" xr:uid="{0286E40E-DEDD-4746-93C8-7E631ABEF29D}"/>
    <hyperlink ref="BL389" r:id="rId584" display="https://regulatorysup.utility.pge.com/WebDocs/search/details.aspx?DocId=760705" xr:uid="{F2BDDA9B-FA2F-42B8-8F26-4B4D451C172F}"/>
    <hyperlink ref="BL173" r:id="rId585" display="https://regulatorysup.utility.pge.com/WebDocs/search/details.aspx?DocId=763472" xr:uid="{D71068F8-7BA5-4040-9D00-D16354933F5B}"/>
    <hyperlink ref="BL174" r:id="rId586" display="https://regulatorysup.utility.pge.com/WebDocs/search/details.aspx?DocId=763474" xr:uid="{774282B1-5E82-40E7-9C41-3630F8CBF87F}"/>
    <hyperlink ref="BL175" r:id="rId587" display="https://regulatorysup.utility.pge.com/WebDocs/search/details.aspx?DocId=763476" xr:uid="{69190257-2042-44A9-BEE2-6B090E0DC83C}"/>
    <hyperlink ref="BL176" r:id="rId588" display="https://regulatorysup.utility.pge.com/WebDocs/search/details.aspx?DocId=763477" xr:uid="{977C4F21-182F-447A-AA8D-55D98A5D08A7}"/>
    <hyperlink ref="BL445" r:id="rId589" display="https://regulatorysup.utility.pge.com/WebDocs/search/details.aspx?DocId=763480" xr:uid="{C902903F-AF6D-4F4A-9651-412889C469FD}"/>
    <hyperlink ref="BL446" r:id="rId590" display="https://regulatorysup.utility.pge.com/WebDocs/search/details.aspx?DocId=763481" xr:uid="{D6ADA6E1-680B-4FF1-9F79-419D8A535442}"/>
    <hyperlink ref="BL447" r:id="rId591" display="https://regulatorysup.utility.pge.com/WebDocs/search/details.aspx?DocId=763496" xr:uid="{70ABD210-8469-4C48-8B8B-1E16CD6D4D08}"/>
    <hyperlink ref="BL448" r:id="rId592" display="https://regulatorysup.utility.pge.com/WebDocs/search/details.aspx?DocId=763177" xr:uid="{977F7F85-C75D-4796-BA66-401DB73E00D1}"/>
    <hyperlink ref="BL449" r:id="rId593" display="https://regulatorysup.utility.pge.com/WebDocs/search/details.aspx?DocId=763178" xr:uid="{A6FFBAE8-9EFF-497F-BBF8-860650A4CE16}"/>
    <hyperlink ref="BL450" r:id="rId594" display="https://regulatorysup.utility.pge.com/WebDocs/search/details.aspx?DocId=763179" xr:uid="{1E1140B9-FC4F-4BB7-ADEF-DDD8BC01D00F}"/>
    <hyperlink ref="BL451" r:id="rId595" display="https://regulatorysup.utility.pge.com/WebDocs/search/details.aspx?DocId=763180" xr:uid="{0B749A3F-954C-41C6-A8CC-586C50470D3A}"/>
    <hyperlink ref="BL452" r:id="rId596" display="https://regulatorysup.utility.pge.com/WebDocs/search/details.aspx?DocId=763181" xr:uid="{1C6C5E4A-56CF-4119-8E09-5B3B189CD623}"/>
    <hyperlink ref="BL453" r:id="rId597" display="https://regulatorysup.utility.pge.com/WebDocs/search/details.aspx?DocId=763182" xr:uid="{7612DAE7-74C0-4FB7-97BE-2726EAF82BC7}"/>
    <hyperlink ref="BL454" r:id="rId598" display="https://regulatorysup.utility.pge.com/WebDocs/search/details.aspx?DocId=763183" xr:uid="{3929AB7C-264A-42C5-A181-49D6B311AC27}"/>
    <hyperlink ref="BL455" r:id="rId599" display="https://regulatorysup.utility.pge.com/WebDocs/search/details.aspx?DocId=763184" xr:uid="{91E3CD98-656F-44AC-AEF3-8F2B9BFC1057}"/>
    <hyperlink ref="BL456" r:id="rId600" display="https://regulatorysup.utility.pge.com/WebDocs/search/details.aspx?DocId=763186" xr:uid="{2809254E-7BA3-4E57-BCFD-ADC9358A259E}"/>
    <hyperlink ref="BL457" r:id="rId601" display="https://regulatorysup.utility.pge.com/WebDocs/search/details.aspx?DocId=763187" xr:uid="{36CF6299-F0D8-43C9-93A5-7A2809007F8C}"/>
    <hyperlink ref="BL458" r:id="rId602" display="https://regulatorysup.utility.pge.com/WebDocs/search/details.aspx?DocId=763188" xr:uid="{3AC3A2AF-0ED3-4260-8564-313D47789187}"/>
    <hyperlink ref="BL459" r:id="rId603" display="https://regulatorysup.utility.pge.com/WebDocs/search/details.aspx?DocId=763189" xr:uid="{1CB926D6-0F72-4E77-95D9-B0C1BF0AFBED}"/>
    <hyperlink ref="BL461" r:id="rId604" display="https://regulatorysup.utility.pge.com/WebDocs/search/details.aspx?DocId=763190" xr:uid="{079579FE-D314-40E8-B206-D99EBBBBE235}"/>
    <hyperlink ref="BL462" r:id="rId605" display="https://regulatorysup.utility.pge.com/WebDocs/search/details.aspx?DocId=763191" xr:uid="{9E9C22D8-138B-430F-9D5D-E8FBBBEAD587}"/>
    <hyperlink ref="BL463" r:id="rId606" display="https://regulatorysup.utility.pge.com/WebDocs/search/details.aspx?DocId=763192" xr:uid="{12A60DAB-CE6E-4D55-8B87-9979FA16028C}"/>
    <hyperlink ref="BL464" r:id="rId607" display="https://regulatorysup.utility.pge.com/WebDocs/search/details.aspx?DocId=763193" xr:uid="{9981338E-AB98-4C35-9B9B-7F6E778C5076}"/>
    <hyperlink ref="BL636" r:id="rId608" display="https://regulatorysup.utility.pge.com/WebDocs/search/details.aspx?DocId=763194" xr:uid="{04382A11-BB93-499B-B1B6-475B0442E4BF}"/>
    <hyperlink ref="BL637" r:id="rId609" display="https://regulatorysup.utility.pge.com/WebDocs/search/details.aspx?DocId=763197" xr:uid="{0654AD2C-5A36-4974-9324-E22B6C9CF37D}"/>
    <hyperlink ref="BL177" r:id="rId610" display="https://regulatorysup.utility.pge.com/WebDocs/search/details.aspx?DocId=763196" xr:uid="{89ACA7D3-94DF-409C-8904-27FAF8F20C0F}"/>
    <hyperlink ref="BL460" r:id="rId611" display="https://regulatorysup.utility.pge.com/WebDocs/search/details.aspx?DocId=763282" xr:uid="{BF3A6EB8-B31D-411B-974B-8FDEB8C91F77}"/>
    <hyperlink ref="BL429" r:id="rId612" display="https://regulatorysup.utility.pge.com/WebDocs/search/details.aspx?DocId=762691" xr:uid="{09577B25-F1F9-490E-9EC5-287A3FE07D5F}"/>
    <hyperlink ref="BL430" r:id="rId613" display="https://regulatorysup.utility.pge.com/WebDocs/search/details.aspx?DocId=762695" xr:uid="{C8F3A6B2-EF32-49F7-94BD-A7ECA57095A2}"/>
    <hyperlink ref="BL431" r:id="rId614" display="https://regulatorysup.utility.pge.com/WebDocs/search/details.aspx?DocId=762696" xr:uid="{04FB31DC-1C13-4A0C-8E05-BA25B538793A}"/>
    <hyperlink ref="BL432" r:id="rId615" display="https://regulatorysup.utility.pge.com/WebDocs/search/details.aspx?DocId=762697" xr:uid="{FE53DF21-ACCA-4440-B5DF-BB87C13D6F63}"/>
    <hyperlink ref="BL433" r:id="rId616" display="https://regulatorysup.utility.pge.com/WebDocs/search/details.aspx?DocId=762698" xr:uid="{39504EFB-D8D2-4295-BA49-A76821E8545D}"/>
    <hyperlink ref="BL434" r:id="rId617" display="https://regulatorysup.utility.pge.com/WebDocs/search/details.aspx?DocId=762699" xr:uid="{5114796F-34DF-443B-B130-E8BFE1EB623D}"/>
    <hyperlink ref="BL435" r:id="rId618" display="https://regulatorysup.utility.pge.com/WebDocs/search/details.aspx?DocId=762700" xr:uid="{DCFE17DE-EE8C-4AA5-AF74-53B1FA5D3FFD}"/>
    <hyperlink ref="BL436" r:id="rId619" display="https://regulatorysup.utility.pge.com/WebDocs/search/details.aspx?DocId=762701" xr:uid="{6E6C5ACF-6654-456A-8DA0-1566FB9FD7A9}"/>
    <hyperlink ref="BL437" r:id="rId620" display="https://regulatorysup.utility.pge.com/WebDocs/search/details.aspx?DocId=764956" xr:uid="{E7CD1D8E-3B28-475B-8680-74D079B5AA9F}"/>
    <hyperlink ref="BL439" r:id="rId621" display="https://regulatorysup.utility.pge.com/WebDocs/search/details.aspx?DocId=764959" xr:uid="{07C1DDE3-C5D4-41A5-BCBF-BDDA2224BC0F}"/>
    <hyperlink ref="BL438" r:id="rId622" display="https://regulatorysup.utility.pge.com/WebDocs/search/details.aspx?DocId=764961" xr:uid="{9B1849F6-0EE8-4B65-85E1-02446537F6E0}"/>
    <hyperlink ref="BL440" r:id="rId623" display="https://regulatorysup.utility.pge.com/WebDocs/search/details.aspx?DocId=764963" xr:uid="{6A2A913C-40AE-42E5-8EE2-9F09F530D005}"/>
    <hyperlink ref="BL471" r:id="rId624" display="https://regulatorysup.utility.pge.com/WebDocs/search/details.aspx?DocId=764769" xr:uid="{6FDB13F3-2919-4466-9BC0-DD3E00C2E1B0}"/>
    <hyperlink ref="BL268" r:id="rId625" display="https://regulatorysup.utility.pge.com/WebDocs/search/details.aspx?DocId=743765" xr:uid="{DDF41A1D-A300-453A-826F-54F84661E26C}"/>
    <hyperlink ref="BL38" r:id="rId626" display="https://regulatorysup.utility.pge.com/WebDocs/search/details.aspx?DocId=743766" xr:uid="{E90F802B-B4B1-4F61-A00E-95CE0D194698}"/>
    <hyperlink ref="BL270" r:id="rId627" display="https://regulatorysup.utility.pge.com/WebDocs/search/details.aspx?DocId=743767" xr:uid="{20FE0F7B-49A4-42B8-B30D-57000DE54ABA}"/>
    <hyperlink ref="BL272" r:id="rId628" display="https://regulatorysup.utility.pge.com/WebDocs/search/details.aspx?DocId=743771" xr:uid="{240FEB7C-12C6-472A-8756-920237873B88}"/>
    <hyperlink ref="BL273" r:id="rId629" display="https://regulatorysup.utility.pge.com/WebDocs/search/details.aspx?DocId=743772" xr:uid="{A62CBFF0-1235-457C-A38D-3F2B33B181E2}"/>
    <hyperlink ref="BL39" r:id="rId630" display="https://regulatorysup.utility.pge.com/WebDocs/search/details.aspx?DocId=743788" xr:uid="{AD0ABF52-50A4-4CA9-A52D-0C38FEC72A64}"/>
    <hyperlink ref="BL90" r:id="rId631" display="https://regulatorysup.utility.pge.com/WebDocs/search/details.aspx?DocId=743777" xr:uid="{392C9D1D-1351-46C2-BA58-57CFA34D5974}"/>
    <hyperlink ref="BL92" r:id="rId632" display="https://regulatorysup.utility.pge.com/WebDocs/search/details.aspx?DocId=743785" xr:uid="{9CDA1855-B130-4F2D-8330-8187638214C6}"/>
    <hyperlink ref="BL93" r:id="rId633" display="https://regulatorysup.utility.pge.com/WebDocs/search/details.aspx?DocId=743789" xr:uid="{D2701597-0915-4EEA-824A-A0FFF8EF0036}"/>
    <hyperlink ref="BL94" r:id="rId634" display="https://regulatorysup.utility.pge.com/WebDocs/search/details.aspx?DocId=743790" xr:uid="{C66AE272-09FC-4FB4-80CB-F271B4714060}"/>
    <hyperlink ref="BL96" r:id="rId635" display="https://regulatorysup.utility.pge.com/WebDocs/search/details.aspx?DocId=743791" xr:uid="{B2427EBF-41F0-4FB5-91D6-2673DA309C9E}"/>
    <hyperlink ref="BL97" r:id="rId636" display="https://regulatorysup.utility.pge.com/WebDocs/search/details.aspx?DocId=743792" xr:uid="{B32E09EF-C82F-4EEE-8917-ADBCBB17BD06}"/>
    <hyperlink ref="BL98" r:id="rId637" display="https://regulatorysup.utility.pge.com/WebDocs/search/details.aspx?DocId=743793" xr:uid="{F0DE7A26-84EA-435B-AC10-7283845ECADB}"/>
    <hyperlink ref="BL95" r:id="rId638" display="https://regulatorysup.utility.pge.com/WebDocs/search/details.aspx?DocId=744073" xr:uid="{C46DB06B-1FA1-4F14-8D03-23B742F526B5}"/>
    <hyperlink ref="BL271" r:id="rId639" display="https://regulatorysup.utility.pge.com/WebDocs/search/details.aspx?DocId=745661" xr:uid="{C1B24FAD-5E8C-479F-BE83-2111FDF354CB}"/>
    <hyperlink ref="BL91" r:id="rId640" display="https://regulatorysup.utility.pge.com/WebDocs/search/details.aspx?DocId=757617" xr:uid="{7033AEC8-0E69-497C-8743-2873467988A2}"/>
    <hyperlink ref="BL269" r:id="rId641" display="https://regulatorysup.utility.pge.com/WebDocs/search/details.aspx?DocId=764976" xr:uid="{2C4BFB46-2F0F-4355-8506-415D0F2D921F}"/>
    <hyperlink ref="BL197" r:id="rId642" display="https://regulatorysup.utility.pge.com/WebDocs/search/details.aspx?DocId=757620" xr:uid="{E8AB8368-1E1C-47B5-8352-585F34753874}"/>
    <hyperlink ref="BL88" r:id="rId643" display="https://regulatorysup.utility.pge.com/WebDocs/search/details.aspx?DocId=745490" xr:uid="{B984DE02-8403-447F-9BC8-E95131CDD1DF}"/>
    <hyperlink ref="BL199" r:id="rId644" display="https://regulatorysup.utility.pge.com/WebDocs/search/details.aspx?DocId=745491" xr:uid="{085FD5CD-82DE-46E7-93E4-A65F1927BF39}"/>
    <hyperlink ref="BL200" r:id="rId645" display="https://regulatorysup.utility.pge.com/WebDocs/search/details.aspx?DocId=745502" xr:uid="{10125136-1015-4E3F-A8C1-E1849102A47B}"/>
    <hyperlink ref="BL201" r:id="rId646" display="https://regulatorysup.utility.pge.com/WebDocs/search/details.aspx?DocId=745498" xr:uid="{B4C678CF-02E8-4C7B-B7B5-C133795BDC84}"/>
    <hyperlink ref="BL202" r:id="rId647" display="https://regulatorysup.utility.pge.com/WebDocs/search/details.aspx?DocId=745507" xr:uid="{2104D229-21FC-4C60-8EA7-9819701BC6DF}"/>
    <hyperlink ref="BL203" r:id="rId648" display="https://regulatorysup.utility.pge.com/WebDocs/search/details.aspx?DocId=745508" xr:uid="{5B5CFBF2-F9CB-482F-919B-48828747C63F}"/>
    <hyperlink ref="BL204" r:id="rId649" display="https://regulatorysup.utility.pge.com/WebDocs/search/details.aspx?DocId=745511" xr:uid="{B3EFFAF4-AFDA-42E0-8ACC-96B1937C1792}"/>
    <hyperlink ref="BL205" r:id="rId650" display="https://regulatorysup.utility.pge.com/WebDocs/search/details.aspx?DocId=745509" xr:uid="{30D85CA3-A8B5-471C-AD24-382C94DFB92A}"/>
    <hyperlink ref="BL206" r:id="rId651" display="https://regulatorysup.utility.pge.com/WebDocs/search/details.aspx?DocId=748608" xr:uid="{B23299F3-22D4-4E79-AD7A-549829C1939F}"/>
    <hyperlink ref="BL235" r:id="rId652" display="https://regulatorysup.utility.pge.com/WebDocs/search/details.aspx?DocId=747368" xr:uid="{02EEBCDD-2672-4FD7-A2B2-227FEDD0DB11}"/>
    <hyperlink ref="BL236" r:id="rId653" display="https://regulatorysup.utility.pge.com/WebDocs/search/details.aspx?DocId=747369" xr:uid="{100D95EE-9E3D-4B2A-A79F-176FD621DD87}"/>
    <hyperlink ref="BL237" r:id="rId654" display="https://regulatorysup.utility.pge.com/WebDocs/search/details.aspx?DocId=747370" xr:uid="{E82A83D2-6109-4843-9BBF-4B70F086454A}"/>
    <hyperlink ref="BL238" r:id="rId655" display="https://regulatorysup.utility.pge.com/WebDocs/search/details.aspx?DocId=747388" xr:uid="{FCDEFA6E-2D0A-4C58-9362-ADB1F368E659}"/>
    <hyperlink ref="BL239" r:id="rId656" display="https://regulatorysup.utility.pge.com/WebDocs/search/details.aspx?DocId=747378" xr:uid="{3A0ACAC0-2E18-4A85-A696-A21D7014F4FD}"/>
    <hyperlink ref="BL242" r:id="rId657" display="https://regulatorysup.utility.pge.com/WebDocs/search/details.aspx?DocId=747389" xr:uid="{43D174FE-E0EF-4CD4-B50F-3D8F0EAAFBC8}"/>
    <hyperlink ref="BL243" r:id="rId658" display="https://regulatorysup.utility.pge.com/WebDocs/search/details.aspx?DocId=747381" xr:uid="{3624825B-C17D-4531-88EF-EC26A8DCE8EC}"/>
    <hyperlink ref="BL245" r:id="rId659" display="https://regulatorysup.utility.pge.com/WebDocs/search/details.aspx?DocId=747390" xr:uid="{1CB0F638-4BFD-41A3-823B-062B02CAB31B}"/>
    <hyperlink ref="BL246" r:id="rId660" display="https://regulatorysup.utility.pge.com/WebDocs/search/details.aspx?DocId=747391" xr:uid="{C439B23A-EA77-4D9B-B26D-A7FC0F7146C1}"/>
    <hyperlink ref="BL247" r:id="rId661" display="https://regulatorysup.utility.pge.com/WebDocs/search/details.aspx?DocId=747393" xr:uid="{C95E67E4-7A14-4CE5-B4B0-ADB7885BF142}"/>
    <hyperlink ref="BL248" r:id="rId662" display="https://regulatorysup.utility.pge.com/WebDocs/search/details.aspx?DocId=747395" xr:uid="{DECE0A8C-4EC8-4C2C-8802-CC84E4A4CF23}"/>
    <hyperlink ref="BL249" r:id="rId663" display="https://regulatorysup.utility.pge.com/WebDocs/search/details.aspx?DocId=747396" xr:uid="{531A9085-B5C9-46FF-B2ED-DB08E14AE865}"/>
    <hyperlink ref="BL250" r:id="rId664" display="https://regulatorysup.utility.pge.com/WebDocs/search/details.aspx?DocId=747397" xr:uid="{60E1CEFF-68BA-406D-87CF-C923E26E125C}"/>
    <hyperlink ref="BL251" r:id="rId665" display="https://regulatorysup.utility.pge.com/WebDocs/search/details.aspx?DocId=747399" xr:uid="{99996C70-477F-4ACE-80B6-AD90F6F5E475}"/>
    <hyperlink ref="BL355" r:id="rId666" display="https://regulatorysup.utility.pge.com/WebDocs/search/details.aspx?DocId=747448" xr:uid="{3879ECB9-B744-445A-BBA6-648A2CD167EE}"/>
    <hyperlink ref="BL354" r:id="rId667" display="https://regulatorysup.utility.pge.com/WebDocs/search/details.aspx?DocId=747626" xr:uid="{2E68989A-8C30-43DD-9B30-749448E13243}"/>
    <hyperlink ref="BL244" r:id="rId668" display="https://regulatorysup.utility.pge.com/WebDocs/search/details.aspx?DocId=748790" xr:uid="{C6B3EC80-78BE-42D4-87FD-D970695658EB}"/>
    <hyperlink ref="BL349" r:id="rId669" display="https://regulatorysup.utility.pge.com/WebDocs/search/details.aspx?DocId=748581" xr:uid="{17C36845-0DB5-45C1-8C6E-F8FA7212C5AA}"/>
    <hyperlink ref="BL350" r:id="rId670" display="https://regulatorysup.utility.pge.com/WebDocs/search/details.aspx?DocId=748582" xr:uid="{01D5B97B-52BE-4121-99C4-FE36C3BA1086}"/>
    <hyperlink ref="BL351" r:id="rId671" display="https://regulatorysup.utility.pge.com/WebDocs/search/details.aspx?DocId=748583" xr:uid="{C11308E3-2E06-42FF-B9AB-E51CA0BA42A6}"/>
    <hyperlink ref="BL352" r:id="rId672" display="https://regulatorysup.utility.pge.com/WebDocs/search/details.aspx?DocId=748591" xr:uid="{076BE776-1573-48E2-9D93-888E2291137A}"/>
    <hyperlink ref="BL466" r:id="rId673" display="https://regulatorysup.utility.pge.com/WebDocs/search/details.aspx?DocId=748588" xr:uid="{B51385A9-77D4-4ACF-B03C-00300BE50869}"/>
    <hyperlink ref="BL467" r:id="rId674" display="https://regulatorysup.utility.pge.com/WebDocs/search/details.aspx?DocId=748592" xr:uid="{838D3248-F5F9-49AF-8BD6-DF7E2B144FA4}"/>
    <hyperlink ref="BL356" r:id="rId675" display="https://regulatorysup.utility.pge.com/WebDocs/search/details.aspx?DocId=748594" xr:uid="{15D7A78E-4C62-417E-851F-E558FCC7ECAC}"/>
    <hyperlink ref="BL357" r:id="rId676" display="https://regulatorysup.utility.pge.com/WebDocs/search/details.aspx?DocId=748596" xr:uid="{2738F8EE-78B2-42E5-AF78-595619864BD5}"/>
    <hyperlink ref="BL358" r:id="rId677" display="https://regulatorysup.utility.pge.com/WebDocs/search/details.aspx?DocId=748597" xr:uid="{EC64AF02-6EBE-436D-A5FE-A8709BFC1624}"/>
    <hyperlink ref="BL359" r:id="rId678" display="https://regulatorysup.utility.pge.com/WebDocs/search/details.aspx?DocId=748599" xr:uid="{745D3162-6C5F-4942-93AE-5C2BE7B6784D}"/>
    <hyperlink ref="BL363" r:id="rId679" display="https://regulatorysup.utility.pge.com/WebDocs/search/details.aspx?DocId=748600" xr:uid="{E97D97F9-8AED-4ECC-92F6-076E22ADF5AC}"/>
    <hyperlink ref="BL364" r:id="rId680" display="https://regulatorysup.utility.pge.com/WebDocs/search/details.aspx?DocId=748600" xr:uid="{72CB6C76-19AE-4C0C-888E-C526536A359E}"/>
    <hyperlink ref="BL365" r:id="rId681" display="https://regulatorysup.utility.pge.com/WebDocs/search/details.aspx?DocId=748603" xr:uid="{06E466F5-18BE-4A93-B405-12D5FB948B21}"/>
    <hyperlink ref="BL366" r:id="rId682" display="https://regulatorysup.utility.pge.com/WebDocs/search/details.aspx?DocId=748679" xr:uid="{7DBEECDB-1712-41D2-B25E-05C49DE20204}"/>
    <hyperlink ref="BL472" r:id="rId683" display="https://regulatorysup.utility.pge.com/WebDocs/search/details.aspx?DocId=749099" xr:uid="{71FAB980-C40C-4607-B9EF-1565464AD704}"/>
    <hyperlink ref="BL361" r:id="rId684" display="https://regulatorysup.utility.pge.com/WebDocs/search/details.aspx?DocId=749325" xr:uid="{D0B34F94-59B4-4C75-9675-50211C38ECB6}"/>
    <hyperlink ref="BL360" r:id="rId685" display="https://regulatorysup.utility.pge.com/WebDocs/search/details.aspx?DocId=757621" xr:uid="{833103CD-56ED-4386-AD50-44FF22607A30}"/>
    <hyperlink ref="BL362" r:id="rId686" display="https://regulatorysup.utility.pge.com/WebDocs/search/details.aspx?DocId=757623" xr:uid="{5034DDCE-6926-4A1E-82B6-185C2C04AA01}"/>
    <hyperlink ref="BL382" r:id="rId687" display="https://regulatorysup.utility.pge.com/WebDocs/search/details.aspx?DocId=757628" xr:uid="{F2D68AF4-826F-4FA4-8065-7469A924417D}"/>
    <hyperlink ref="BL383" r:id="rId688" display="https://regulatorysup.utility.pge.com/WebDocs/search/details.aspx?DocId=757635" xr:uid="{BB064881-4565-4857-B95E-CC319AE24230}"/>
    <hyperlink ref="BL384" r:id="rId689" display="https://regulatorysup.utility.pge.com/WebDocs/search/details.aspx?DocId=757636" xr:uid="{F8437348-7830-46EF-AC4D-4FF6DCD49C9F}"/>
    <hyperlink ref="BL408" r:id="rId690" display="https://regulatorysup.utility.pge.com/WebDocs/search/details.aspx?DocId=751553" xr:uid="{3B14819C-5658-42FC-A209-B1AF09A54DA6}"/>
    <hyperlink ref="BL409" r:id="rId691" display="https://regulatorysup.utility.pge.com/WebDocs/search/details.aspx?DocId=750908" xr:uid="{589CFEDE-A413-43BA-AD8C-7873A2ACE3FF}"/>
    <hyperlink ref="BL410" r:id="rId692" display="https://regulatorysup.utility.pge.com/WebDocs/search/details.aspx?DocId=750923" xr:uid="{9379F86D-3BDF-460D-A760-62AEFB5D17F3}"/>
    <hyperlink ref="BL411" r:id="rId693" display="https://regulatorysup.utility.pge.com/WebDocs/search/details.aspx?DocId=751569" xr:uid="{D8D16A05-2AC2-4CAC-81C5-27B22BF00B50}"/>
    <hyperlink ref="BL510" r:id="rId694" display="https://regulatorysup.utility.pge.com/WebDocs/search/details.aspx?DocId=751544" xr:uid="{92A8C2BE-51F5-4710-BBA7-E4A51E7BFCFB}"/>
    <hyperlink ref="BL413" r:id="rId695" display="https://regulatorysup.utility.pge.com/WebDocs/search/details.aspx?DocId=751545" xr:uid="{D0E09128-5E9F-4196-8328-D75333E7B76D}"/>
    <hyperlink ref="BL415" r:id="rId696" display="https://regulatorysup.utility.pge.com/WebDocs/search/details.aspx?DocId=751549" xr:uid="{A7A2E3CD-59A9-4E76-8D99-F67873C96B33}"/>
    <hyperlink ref="BL414" r:id="rId697" display="https://regulatorysup.utility.pge.com/WebDocs/search/details.aspx?DocId=757640" xr:uid="{6E4A7E86-7FF0-4D1C-AAD5-DCCA05876249}"/>
    <hyperlink ref="BL417" r:id="rId698" display="https://regulatorysup.utility.pge.com/WebDocs/search/details.aspx?DocId=752224" xr:uid="{D615FC48-BF59-4EC8-A303-4EAD0C89A694}"/>
    <hyperlink ref="BL425" r:id="rId699" display="https://regulatorysup.utility.pge.com/WebDocs/search/details.aspx?DocId=762072" xr:uid="{693B335F-7A34-4718-AED6-23F973EFEFAD}"/>
    <hyperlink ref="BL426" r:id="rId700" display="https://regulatorysup.utility.pge.com/WebDocs/search/details.aspx?DocId=762074" xr:uid="{42442990-7F01-45EF-8B96-F4758216BCC2}"/>
    <hyperlink ref="BL427" r:id="rId701" display="https://regulatorysup.utility.pge.com/WebDocs/search/details.aspx?DocId=762144" xr:uid="{2195B538-8BD6-4BC9-AB30-4FA6E191C93C}"/>
    <hyperlink ref="BL428" r:id="rId702" display="https://regulatorysup.utility.pge.com/WebDocs/search/details.aspx?DocId=762145" xr:uid="{E144014A-4B99-45E8-A763-C9B61A527CA0}"/>
    <hyperlink ref="BL468" r:id="rId703" display="https://regulatorysup.utility.pge.com/WebDocs/search/details.aspx?DocId=765200" xr:uid="{47B4D7C3-8302-43C6-B63E-3B5C2C84BF3C}"/>
    <hyperlink ref="BL469" r:id="rId704" display="https://regulatorysup.utility.pge.com/WebDocs/search/details.aspx?DocId=765201" xr:uid="{24235A61-1372-4FDE-BBAF-67795EABB522}"/>
    <hyperlink ref="BL470" r:id="rId705" display="https://regulatorysup.utility.pge.com/WebDocs/search/details.aspx?DocId=765202" xr:uid="{CEA3E386-2725-4DC1-917B-AF4537A2CC6F}"/>
    <hyperlink ref="BL189" r:id="rId706" display="https://regulatorysup.utility.pge.com/WebDocs/search/details.aspx?DocId=745294" xr:uid="{79122C94-2EDD-4B1A-A99F-9539095F1F42}"/>
    <hyperlink ref="BL190" r:id="rId707" display="https://regulatorysup.utility.pge.com/WebDocs/search/details.aspx?DocId=745296" xr:uid="{EB55C13A-E680-4BC5-8828-E30881020EFC}"/>
    <hyperlink ref="BL191" r:id="rId708" display="https://regulatorysup.utility.pge.com/WebDocs/search/details.aspx?DocId=745298" xr:uid="{5EC94E70-DBCA-464D-A3A7-66EA974670B2}"/>
    <hyperlink ref="BL207" r:id="rId709" display="https://regulatorysup.utility.pge.com/WebDocs/search/details.aspx?DocId=745607" xr:uid="{C75DA1E1-3E88-41B6-A501-83179E2CC0F7}"/>
    <hyperlink ref="BL208" r:id="rId710" display="https://regulatorysup.utility.pge.com/WebDocs/search/details.aspx?DocId=745611" xr:uid="{F5E788EE-3DC5-4ED6-BDA0-3A83A2F6B4A7}"/>
    <hyperlink ref="BL209" r:id="rId711" display="https://regulatorysup.utility.pge.com/WebDocs/search/details.aspx?DocId=745612" xr:uid="{F3F380D7-6D88-4D94-8376-FF4CDEE457B4}"/>
    <hyperlink ref="BL210" r:id="rId712" display="https://regulatorysup.utility.pge.com/WebDocs/search/details.aspx?DocId=745613" xr:uid="{AE0DC8F2-D03F-4DB6-A076-BF4600E57628}"/>
    <hyperlink ref="BL211" r:id="rId713" display="https://regulatorysup.utility.pge.com/WebDocs/search/details.aspx?DocId=745614" xr:uid="{190E61F6-1E90-4FDF-BBE8-81581931A561}"/>
    <hyperlink ref="BL212" r:id="rId714" display="https://regulatorysup.utility.pge.com/WebDocs/search/details.aspx?DocId=745615" xr:uid="{C0B5CA5F-EE72-4C15-AB73-399B4A0FCEE4}"/>
    <hyperlink ref="BL213" r:id="rId715" display="https://regulatorysup.utility.pge.com/WebDocs/search/details.aspx?DocId=745616" xr:uid="{8EEB65A4-8F85-40B7-9D32-EFE3DD971F17}"/>
    <hyperlink ref="BL214" r:id="rId716" display="https://regulatorysup.utility.pge.com/WebDocs/search/details.aspx?DocId=745617" xr:uid="{E9F6E5BC-DAED-4FA8-BAD1-08596CAB17ED}"/>
    <hyperlink ref="BL256" r:id="rId717" display="https://regulatorysup.utility.pge.com/WebDocs/search/details.aspx?DocId=747304" xr:uid="{631762B3-E820-4E65-8C7A-9D36F50CE12C}"/>
    <hyperlink ref="BL257" r:id="rId718" display="https://regulatorysup.utility.pge.com/WebDocs/search/details.aspx?DocId=747305" xr:uid="{375D1195-C865-45F4-8A15-B1E72BF51B3F}"/>
    <hyperlink ref="BL258" r:id="rId719" display="https://regulatorysup.utility.pge.com/WebDocs/search/details.aspx?DocId=747306" xr:uid="{7390B05D-22AB-4277-964A-35AE25BA369C}"/>
    <hyperlink ref="BL259" r:id="rId720" display="https://regulatorysup.utility.pge.com/WebDocs/search/details.aspx?DocId=747307" xr:uid="{A6864FDA-2CE4-4676-A66B-ADD4199C6B68}"/>
    <hyperlink ref="BL260" r:id="rId721" display="https://regulatorysup.utility.pge.com/WebDocs/search/details.aspx?DocId=747308" xr:uid="{2B2B429C-5FAD-4859-8990-30C2ABEFDE7E}"/>
    <hyperlink ref="BL261" r:id="rId722" display="https://regulatorysup.utility.pge.com/WebDocs/search/details.aspx?DocId=747309" xr:uid="{5C4B7F6B-4201-4227-B259-34F2B749D739}"/>
    <hyperlink ref="BL262" r:id="rId723" display="https://regulatorysup.utility.pge.com/WebDocs/search/details.aspx?DocId=747299" xr:uid="{5AFDB312-4A02-4B45-8AFB-BB6C23EDF032}"/>
    <hyperlink ref="BL263" r:id="rId724" display="https://regulatorysup.utility.pge.com/WebDocs/search/details.aspx?DocId=747301" xr:uid="{59FEDDF2-60A3-4603-AC03-6CBFB3F52999}"/>
    <hyperlink ref="BL265" r:id="rId725" display="https://regulatorysup.utility.pge.com/WebDocs/search/details.aspx?DocId=747303" xr:uid="{31FED028-AAE2-465C-991C-93B857FAE592}"/>
    <hyperlink ref="BL264" r:id="rId726" display="https://regulatorysup.utility.pge.com/WebDocs/search/details.aspx?DocId=747416" xr:uid="{0480CBAF-63E2-41E5-B135-3A7CB0686675}"/>
    <hyperlink ref="BL274" r:id="rId727" display="https://regulatorysup.utility.pge.com/WebDocs/search/details.aspx?DocId=747434" xr:uid="{9BDBDF55-A1C5-41D5-9E0C-7E5AE76CABD3}"/>
    <hyperlink ref="BL275" r:id="rId728" display="https://regulatorysup.utility.pge.com/WebDocs/search/details.aspx?DocId=747435" xr:uid="{E6D54275-4463-4F98-954C-B0DB0CFE779E}"/>
    <hyperlink ref="BL276" r:id="rId729" display="https://regulatorysup.utility.pge.com/WebDocs/search/details.aspx?DocId=747436" xr:uid="{B368003D-D851-4CB4-93D3-C9482E24F6F5}"/>
    <hyperlink ref="BL277" r:id="rId730" display="https://regulatorysup.utility.pge.com/WebDocs/search/details.aspx?DocId=747437" xr:uid="{4C8F288B-04F1-41D2-ADFF-345CAE10C5A6}"/>
    <hyperlink ref="BL278" r:id="rId731" display="https://regulatorysup.utility.pge.com/WebDocs/search/details.aspx?DocId=747438" xr:uid="{3DD9628E-1698-4BC3-8344-F1C2DE2138FF}"/>
    <hyperlink ref="BL279" r:id="rId732" display="https://regulatorysup.utility.pge.com/WebDocs/search/details.aspx?DocId=747439" xr:uid="{405867E2-42EE-4C7B-A5D3-2397E95525E1}"/>
    <hyperlink ref="BL304" r:id="rId733" display="https://regulatorysup.utility.pge.com/WebDocs/search/details.aspx?DocId=747762" xr:uid="{3242CB4B-EC77-453B-94BA-2C7420F9BE99}"/>
    <hyperlink ref="BL324" r:id="rId734" display="https://regulatorysup.utility.pge.com/WebDocs/search/details.aspx?DocId=748375" xr:uid="{C2EFC724-5527-44CE-89DF-555149C2A7DF}"/>
    <hyperlink ref="BL325" r:id="rId735" display="https://regulatorysup.utility.pge.com/WebDocs/search/details.aspx?DocId=748376" xr:uid="{E7635E8A-4E71-4F86-80F4-BEAE33A3D311}"/>
    <hyperlink ref="BL326" r:id="rId736" display="https://regulatorysup.utility.pge.com/WebDocs/search/details.aspx?DocId=748378" xr:uid="{3538DCC1-FE74-4C08-902A-F8A329C7D3A2}"/>
    <hyperlink ref="BL328" r:id="rId737" display="https://regulatorysup.utility.pge.com/WebDocs/search/details.aspx?DocId=748378" xr:uid="{9A646495-E2EC-4BEA-B000-8611900CADB4}"/>
    <hyperlink ref="BL444" r:id="rId738" display="https://regulatorysup.utility.pge.com/WebDocs/search/details.aspx?DocId=748383" xr:uid="{1B75721B-E02C-44B5-8396-6551B6F30CCA}"/>
    <hyperlink ref="BL465" r:id="rId739" display="https://regulatorysup.utility.pge.com/WebDocs/search/details.aspx?DocId=748388" xr:uid="{A38B20CC-1A74-46B4-A35A-D81C477D98ED}"/>
    <hyperlink ref="BL327" r:id="rId740" display="https://regulatorysup.utility.pge.com/WebDocs/search/details.aspx?DocId=748369" xr:uid="{229E30B3-5FA0-43D9-9D48-4BC69EB68C74}"/>
    <hyperlink ref="BL333" r:id="rId741" display="https://regulatorysup.utility.pge.com/WebDocs/search/details.aspx?DocId=748414" xr:uid="{9A7AD1F3-0C18-4B68-B223-9A894FFFAE81}"/>
    <hyperlink ref="BL334" r:id="rId742" display="https://regulatorysup.utility.pge.com/WebDocs/search/details.aspx?DocId=748416" xr:uid="{E4717DEC-F35E-4840-9183-866F917AC828}"/>
    <hyperlink ref="BL331" r:id="rId743" display="https://regulatorysup.utility.pge.com/WebDocs/search/details.aspx?DocId=748615" xr:uid="{7B00A032-9961-45F1-9EBD-A8B150347B67}"/>
    <hyperlink ref="BL332" r:id="rId744" display="https://regulatorysup.utility.pge.com/WebDocs/search/details.aspx?DocId=748618" xr:uid="{41B82AD0-74F3-4D1D-869B-E06E7E7477DC}"/>
    <hyperlink ref="BL367" r:id="rId745" display="https://regulatorysup.utility.pge.com/WebDocs/search/details.aspx?DocId=748918" xr:uid="{121E274E-6643-46F8-AEFD-45ACA07B4D12}"/>
    <hyperlink ref="BL368" r:id="rId746" display="https://regulatorysup.utility.pge.com/WebDocs/search/details.aspx?DocId=749027" xr:uid="{633A5A94-62EB-47F8-B2BE-FBA8EC47F0EB}"/>
    <hyperlink ref="BL385" r:id="rId747" display="https://regulatorysup.utility.pge.com/WebDocs/search/details.aspx?DocId=749098" xr:uid="{949F157E-251D-43CA-ABF0-1A08B125AD6A}"/>
    <hyperlink ref="M638" r:id="rId748" xr:uid="{905482BD-71CA-499F-8CCA-2387324E78D3}"/>
    <hyperlink ref="M473" r:id="rId749" xr:uid="{9BE42D6D-FBE8-4E73-B482-7945CFD7757A}"/>
    <hyperlink ref="M474" r:id="rId750" xr:uid="{A89F7C41-FC02-438C-A086-4F77962B5C50}"/>
    <hyperlink ref="M475" r:id="rId751" xr:uid="{78285BA3-A2AA-4418-915E-465813BFBE4A}"/>
    <hyperlink ref="M484" r:id="rId752" xr:uid="{17573ECB-44F7-455F-9249-6BA80A6BD17D}"/>
    <hyperlink ref="M476" r:id="rId753" xr:uid="{A64FD2F4-A001-4E9A-B5CC-AFCFFFB1BD84}"/>
    <hyperlink ref="M477" r:id="rId754" xr:uid="{83D5C9F2-1B80-48BD-B975-CBAD2F81C328}"/>
    <hyperlink ref="M478" r:id="rId755" xr:uid="{4EB3E4B6-6D3F-436E-B9E1-95ED94AA6FC5}"/>
    <hyperlink ref="M479" r:id="rId756" xr:uid="{18C4D73F-3B81-4ED4-AFCD-8A2FE17B0249}"/>
    <hyperlink ref="M480" r:id="rId757" xr:uid="{3C17C8A6-ECE0-4F8C-97BD-213467C2E2FC}"/>
    <hyperlink ref="M178" r:id="rId758" xr:uid="{5C8055B3-57F7-4BC7-A0EC-5B187EEC2865}"/>
    <hyperlink ref="M482" r:id="rId759" xr:uid="{301C50F5-84F8-4DC2-88A8-0371AB14412A}"/>
    <hyperlink ref="M483" r:id="rId760" xr:uid="{061C091A-2CE2-4544-89C1-FF71078521FC}"/>
    <hyperlink ref="M485" r:id="rId761" xr:uid="{3D4230F5-F093-47E9-8702-D712638AA600}"/>
    <hyperlink ref="M486" r:id="rId762" xr:uid="{A087071D-86A9-4F72-A4B0-1A26C4CB996E}"/>
    <hyperlink ref="M487" r:id="rId763" xr:uid="{9EDB76F4-D1DE-4DA7-9572-D431F85A5C23}"/>
    <hyperlink ref="M503" r:id="rId764" xr:uid="{770A40AD-D6A7-4871-8AD6-9451D8402F44}"/>
    <hyperlink ref="M504" r:id="rId765" xr:uid="{6265B6C3-19A3-4EA1-972E-7F20564CB2A2}"/>
    <hyperlink ref="M488" r:id="rId766" xr:uid="{3D0F0E56-0AA0-43E4-AF63-DF426198D20F}"/>
    <hyperlink ref="M489" r:id="rId767" xr:uid="{E29F5B94-B5D2-4DF9-B8F0-59E50348C4F3}"/>
    <hyperlink ref="M490" r:id="rId768" xr:uid="{851B742C-C9C9-43EF-986C-71B65C2557EE}"/>
    <hyperlink ref="BL476" r:id="rId769" display="https://regulatorysup.utility.pge.com/WebDocs/search/details.aspx?DocId=766723" xr:uid="{FB135B37-D0E8-4EEC-874B-0D97A514499E}"/>
    <hyperlink ref="BL477" r:id="rId770" display="https://regulatorysup.utility.pge.com/WebDocs/search/details.aspx?DocId=766724" xr:uid="{8A9953DC-D365-481F-805F-D84D2A07B78E}"/>
    <hyperlink ref="BL478" r:id="rId771" display="https://regulatorysup.utility.pge.com/WebDocs/search/details.aspx?DocId=766726" xr:uid="{2A93B7CC-5397-450E-BF34-898C18F936A9}"/>
    <hyperlink ref="BL479" r:id="rId772" display="https://regulatorysup.utility.pge.com/WebDocs/search/details.aspx?DocId=766727" xr:uid="{43429098-A68F-46BF-B85F-1A6BDE3903B2}"/>
    <hyperlink ref="BL480" r:id="rId773" display="https://regulatorysup.utility.pge.com/WebDocs/search/details.aspx?DocId=766730" xr:uid="{FE075839-03D8-4A30-81D9-6B9A58B7A0F1}"/>
    <hyperlink ref="BL178" r:id="rId774" display="https://regulatorysup.utility.pge.com/WebDocs/search/details.aspx?DocId=766731" xr:uid="{B2B80D0E-3EC5-4CAA-A2A1-95FA2FF5FB6A}"/>
    <hyperlink ref="BL482" r:id="rId775" display="https://regulatorysup.utility.pge.com/WebDocs/search/details.aspx?DocId=766732" xr:uid="{C37B8AA5-F274-49A0-A7A3-6F23921A7AE3}"/>
    <hyperlink ref="BL483" r:id="rId776" display="https://regulatorysup.utility.pge.com/WebDocs/search/details.aspx?DocId=766733" xr:uid="{D578D0C3-8E01-43F3-A1AD-C0CFCFE6B9AF}"/>
    <hyperlink ref="BL638" r:id="rId777" display="https://regulatorysup.utility.pge.com/WebDocs/search/details.aspx?DocId=766713" xr:uid="{DEA09653-9460-4962-94DD-9CBBB84BAE6F}"/>
    <hyperlink ref="BL473" r:id="rId778" display="https://regulatorysup.utility.pge.com/WebDocs/search/details.aspx?DocId=765105" xr:uid="{F243FAE9-75F7-48E4-9381-873FAF128715}"/>
    <hyperlink ref="BL474" r:id="rId779" display="https://regulatorysup.utility.pge.com/WebDocs/search/details.aspx?DocId=766720" xr:uid="{49476F21-1447-467D-A2AB-56515600E27F}"/>
    <hyperlink ref="BL475" r:id="rId780" display="https://regulatorysup.utility.pge.com/WebDocs/search/details.aspx?DocId=765106" xr:uid="{DB5C5A0F-B5A3-4550-980F-8F5EE324B7EE}"/>
    <hyperlink ref="BL484" r:id="rId781" display="https://regulatorysup.utility.pge.com/WebDocs/search/details.aspx?DocId=765735" xr:uid="{60297954-3F67-4B11-8E3C-519C3819EA68}"/>
    <hyperlink ref="BL485" r:id="rId782" display="https://regulatorysup.utility.pge.com/WebDocs/search/details.aspx?DocId=766212" xr:uid="{10062C38-AC68-4855-9707-E757662EDC97}"/>
    <hyperlink ref="BL486" r:id="rId783" display="https://regulatorysup.utility.pge.com/WebDocs/search/details.aspx?DocId=768118" xr:uid="{93119E3F-D619-431E-9787-793008717026}"/>
    <hyperlink ref="BL487" r:id="rId784" display="https://regulatorysup.utility.pge.com/WebDocs/search/details.aspx?DocId=768119" xr:uid="{118709EC-465B-47D6-B6B0-81F81DEBFDC1}"/>
    <hyperlink ref="BL503" r:id="rId785" display="https://regulatorysup.utility.pge.com/WebDocs/search/details.aspx?DocId=768550" xr:uid="{AC125A69-BCFD-476E-937D-316B5326B648}"/>
    <hyperlink ref="BL504" r:id="rId786" display="https://regulatorysup.utility.pge.com/WebDocs/search/details.aspx?DocId=768551" xr:uid="{96A180FD-E73E-4483-984A-522120023574}"/>
    <hyperlink ref="BL488" r:id="rId787" display="https://regulatorysup.utility.pge.com/WebDocs/search/details.aspx?DocId=768223" xr:uid="{005D0125-C59F-4CA8-BE20-413396CFDEDD}"/>
    <hyperlink ref="BL489" r:id="rId788" display="https://regulatorysup.utility.pge.com/WebDocs/search/details.aspx?DocId=768224" xr:uid="{61C76EA7-F082-4AD2-993C-8BF758662EC3}"/>
    <hyperlink ref="BL490" r:id="rId789" display="https://regulatorysup.utility.pge.com/WebDocs/search/details.aspx?DocId=768225" xr:uid="{5DA77E6C-B043-4A8D-87C1-19738A837A63}"/>
    <hyperlink ref="BL491" r:id="rId790" display="https://regulatorysup.utility.pge.com/WebDocs/search/details.aspx?DocId=769299" xr:uid="{B45F0E67-5B63-49F6-8072-52143D31C289}"/>
    <hyperlink ref="BL492" r:id="rId791" display="https://regulatorysup.utility.pge.com/WebDocs/search/details.aspx?DocId=769300" xr:uid="{D5002171-DFD2-4867-8542-EAF789F7969D}"/>
    <hyperlink ref="BL493" r:id="rId792" display="https://regulatorysup.utility.pge.com/WebDocs/search/details.aspx?DocId=769301" xr:uid="{D3EF1CC2-E0D3-435A-84BB-948A6182A24E}"/>
    <hyperlink ref="BL494" r:id="rId793" display="https://regulatorysup.utility.pge.com/WebDocs/search/details.aspx?DocId=769302" xr:uid="{9F6B5EDA-547A-442A-AE22-EAF7E1C56483}"/>
    <hyperlink ref="BL495" r:id="rId794" display="https://regulatorysup.utility.pge.com/WebDocs/search/details.aspx?DocId=769303" xr:uid="{FF95274D-DD09-4D28-9B51-FC0CCF8C0FC6}"/>
    <hyperlink ref="BL496" r:id="rId795" display="https://regulatorysup.utility.pge.com/WebDocs/search/details.aspx?DocId=769304" xr:uid="{90A91F82-9E71-4C62-ACA6-31E893748C4F}"/>
    <hyperlink ref="BL497" r:id="rId796" display="https://regulatorysup.utility.pge.com/WebDocs/search/details.aspx?DocId=769305" xr:uid="{E21D7C9B-E384-4F2B-AE29-2F6C7ED01565}"/>
    <hyperlink ref="BL498" r:id="rId797" display="https://regulatorysup.utility.pge.com/WebDocs/search/details.aspx?DocId=769306" xr:uid="{AA8EE885-5CBE-410E-B55F-6CA66C73AAE2}"/>
    <hyperlink ref="M499" r:id="rId798" xr:uid="{3D9B9983-D0A7-4F5F-B851-9867268E5683}"/>
    <hyperlink ref="M500" r:id="rId799" xr:uid="{E9879382-75A9-4174-A2CB-334B42DACE7A}"/>
    <hyperlink ref="M501" r:id="rId800" xr:uid="{CFC8B4B1-0DF1-4E61-8AD4-16CED6FEB285}"/>
    <hyperlink ref="M502" r:id="rId801" xr:uid="{866F7150-A97A-441D-B225-FD0D027CA0F4}"/>
    <hyperlink ref="M491" r:id="rId802" xr:uid="{EE2A5F85-E8FD-4FEE-BF51-76C7A6C89677}"/>
    <hyperlink ref="M492" r:id="rId803" xr:uid="{C2DC3BBE-6C16-41B4-BE1F-FC8864B4162B}"/>
    <hyperlink ref="M493" r:id="rId804" xr:uid="{85A9CD70-5F82-4737-9089-BD94950B694D}"/>
    <hyperlink ref="M494" r:id="rId805" xr:uid="{F810FD29-488F-41EC-8208-8CED22E629C3}"/>
    <hyperlink ref="M495" r:id="rId806" xr:uid="{EF62072C-1C2E-415B-B806-69AE4AD5225F}"/>
    <hyperlink ref="M496" r:id="rId807" xr:uid="{AFFE5063-7925-4980-B865-6506647FD20C}"/>
    <hyperlink ref="M497" r:id="rId808" xr:uid="{445306FC-550F-4F22-97EF-C8323DCD67AC}"/>
    <hyperlink ref="M498" r:id="rId809" xr:uid="{B3BF6AD4-7009-4691-9981-B1C594C8B938}"/>
    <hyperlink ref="BL505" r:id="rId810" display="https://regulatorysup.utility.pge.com/WebDocs/search/details.aspx?DocId=768550" xr:uid="{E1B575BD-59FD-4119-8F1B-44B5E38CD3EB}"/>
    <hyperlink ref="M693" r:id="rId811" xr:uid="{432DBA3E-04C6-4788-A61E-52C3975D1926}"/>
    <hyperlink ref="M753" r:id="rId812" xr:uid="{6E021FFA-70C3-4C3D-B944-77882C32F70C}"/>
    <hyperlink ref="M511" r:id="rId813" xr:uid="{FC5EBDBA-F6BB-45BF-8E1F-9B88A85D5B99}"/>
    <hyperlink ref="M512" r:id="rId814" xr:uid="{0D7149F0-D461-46ED-8FB6-FEF27A4D16BF}"/>
    <hyperlink ref="M513" r:id="rId815" xr:uid="{A11D8D64-C276-4CBE-BB65-CBD898B4C274}"/>
    <hyperlink ref="M505" r:id="rId816" xr:uid="{570DAF2F-4BFE-42F3-9DE5-FA1A7EBDAD8D}"/>
    <hyperlink ref="M514" r:id="rId817" xr:uid="{1D8A6D4C-9FA8-45D9-9620-0C2FCBDBDFB2}"/>
    <hyperlink ref="M506" r:id="rId818" xr:uid="{E8C125AF-01BF-4BCD-8590-F7D352A7BEB1}"/>
    <hyperlink ref="M507" r:id="rId819" xr:uid="{B99D1A3F-177D-49A1-9671-01511B84C249}"/>
    <hyperlink ref="M515" r:id="rId820" xr:uid="{DFE83F9E-6860-4AED-9ACC-F5F7E17010F0}"/>
    <hyperlink ref="M516" r:id="rId821" xr:uid="{BCF3CC70-7678-4A02-93B8-1A74C88A9278}"/>
    <hyperlink ref="M517" r:id="rId822" xr:uid="{9D2E119F-7960-4E11-80F9-369881030F74}"/>
    <hyperlink ref="M508" r:id="rId823" xr:uid="{2AC55FCF-35AD-4757-9DE1-46D70BF24671}"/>
    <hyperlink ref="M518" r:id="rId824" xr:uid="{6493CEAF-AB5C-442A-B698-A46CEEBCCB19}"/>
    <hyperlink ref="M519" r:id="rId825" xr:uid="{E4832C2B-B3DC-45AB-B448-81FC48405CAC}"/>
    <hyperlink ref="M520" r:id="rId826" xr:uid="{332ED35D-44B4-413C-8F9C-AF75BBB75718}"/>
    <hyperlink ref="M521" r:id="rId827" xr:uid="{7BB9A072-6191-45FC-8E17-2A7661901816}"/>
    <hyperlink ref="M522" r:id="rId828" xr:uid="{30E91080-4AB3-471C-A95F-012C476279E5}"/>
    <hyperlink ref="M523" r:id="rId829" xr:uid="{26575B36-5F2B-4FFC-8AB5-8A64C594961F}"/>
    <hyperlink ref="M524" r:id="rId830" xr:uid="{51880CE1-2264-4720-BA0C-DDFA4FF32AEC}"/>
    <hyperlink ref="M525" r:id="rId831" xr:uid="{56179B30-9429-4EAE-8098-C2D650DCCE27}"/>
    <hyperlink ref="M526" r:id="rId832" xr:uid="{25147B21-8045-44DB-9CD7-E881E2474529}"/>
    <hyperlink ref="M527" r:id="rId833" xr:uid="{D8FFD8B4-7D8C-4D86-8A4D-2A31B59BAE61}"/>
    <hyperlink ref="M528" r:id="rId834" xr:uid="{5873DD56-BF79-4AEE-8833-0D2938E68A51}"/>
    <hyperlink ref="M170" r:id="rId835" xr:uid="{90EC152B-1AEA-45D7-81BC-411DF4A96C9A}"/>
    <hyperlink ref="M530" r:id="rId836" xr:uid="{6ABF92B5-4F97-4433-93EE-4C9B91E6F52D}"/>
    <hyperlink ref="M531" r:id="rId837" xr:uid="{9D73D67B-1D26-4115-9755-896E13174A89}"/>
    <hyperlink ref="M533" r:id="rId838" xr:uid="{4AC4E18F-78D1-4A99-A3F6-9B97C9DB41AE}"/>
    <hyperlink ref="M534" r:id="rId839" xr:uid="{C0BA32FB-C64C-46C4-9BF4-9C019629C59F}"/>
    <hyperlink ref="M859" r:id="rId840" xr:uid="{29196A9A-72EC-4892-A668-C43D76635805}"/>
    <hyperlink ref="M860" r:id="rId841" xr:uid="{4A628C5F-947B-4412-A291-E7EABD09116A}"/>
    <hyperlink ref="M861" r:id="rId842" xr:uid="{34366F2D-6565-414F-A916-1E086774BB37}"/>
    <hyperlink ref="M532" r:id="rId843" xr:uid="{C173ED72-55F1-4215-AC1C-BC5350248CEF}"/>
    <hyperlink ref="M880" r:id="rId844" xr:uid="{187D75C7-700B-45AC-8952-F239A6ED0F37}"/>
    <hyperlink ref="M881" r:id="rId845" xr:uid="{A2C00A96-BF29-4329-911D-74D8F38B6F44}"/>
    <hyperlink ref="M882" r:id="rId846" xr:uid="{97AFEA27-4FD0-485A-97C8-B3540BB1AC9D}"/>
    <hyperlink ref="M574" r:id="rId847" xr:uid="{2DCF7FEB-7BC3-4586-BF24-A4295103819C}"/>
    <hyperlink ref="M687" r:id="rId848" xr:uid="{5DEEC28C-B1CD-4BCB-BA30-374FAC3B4A4F}"/>
    <hyperlink ref="M885" r:id="rId849" xr:uid="{CC735D94-5221-4A83-8863-C362FA67E769}"/>
    <hyperlink ref="M901" r:id="rId850" xr:uid="{259E9E1D-208C-4BD1-9544-AB42FC5BBB95}"/>
    <hyperlink ref="M887" r:id="rId851" xr:uid="{7BFF82C1-20B9-4689-8708-79AFADA54306}"/>
    <hyperlink ref="M888" r:id="rId852" xr:uid="{44FD8D71-F640-4F78-BDF5-89E52EC8DE42}"/>
    <hyperlink ref="M889" r:id="rId853" xr:uid="{D6812A9E-46A4-41B0-AE1C-254C74064805}"/>
    <hyperlink ref="M890" r:id="rId854" xr:uid="{47B4C4D7-FF99-4182-ABC6-E16F31FE1E83}"/>
    <hyperlink ref="M891" r:id="rId855" xr:uid="{0F7C483F-380A-416C-9795-4BA135DC85A3}"/>
    <hyperlink ref="M892" r:id="rId856" xr:uid="{D3B23A0E-DBBC-4A0A-B65C-442E3392B365}"/>
    <hyperlink ref="M893" r:id="rId857" xr:uid="{BFB0938F-E0A2-4D7C-9D51-AAD67805B24C}"/>
    <hyperlink ref="M895" r:id="rId858" xr:uid="{A734025E-30AA-45AD-8721-63425038E04E}"/>
    <hyperlink ref="M896" r:id="rId859" xr:uid="{4EAD349B-119A-4C10-89C6-AF6121278820}"/>
    <hyperlink ref="M897" r:id="rId860" xr:uid="{54C5B941-2E35-417B-941C-4C28AC0955D1}"/>
    <hyperlink ref="M898" r:id="rId861" xr:uid="{0F2D3DDA-4D31-4D07-82C4-F48F3A8DA568}"/>
    <hyperlink ref="M899" r:id="rId862" xr:uid="{8ED7002D-7185-466E-84F6-AC0F8ABDB827}"/>
    <hyperlink ref="M183" r:id="rId863" xr:uid="{54FAF255-282D-4C12-99A7-B59A6EE3A9C5}"/>
    <hyperlink ref="M535" r:id="rId864" xr:uid="{0D0A2489-73C3-4BF0-A7D9-524BD27D186C}"/>
    <hyperlink ref="M536" r:id="rId865" xr:uid="{9CACED64-A753-4E3A-B81B-3DB75331A7FB}"/>
    <hyperlink ref="M537" r:id="rId866" xr:uid="{695AB3E9-2B64-4B73-BD42-67D41B8692AD}"/>
    <hyperlink ref="M538" r:id="rId867" xr:uid="{A603FE8E-1825-4975-8C89-E5F5A4895C35}"/>
    <hyperlink ref="M541" r:id="rId868" xr:uid="{1D18ECB3-991C-403F-A69B-415C6B4337E0}"/>
    <hyperlink ref="M866" r:id="rId869" xr:uid="{BF543D7D-8E46-42A4-A9E5-7DA5F2157CC2}"/>
    <hyperlink ref="M868" r:id="rId870" xr:uid="{E78FE0B7-8052-45FA-A8E5-C07784339C42}"/>
    <hyperlink ref="M870" r:id="rId871" xr:uid="{0B3910EC-72F5-4E69-8203-62C5233E0807}"/>
    <hyperlink ref="M872" r:id="rId872" xr:uid="{747820A8-8E54-46CF-A9A0-4B3C9C8BF045}"/>
    <hyperlink ref="M874" r:id="rId873" xr:uid="{F200DB00-6B41-4A5B-AC2C-62E77EBE6C2F}"/>
    <hyperlink ref="M876" r:id="rId874" xr:uid="{1228067F-91D9-4299-9A21-7238E2DE3F15}"/>
    <hyperlink ref="M878" r:id="rId875" xr:uid="{052CE01D-02D9-4EA1-AA43-6B0E25F00EC6}"/>
    <hyperlink ref="M539" r:id="rId876" xr:uid="{DA147261-01FD-4C5A-AB60-2E5679A6949F}"/>
    <hyperlink ref="M540" r:id="rId877" xr:uid="{377F2A79-A7DF-44B2-B5D8-F2D2AD053212}"/>
    <hyperlink ref="M549" r:id="rId878" xr:uid="{95178299-011E-4D31-8780-B51A8574665E}"/>
    <hyperlink ref="M550" r:id="rId879" xr:uid="{5D2CD332-D218-414C-BF64-7D96B9FB67A8}"/>
    <hyperlink ref="M567" r:id="rId880" xr:uid="{D00AF50F-4454-4975-ACC0-E70B07862BA8}"/>
    <hyperlink ref="M568" r:id="rId881" xr:uid="{664332EC-7B26-4670-93B7-B8DA9975C3C0}"/>
    <hyperlink ref="M569" r:id="rId882" xr:uid="{5D48F967-08E2-4E6B-B296-A5718FF94FE5}"/>
    <hyperlink ref="M570" r:id="rId883" xr:uid="{2F95E745-E223-4544-BB4D-E67AA39FAB7D}"/>
    <hyperlink ref="M571" r:id="rId884" xr:uid="{6E2D77EC-14DB-4A88-90D4-C8AFC3A762B5}"/>
    <hyperlink ref="M572" r:id="rId885" xr:uid="{21459E22-43BC-4302-BE8B-4E327EBD8D3E}"/>
    <hyperlink ref="M573" r:id="rId886" xr:uid="{329960D6-8D54-4FBC-8E12-1AB356EDB3CC}"/>
    <hyperlink ref="M757" r:id="rId887" xr:uid="{3B9FE6FA-8BA0-4ABE-8EDD-0567EC65C790}"/>
    <hyperlink ref="M575" r:id="rId888" xr:uid="{4B903004-BD31-407E-B469-2443F812FF8B}"/>
    <hyperlink ref="M576" r:id="rId889" xr:uid="{F128B67F-C04C-408C-8B98-5C4385BAD2E8}"/>
    <hyperlink ref="M577" r:id="rId890" xr:uid="{097256CD-6AC6-4FFB-8773-4C0E3404E20A}"/>
    <hyperlink ref="M579" r:id="rId891" xr:uid="{95F469A2-F634-4BA3-892F-4F1B33342F69}"/>
    <hyperlink ref="M580" r:id="rId892" xr:uid="{637E7255-B90A-4BAA-AA8D-119082F2F367}"/>
    <hyperlink ref="M581" r:id="rId893" xr:uid="{A287EF39-8E00-4A8D-AFFF-A68B27AE5EE7}"/>
    <hyperlink ref="M582" r:id="rId894" xr:uid="{37847209-488F-4824-99D6-4C88765965B2}"/>
    <hyperlink ref="M583" r:id="rId895" xr:uid="{5B7A9C30-329D-410E-9778-812169F431E0}"/>
    <hyperlink ref="M584" r:id="rId896" xr:uid="{C60A97FE-D7ED-49A9-A826-695E5A50ABFE}"/>
    <hyperlink ref="M585" r:id="rId897" xr:uid="{F6E1D9CD-AC66-4170-839C-8B5ECE0E3B23}"/>
    <hyperlink ref="M592" r:id="rId898" xr:uid="{1CE5BEF9-5ED5-49EA-B933-B9435CDDD881}"/>
    <hyperlink ref="M593" r:id="rId899" xr:uid="{0F0EE54B-A727-4EAB-8030-74E3DEE9892A}"/>
    <hyperlink ref="M594" r:id="rId900" xr:uid="{8FBDB06F-2D0A-43FF-9E95-C6949EFB208E}"/>
    <hyperlink ref="M595" r:id="rId901" xr:uid="{B23935F5-1BA8-4EBE-98F7-C32F163030A5}"/>
    <hyperlink ref="M578" r:id="rId902" xr:uid="{5A1E42EE-2655-4714-891E-FAB227175077}"/>
    <hyperlink ref="M596" r:id="rId903" xr:uid="{5CC778A2-80C1-4661-90A6-809E2C4026CD}"/>
    <hyperlink ref="M597" r:id="rId904" xr:uid="{1315ADB7-16BE-4767-906A-FD16975AA8A5}"/>
    <hyperlink ref="M598" r:id="rId905" xr:uid="{9675CDFC-9755-4D7D-8A4B-7404A6EBC11B}"/>
    <hyperlink ref="M599" r:id="rId906" xr:uid="{71B606CB-F026-473B-AAC4-2C40A3F49BDD}"/>
    <hyperlink ref="M600" r:id="rId907" xr:uid="{1E6E7763-9CC7-44A6-8FCC-E6D8935CB750}"/>
    <hyperlink ref="M601" r:id="rId908" xr:uid="{23ECEB8B-A267-4D76-A61F-E3000B88DD77}"/>
    <hyperlink ref="M551" r:id="rId909" xr:uid="{9FCC9CC2-38EE-4540-AEE2-AA9EB38B5F18}"/>
    <hyperlink ref="M552" r:id="rId910" xr:uid="{802A4C10-F127-4523-99AD-F273D5F013DF}"/>
    <hyperlink ref="M553" r:id="rId911" xr:uid="{63AD9C4A-D665-470B-9547-3F3515A5F418}"/>
    <hyperlink ref="M554" r:id="rId912" xr:uid="{B924A6F9-9C53-47C3-80EA-418BBC887DE3}"/>
    <hyperlink ref="M555" r:id="rId913" xr:uid="{0F93BE22-B3F1-44B1-8D23-E28143F2A503}"/>
    <hyperlink ref="M556" r:id="rId914" xr:uid="{D14B3D50-FF5B-48BD-804D-06872D86B975}"/>
    <hyperlink ref="M557" r:id="rId915" xr:uid="{D3956F14-843C-4C0B-AEB4-11B42DF83682}"/>
    <hyperlink ref="M558" r:id="rId916" xr:uid="{6B158C6D-500F-4F65-ABD9-C043F7764F5C}"/>
    <hyperlink ref="M559" r:id="rId917" xr:uid="{1513DB50-AEED-44FB-96D8-8E9CC0077F66}"/>
    <hyperlink ref="M560" r:id="rId918" xr:uid="{83D49FD2-23B7-4A93-9C38-02C8F5B3805A}"/>
    <hyperlink ref="M561" r:id="rId919" xr:uid="{1603191D-B1DC-4B98-8A12-E7ADBC834230}"/>
    <hyperlink ref="M562" r:id="rId920" xr:uid="{07CDFEC0-33B6-483E-ABE7-C12BA211FFFB}"/>
    <hyperlink ref="M563" r:id="rId921" xr:uid="{44395CAB-4951-488B-B313-629FBDB974A4}"/>
    <hyperlink ref="M564" r:id="rId922" xr:uid="{430D8985-D48B-491D-8166-B50874E1504A}"/>
    <hyperlink ref="M565" r:id="rId923" xr:uid="{323B9E28-956F-4CD2-A5B5-3D175A892116}"/>
    <hyperlink ref="M566" r:id="rId924" xr:uid="{09BE63E4-8297-4A6C-9C1A-CE08557EE9DE}"/>
    <hyperlink ref="M862" r:id="rId925" xr:uid="{017D4B7B-2FFE-46D0-B926-895412092A7F}"/>
    <hyperlink ref="M863" r:id="rId926" xr:uid="{A3253B92-E9E0-403A-8309-E343123F211F}"/>
    <hyperlink ref="M864" r:id="rId927" xr:uid="{BFA4114D-064F-4B5C-82A1-92BD41FF369E}"/>
    <hyperlink ref="M865" r:id="rId928" xr:uid="{1E00106E-132C-4DFD-A579-8E7A92E72673}"/>
    <hyperlink ref="M542" r:id="rId929" xr:uid="{589189EB-B49B-460B-B6E9-7D804FF73810}"/>
    <hyperlink ref="M543" r:id="rId930" xr:uid="{FB21E935-6450-46BD-BA66-D2C31F69E01C}"/>
    <hyperlink ref="M544" r:id="rId931" xr:uid="{1F1A11B3-9124-4502-8619-BAE9A188A649}"/>
    <hyperlink ref="M545" r:id="rId932" xr:uid="{C6C7395D-C57E-49CD-88FB-1ECE1CF3DA17}"/>
    <hyperlink ref="M546" r:id="rId933" xr:uid="{40F19257-0039-4FF1-804C-C451E5739195}"/>
    <hyperlink ref="M547" r:id="rId934" xr:uid="{5915C95B-BB61-4AF5-A06B-93796B853E0E}"/>
    <hyperlink ref="M548" r:id="rId935" xr:uid="{C3A8975B-36FD-4B2B-82A8-C8A07B756B4A}"/>
    <hyperlink ref="M586" r:id="rId936" xr:uid="{D970F2FC-5845-4190-8C1D-17BF2A2ECFFD}"/>
    <hyperlink ref="M587" r:id="rId937" xr:uid="{C21DBC2F-C33F-448C-9F6F-40B9B6175174}"/>
    <hyperlink ref="M588" r:id="rId938" xr:uid="{E3A5DC22-F6D3-4699-A500-09F1AD3434D9}"/>
    <hyperlink ref="M589" r:id="rId939" xr:uid="{C30893A2-3DFA-4D64-858A-2D3FACBBD91F}"/>
    <hyperlink ref="M590" r:id="rId940" xr:uid="{89E6F1C6-520E-4C84-B9FF-CDBEBD23BF37}"/>
    <hyperlink ref="M591" r:id="rId941" xr:uid="{45DB9036-FCD8-4D59-B591-C2D6CBFE0D0F}"/>
    <hyperlink ref="M602" r:id="rId942" xr:uid="{F10E5100-BB71-42B7-9A54-93AE400E3A6C}"/>
    <hyperlink ref="M603" r:id="rId943" xr:uid="{3AA9EA7F-74C3-43B8-A899-FD2C13E79247}"/>
    <hyperlink ref="M604" r:id="rId944" xr:uid="{3FEB0210-BFFD-49AC-B9CD-B02BF44B0740}"/>
    <hyperlink ref="M605" r:id="rId945" xr:uid="{5DCD3BA6-A35C-4E4E-96B3-579717FDDE66}"/>
    <hyperlink ref="M606" r:id="rId946" xr:uid="{4F05F026-95A0-4DDF-B581-18CE83A8D06D}"/>
    <hyperlink ref="M607" r:id="rId947" xr:uid="{ABE71991-5D26-4B4D-8DF0-7DC389E94E1F}"/>
    <hyperlink ref="M608" r:id="rId948" xr:uid="{1B263164-9751-4DC2-A608-68FC364804D0}"/>
    <hyperlink ref="M609" r:id="rId949" xr:uid="{BA6AE5D7-3471-4F55-A0F5-F061721ECCCD}"/>
    <hyperlink ref="M610" r:id="rId950" xr:uid="{A34A6BB4-A2F6-40F0-A980-22D16F97D045}"/>
    <hyperlink ref="M611" r:id="rId951" xr:uid="{4236ED01-6F4E-4B72-A79A-7BA1F1DDE42B}"/>
    <hyperlink ref="M612" r:id="rId952" xr:uid="{66AA57CA-9CBC-4B4E-A225-4DB61C09D48D}"/>
    <hyperlink ref="M613" r:id="rId953" xr:uid="{EFFDEED7-8983-4499-8848-09C4A48AD34B}"/>
    <hyperlink ref="M614" r:id="rId954" xr:uid="{3AEC42C6-08C8-44F0-97D8-2D558890A0C9}"/>
    <hyperlink ref="M615" r:id="rId955" xr:uid="{CDF204B7-72C9-42C3-AED1-94D61DA5D599}"/>
    <hyperlink ref="M619" r:id="rId956" xr:uid="{D98FF544-0080-401B-AD16-25167FC18869}"/>
    <hyperlink ref="M620" r:id="rId957" xr:uid="{7637CE90-2B76-490D-8281-2C4BCF903066}"/>
    <hyperlink ref="M621" r:id="rId958" xr:uid="{2EC4DA7B-3027-42AB-A23F-E8D4CCFB8D02}"/>
    <hyperlink ref="M622" r:id="rId959" xr:uid="{1D500341-56E1-49E8-A500-0C8C890A77D1}"/>
    <hyperlink ref="M623" r:id="rId960" xr:uid="{7BF9A932-F6A9-432B-BE12-973B8EB0BB82}"/>
    <hyperlink ref="M624" r:id="rId961" xr:uid="{C210D635-EF33-4B44-890B-0B5896FEE763}"/>
    <hyperlink ref="M625" r:id="rId962" xr:uid="{C1BE0E04-C478-4F81-8559-DC7E38634755}"/>
    <hyperlink ref="M626" r:id="rId963" xr:uid="{CD4A702F-079D-44C7-A23E-DBAAF351C1BB}"/>
    <hyperlink ref="M627" r:id="rId964" xr:uid="{90E7E688-EC4B-4631-A51D-4B12BBEE10D5}"/>
    <hyperlink ref="M628" r:id="rId965" xr:uid="{CF37CE1F-4528-4FDC-B67A-60A376E8A3F1}"/>
    <hyperlink ref="M869" r:id="rId966" xr:uid="{E19C4174-5D0C-47D0-A380-767B4B44D3F8}"/>
    <hyperlink ref="M867" r:id="rId967" xr:uid="{1ECE7A46-0229-491F-86CC-96B8E7A3F32B}"/>
    <hyperlink ref="M871" r:id="rId968" xr:uid="{8F685270-88B9-42DB-8D6F-E4D124F55FC4}"/>
    <hyperlink ref="M873" r:id="rId969" xr:uid="{D624DBD1-08DD-455A-9B2F-98144529E6B6}"/>
    <hyperlink ref="M875" r:id="rId970" xr:uid="{03AC18D4-1DE1-44A7-AF90-A56C5C028DA1}"/>
    <hyperlink ref="M877" r:id="rId971" xr:uid="{CDCC98DB-EB3C-4F6B-B0D2-10226BEEA269}"/>
    <hyperlink ref="M879" r:id="rId972" xr:uid="{39D3EC37-BAEC-4730-B4A8-8C787D28E9A3}"/>
    <hyperlink ref="M616" r:id="rId973" xr:uid="{A702315F-075E-4A62-867A-F4161B905476}"/>
    <hyperlink ref="M617" r:id="rId974" xr:uid="{2CADB2FD-139E-4753-A7BF-5271C812A770}"/>
    <hyperlink ref="M618" r:id="rId975" xr:uid="{81F5D7B8-6B3C-4026-AA6D-8AE7B44CE08D}"/>
    <hyperlink ref="M629" r:id="rId976" xr:uid="{226803B8-B1A4-4056-B615-8613381C5CE9}"/>
    <hyperlink ref="M631" r:id="rId977" xr:uid="{5C09FD90-553F-4F00-BA4B-D396A44E1982}"/>
    <hyperlink ref="M633" r:id="rId978" xr:uid="{8B79CEF2-CFAB-47F4-B9DE-280C1BC452A0}"/>
    <hyperlink ref="M754" r:id="rId979" xr:uid="{AA42DE22-5D92-4BF7-824B-991EE01E4C83}"/>
    <hyperlink ref="M179" r:id="rId980" xr:uid="{A10B4A80-2978-4726-AF1A-DB355229248A}"/>
    <hyperlink ref="M180" r:id="rId981" xr:uid="{F2474C73-7226-44AE-B52D-608DE4D78CEB}"/>
    <hyperlink ref="M635" r:id="rId982" xr:uid="{F2038B80-FB06-4C37-A463-3DFB2BEA7ADA}"/>
    <hyperlink ref="M643" r:id="rId983" xr:uid="{81B900E7-1973-459C-9F42-45489379B8D6}"/>
    <hyperlink ref="M644" r:id="rId984" xr:uid="{24BD6D93-0680-4679-A553-7EEE7F3F9608}"/>
    <hyperlink ref="M645" r:id="rId985" xr:uid="{9F75E565-84D0-42C3-9D9C-26895039B7A9}"/>
    <hyperlink ref="M646" r:id="rId986" xr:uid="{FEF5E81F-35A7-4602-822E-962DAA51663C}"/>
    <hyperlink ref="M647" r:id="rId987" xr:uid="{A36ECDEC-7F46-4845-863E-B15BD9788A69}"/>
    <hyperlink ref="M648" r:id="rId988" xr:uid="{29579FF3-CC29-4CEF-BBBF-E1AB4160F848}"/>
    <hyperlink ref="M634" r:id="rId989" xr:uid="{AFB2F691-91B7-4C35-931A-54476775F528}"/>
    <hyperlink ref="M639" r:id="rId990" xr:uid="{452F06E6-2F7B-4946-ADDF-BD05F36506D2}"/>
    <hyperlink ref="M640" r:id="rId991" xr:uid="{3B21FD2C-B127-4882-9931-ECB4B0DCDD9A}"/>
    <hyperlink ref="M641" r:id="rId992" xr:uid="{1C37B188-782A-497D-B9CB-E9CDE3C9183C}"/>
    <hyperlink ref="M642" r:id="rId993" xr:uid="{24793DBF-CA73-4CD5-8B06-483A61194891}"/>
    <hyperlink ref="M650" r:id="rId994" xr:uid="{58948EE4-A210-45D8-8870-C81C48DC703D}"/>
    <hyperlink ref="M651" r:id="rId995" xr:uid="{A832B6FB-B2BD-477A-A4A9-CD18D24FF51A}"/>
    <hyperlink ref="M649" r:id="rId996" xr:uid="{DF6DC427-1424-4C48-99D5-F4F2B3FEC801}"/>
    <hyperlink ref="M894" r:id="rId997" xr:uid="{9D4F0F6E-EDAC-48C3-BCC1-17881608BF45}"/>
    <hyperlink ref="M652" r:id="rId998" xr:uid="{F97FDE8C-906A-4A67-80FA-F5298AAC8BA0}"/>
    <hyperlink ref="M664" r:id="rId999" xr:uid="{4F8645F0-8231-4CFF-BEC3-7E2AD6E78035}"/>
    <hyperlink ref="M665" r:id="rId1000" xr:uid="{D1D58930-0EA7-492B-96FD-E496A72B9FD3}"/>
    <hyperlink ref="M672" r:id="rId1001" xr:uid="{73A1B616-04DD-4221-BD25-E5AE2D3DB35F}"/>
    <hyperlink ref="M673" r:id="rId1002" xr:uid="{20130F1D-0FE0-4B02-9543-FF3E5AAD1501}"/>
    <hyperlink ref="M677" r:id="rId1003" xr:uid="{EC321F37-B405-4087-90AB-A57F98C60ED1}"/>
    <hyperlink ref="M679" r:id="rId1004" xr:uid="{A7F7B34A-24C1-43DF-8C2F-56D3B42A6F79}"/>
    <hyperlink ref="M680" r:id="rId1005" xr:uid="{B0BAF298-F3CA-4FCB-A955-1BFAF757FA2B}"/>
    <hyperlink ref="M681" r:id="rId1006" xr:uid="{460C3338-A2C7-453F-9C22-151ECEC566F6}"/>
    <hyperlink ref="M682" r:id="rId1007" xr:uid="{ED2BDF3E-BB75-4F07-806A-80AB5D53B72F}"/>
    <hyperlink ref="M684" r:id="rId1008" xr:uid="{5617C29E-19C8-4401-857F-BF17FA6482E9}"/>
    <hyperlink ref="M666" r:id="rId1009" xr:uid="{C2515A7E-3F7F-4418-A93F-881C32571A82}"/>
    <hyperlink ref="M683" r:id="rId1010" xr:uid="{2FBC6016-7EC9-48DC-9186-374CB9896F47}"/>
    <hyperlink ref="M653" r:id="rId1011" xr:uid="{BE052589-0FFB-4036-A673-7A83ABD77C5D}"/>
    <hyperlink ref="M654" r:id="rId1012" xr:uid="{8C6DE4D5-3BF0-4EB3-9D4A-F3C9AE309617}"/>
    <hyperlink ref="M655" r:id="rId1013" xr:uid="{D7F87AAF-0EF9-4B06-A102-A9598A7238D7}"/>
    <hyperlink ref="M656" r:id="rId1014" xr:uid="{8FF89C39-51DC-4FCB-A1CF-45B4377261D4}"/>
    <hyperlink ref="M657" r:id="rId1015" xr:uid="{D30C5B8F-F43F-4D6A-B8ED-6FB0F143C54E}"/>
    <hyperlink ref="M658" r:id="rId1016" xr:uid="{CFE3DEF3-8359-46FA-8007-2CA6423A45EC}"/>
    <hyperlink ref="M659" r:id="rId1017" xr:uid="{9C4757D3-2F54-41F1-8F32-2C020F4E6C75}"/>
    <hyperlink ref="M660" r:id="rId1018" xr:uid="{B532B562-85C6-4C1C-99E7-B5690587B7D0}"/>
    <hyperlink ref="M661" r:id="rId1019" xr:uid="{3DB33950-D1A8-43CF-8130-8FD64023F072}"/>
    <hyperlink ref="M662" r:id="rId1020" xr:uid="{E26450A6-373F-4F5C-90B9-EE28D18EC7E8}"/>
    <hyperlink ref="M663" r:id="rId1021" xr:uid="{F70D1275-B10D-43D8-B243-CA369DD614CA}"/>
    <hyperlink ref="M667" r:id="rId1022" xr:uid="{1539D179-DD4D-4405-BFE9-F4AA9D1EA30D}"/>
    <hyperlink ref="M670" r:id="rId1023" xr:uid="{1456B2A2-0991-4BC8-8EB9-1384E0C38324}"/>
    <hyperlink ref="M671" r:id="rId1024" xr:uid="{9D13773D-E729-4018-BA3B-DB4F569F8802}"/>
    <hyperlink ref="M674" r:id="rId1025" xr:uid="{9E0887ED-E577-450A-A9CD-16111CF0CC95}"/>
    <hyperlink ref="M685" r:id="rId1026" xr:uid="{85A3F67D-8896-4C22-A087-F33D7F15B251}"/>
    <hyperlink ref="M686" r:id="rId1027" xr:uid="{5B712FEF-C51D-4D98-9842-9E56A57F4778}"/>
    <hyperlink ref="M688" r:id="rId1028" xr:uid="{ABAF798A-5E5F-4844-9C1A-66F39CDD9341}"/>
    <hyperlink ref="M691" r:id="rId1029" xr:uid="{21BA7DFF-8B3B-43CE-A8C7-57306819D4EF}"/>
    <hyperlink ref="M837" r:id="rId1030" xr:uid="{56B82AD4-CE54-4F9D-904B-A7AB20546748}"/>
    <hyperlink ref="M696" r:id="rId1031" xr:uid="{1D9F1AFE-6AE3-44CA-88CE-AA7511A3E664}"/>
    <hyperlink ref="M699" r:id="rId1032" xr:uid="{58AB9E0B-0B5A-444E-9CDC-F514E9CF5D62}"/>
    <hyperlink ref="M701" r:id="rId1033" xr:uid="{377287EB-568F-4605-871C-8705911BBBFD}"/>
    <hyperlink ref="M702" r:id="rId1034" xr:uid="{4AD0DB5D-6263-4667-96E6-03A4B685C674}"/>
    <hyperlink ref="M758" r:id="rId1035" xr:uid="{2783DCC2-0C0D-4762-8BEE-388FB646BED1}"/>
    <hyperlink ref="M695" r:id="rId1036" xr:uid="{18D67AE6-66D6-4035-8E03-5A8402F4CB88}"/>
    <hyperlink ref="M697" r:id="rId1037" xr:uid="{4DCA125C-1DE7-46D0-919A-923367A88A90}"/>
    <hyperlink ref="M700" r:id="rId1038" xr:uid="{E6A5DD26-3571-47AA-8C3B-AE4650E58838}"/>
    <hyperlink ref="M705" r:id="rId1039" xr:uid="{B6FE79A8-6033-4F9F-9A2F-E14434C577F5}"/>
    <hyperlink ref="M706" r:id="rId1040" xr:uid="{BC8288E4-8AA0-484C-B8DC-A3F603AB3C2D}"/>
    <hyperlink ref="M703" r:id="rId1041" xr:uid="{8DDEDE95-4481-49D3-BB21-B2B1E3CCBF76}"/>
    <hyperlink ref="M704" r:id="rId1042" xr:uid="{670144EA-9A7C-4ECF-9892-4E1AF1B43D79}"/>
    <hyperlink ref="M707" r:id="rId1043" xr:uid="{247AFD61-20C9-4F03-92ED-6B87DF7F51A5}"/>
    <hyperlink ref="M708" r:id="rId1044" xr:uid="{94CA62EC-8390-4CD7-997B-A9DD3F9EBD06}"/>
    <hyperlink ref="M709" r:id="rId1045" xr:uid="{551BB7DE-CE88-4033-B342-873ED9C09317}"/>
    <hyperlink ref="M710" r:id="rId1046" xr:uid="{5CBF4B2F-92C5-43E9-8AB6-56DB15F9CC85}"/>
    <hyperlink ref="M711" r:id="rId1047" xr:uid="{D97B22C0-A41A-4407-8979-1826F3B261B3}"/>
    <hyperlink ref="M712" r:id="rId1048" xr:uid="{7D7D2069-0E31-4A86-8364-33210C5BA408}"/>
    <hyperlink ref="M698" r:id="rId1049" xr:uid="{112D63CB-4670-4B40-BA1F-674CEAFC07B1}"/>
    <hyperlink ref="M713" r:id="rId1050" xr:uid="{2D34387B-337B-4D24-B877-1560D200DFD6}"/>
    <hyperlink ref="M678" r:id="rId1051" xr:uid="{7029F60F-307E-4181-95A6-F5CA700E9517}"/>
    <hyperlink ref="M668" r:id="rId1052" xr:uid="{5CCE142B-CBED-4174-9EE0-EB1AB16B51AA}"/>
    <hyperlink ref="M714" r:id="rId1053" xr:uid="{6448AFCA-2CB1-449C-A00A-4F88F95A77EE}"/>
    <hyperlink ref="M900" r:id="rId1054" xr:uid="{A6506AB9-8A23-4791-BCF5-32955458BA6E}"/>
    <hyperlink ref="M694" r:id="rId1055" xr:uid="{13A7748C-175A-4621-81E3-47F178117D03}"/>
    <hyperlink ref="M669" r:id="rId1056" xr:uid="{96E4FD56-0393-4D6D-AABB-4E14B46F09F2}"/>
    <hyperlink ref="M675" r:id="rId1057" xr:uid="{11997F94-87E2-4291-A1EF-88CF24E13D98}"/>
    <hyperlink ref="M630" r:id="rId1058" xr:uid="{4F4BE5FA-AF41-4A09-A3C6-677459779A2D}"/>
    <hyperlink ref="M716" r:id="rId1059" xr:uid="{B28457DF-DD35-44A1-B408-4FA2878B0499}"/>
    <hyperlink ref="M689" r:id="rId1060" xr:uid="{D047AE69-28F5-4C90-82AF-28DAE2E1E0DA}"/>
    <hyperlink ref="M692" r:id="rId1061" xr:uid="{BD9FC7BB-9C8B-468B-88AC-616730AFE680}"/>
    <hyperlink ref="M717" r:id="rId1062" xr:uid="{9D00F4F1-AB42-4A9C-8614-426B09752594}"/>
    <hyperlink ref="M718" r:id="rId1063" xr:uid="{7F934395-8095-4FA7-AEB7-8E1B9BD310A6}"/>
    <hyperlink ref="M721" r:id="rId1064" xr:uid="{FC4E0859-4BB4-4348-A17D-A2F618C944C5}"/>
    <hyperlink ref="M723" r:id="rId1065" xr:uid="{11DE9421-A32D-4F28-949F-D4F7AA4FF48B}"/>
    <hyperlink ref="M724" r:id="rId1066" xr:uid="{DF4E5B77-AF09-48AF-A50B-7BFBCD656877}"/>
    <hyperlink ref="M725" r:id="rId1067" xr:uid="{6FF6D2C8-F9FE-415E-8C1F-1ACBE7B9AC5D}"/>
    <hyperlink ref="M726" r:id="rId1068" xr:uid="{65DFFDB5-EF2A-48AC-AD3B-9AC1E08271C1}"/>
    <hyperlink ref="M727" r:id="rId1069" xr:uid="{41F2363C-D2C3-4646-9598-2591FAB8EFB1}"/>
    <hyperlink ref="M690" r:id="rId1070" xr:uid="{DAEEF254-CDE6-429A-9059-07BF13F16D8B}"/>
    <hyperlink ref="M715" r:id="rId1071" xr:uid="{25488EF1-F879-4E69-BE13-89EEB790BFBF}"/>
    <hyperlink ref="M719" r:id="rId1072" xr:uid="{4B3596F6-3344-482B-86AA-6EF8B8A72648}"/>
    <hyperlink ref="M728" r:id="rId1073" xr:uid="{51E4D3EB-1F87-4F2C-86CF-A44AEBE64F3E}"/>
    <hyperlink ref="M720" r:id="rId1074" xr:uid="{1B5BFA12-7FA8-4189-B014-17723A7CF237}"/>
    <hyperlink ref="M722" r:id="rId1075" xr:uid="{6518B0FB-7FDE-47E6-A62C-5F07DEFB1B57}"/>
    <hyperlink ref="M730" r:id="rId1076" xr:uid="{05B89C98-BB42-4F30-8900-C3ED39D6FE41}"/>
    <hyperlink ref="M731" r:id="rId1077" xr:uid="{0E8CDF11-7CAA-4CAD-B84C-8C506827647D}"/>
    <hyperlink ref="M732" r:id="rId1078" xr:uid="{8701896A-ECB1-4656-B226-EF2249954433}"/>
    <hyperlink ref="M733" r:id="rId1079" xr:uid="{E17FF961-068A-4A79-BBE7-6C318B5B14BC}"/>
    <hyperlink ref="M734" r:id="rId1080" xr:uid="{0ADB0FDC-CB56-4F6E-93B2-0932B3BB29CB}"/>
    <hyperlink ref="M735" r:id="rId1081" xr:uid="{CB71B54D-1498-45E5-88D1-40B11835FC58}"/>
    <hyperlink ref="M736" r:id="rId1082" xr:uid="{AD32FE3E-AD83-4BF1-A061-1EEFED095C69}"/>
    <hyperlink ref="M737" r:id="rId1083" xr:uid="{DD8BA22D-5E9F-4CC0-82D7-5F243F839130}"/>
    <hyperlink ref="M738" r:id="rId1084" xr:uid="{202F17E2-3D99-4BDB-AFDE-2C065368E451}"/>
    <hyperlink ref="M739" r:id="rId1085" xr:uid="{A036D814-AA75-4598-ACEA-E4E18DC20607}"/>
    <hyperlink ref="M676" r:id="rId1086" xr:uid="{0401BBEC-2F1A-483D-8FDE-05B8C80ED011}"/>
    <hyperlink ref="M729" r:id="rId1087" xr:uid="{AF30B117-82FB-44FD-8C95-BBB4658D1795}"/>
    <hyperlink ref="M740" r:id="rId1088" xr:uid="{830ECB39-B1C6-471F-8855-0DCF33E77CC6}"/>
    <hyperlink ref="M741" r:id="rId1089" xr:uid="{85B22853-9ACD-481B-B450-A22110A84B22}"/>
    <hyperlink ref="M743" r:id="rId1090" xr:uid="{DC489278-EDF4-47D9-943B-ECB83BA5E682}"/>
    <hyperlink ref="M744" r:id="rId1091" xr:uid="{6600571E-966E-498E-8AB6-486A31DE3E03}"/>
    <hyperlink ref="M745" r:id="rId1092" xr:uid="{856CAEA7-9781-4B30-B19F-5E7C5B4F7363}"/>
    <hyperlink ref="M747" r:id="rId1093" xr:uid="{D2CC125D-7C94-4BA9-B7B0-A7B25DFFBB43}"/>
    <hyperlink ref="M748" r:id="rId1094" xr:uid="{1F8F91F3-3921-4534-AC2E-CD0B6FF6F153}"/>
    <hyperlink ref="M749" r:id="rId1095" xr:uid="{B88EF1A5-81A5-42E4-B19E-2200BF401735}"/>
    <hyperlink ref="M750" r:id="rId1096" xr:uid="{CAD80CDC-5321-4A6B-AD83-B3BE66053CDE}"/>
    <hyperlink ref="M751" r:id="rId1097" xr:uid="{328CB6AA-30E6-417F-9275-AFE86B104F18}"/>
    <hyperlink ref="M752" r:id="rId1098" xr:uid="{2CE29AA3-5A82-4469-8E3A-B107BD249819}"/>
    <hyperlink ref="M181" r:id="rId1099" xr:uid="{AEE6AFF6-788E-473B-86C3-5AD273B9B038}"/>
    <hyperlink ref="M755" r:id="rId1100" xr:uid="{3E40DD5C-5AA2-4F01-9E83-74873F8530DF}"/>
    <hyperlink ref="M756" r:id="rId1101" xr:uid="{C1EFA272-6DF7-43F3-92EC-81ED29462A5D}"/>
    <hyperlink ref="M759" r:id="rId1102" xr:uid="{586A1C7E-A5E6-4C9B-94BB-0FE7C8D3ADCC}"/>
    <hyperlink ref="M60" r:id="rId1103" xr:uid="{4A19199E-CEC5-44A4-82C7-65DB51BCEB14}"/>
    <hyperlink ref="M773" r:id="rId1104" xr:uid="{C184F698-3707-4B18-937A-EA221EBB47C4}"/>
    <hyperlink ref="M774" r:id="rId1105" xr:uid="{2549F6FE-E629-4433-B66F-EC46ECAB2FD3}"/>
    <hyperlink ref="M746" r:id="rId1106" xr:uid="{0132ACE0-4CEB-45AA-8787-2107E4D3E38A}"/>
    <hyperlink ref="M742" r:id="rId1107" xr:uid="{27287733-DC9E-45BE-AAC7-CDD63EC5DEB0}"/>
    <hyperlink ref="M182" r:id="rId1108" xr:uid="{B904A894-223C-46AF-8513-00041B62F4FA}"/>
    <hyperlink ref="M766" r:id="rId1109" xr:uid="{21BC3141-38D3-4457-BBEB-954E5879D15C}"/>
    <hyperlink ref="M767" r:id="rId1110" xr:uid="{13B078F8-C8FD-4A33-9377-8388862E1562}"/>
    <hyperlink ref="M768" r:id="rId1111" xr:uid="{C34F7C6A-D573-423B-B6DD-F77013A01D61}"/>
    <hyperlink ref="M769" r:id="rId1112" xr:uid="{AA8C85CE-8334-4C79-AAAA-090EADE5C478}"/>
    <hyperlink ref="M770" r:id="rId1113" xr:uid="{657585F5-C31D-4AAF-B0B4-E15867C033A7}"/>
    <hyperlink ref="M771" r:id="rId1114" xr:uid="{1D44740C-18DC-480B-9339-B29BD0362C52}"/>
    <hyperlink ref="M760" r:id="rId1115" xr:uid="{6975CF01-9F48-4561-B1EE-66824257F208}"/>
    <hyperlink ref="M761" r:id="rId1116" xr:uid="{FB9AA3E1-3043-4E52-9B8B-BDEDF3E7CBBE}"/>
    <hyperlink ref="M762" r:id="rId1117" xr:uid="{52C46D59-0551-459A-8857-0B8924DBD030}"/>
    <hyperlink ref="M772" r:id="rId1118" xr:uid="{302E4F2E-003B-4C14-B807-5A51FE56FB01}"/>
    <hyperlink ref="M632" r:id="rId1119" xr:uid="{2EDE711C-6B34-4886-81FE-FE1F61564B5C}"/>
    <hyperlink ref="M775" r:id="rId1120" xr:uid="{9B972EAD-BEF5-4FF9-BB77-9B04DA712F8A}"/>
    <hyperlink ref="M776" r:id="rId1121" xr:uid="{D9B38855-2A08-42F2-A15F-11791F3A4769}"/>
    <hyperlink ref="M777" r:id="rId1122" xr:uid="{AE39C64B-6ED5-4E6C-823A-2C2F17469773}"/>
    <hyperlink ref="M778" r:id="rId1123" xr:uid="{215E3FD9-950B-41C5-B69D-3251F8EB8753}"/>
    <hyperlink ref="M58" r:id="rId1124" xr:uid="{F95DE966-18D2-4644-8BB8-BBB32610A5F0}"/>
    <hyperlink ref="M782" r:id="rId1125" xr:uid="{239652E8-42A3-4D57-94CB-B295BA97F943}"/>
    <hyperlink ref="M783" r:id="rId1126" xr:uid="{723FF1E1-204C-462B-ABAA-97E2FE989268}"/>
    <hyperlink ref="M784:M790" r:id="rId1127" display="https://www.pge.com/assets/pge/docs/outages-and-safety/outage-preparedness-and-support/CalAdvocates_055.zip" xr:uid="{1FD2A5AD-0057-4E25-80B4-0A82DD0CB1A7}"/>
    <hyperlink ref="M800" r:id="rId1128" xr:uid="{9B60A693-0CA9-4485-801C-F5D3A6298026}"/>
    <hyperlink ref="M801" r:id="rId1129" xr:uid="{012BCB38-AD28-4AFB-AF7F-0A6103DE85F6}"/>
    <hyperlink ref="M802" r:id="rId1130" xr:uid="{CB4BD311-7BAC-41B1-8D5F-926FBD55DF5E}"/>
    <hyperlink ref="M804" r:id="rId1131" xr:uid="{D9DAB174-9191-4B84-AB5C-3182904A7605}"/>
    <hyperlink ref="M779" r:id="rId1132" xr:uid="{72FE1E08-BBA7-4DD8-9770-C51E9729A1CB}"/>
    <hyperlink ref="M780" r:id="rId1133" xr:uid="{669A2E9B-E433-4D05-8FA3-14DC4B07DC71}"/>
    <hyperlink ref="M781" r:id="rId1134" xr:uid="{0C72CF49-E224-4E05-96AC-5D89C40926EC}"/>
    <hyperlink ref="M884" r:id="rId1135" xr:uid="{AF12203E-25F7-422F-BC5F-9F7411DEC79C}"/>
    <hyperlink ref="M883" r:id="rId1136" xr:uid="{A0E23D3B-F72B-4251-A462-5F889CF77A84}"/>
    <hyperlink ref="M791" r:id="rId1137" xr:uid="{5705807B-7107-4678-A501-DDB4470DF444}"/>
    <hyperlink ref="M792" r:id="rId1138" xr:uid="{E570F9C4-5283-47AE-A39A-94DB3DA34BF0}"/>
    <hyperlink ref="M793" r:id="rId1139" xr:uid="{BE20F117-AF7B-47D4-AA44-568AC77C7F4E}"/>
    <hyperlink ref="M794" r:id="rId1140" xr:uid="{2871B254-8DF7-4E7B-BFA4-3B86E86F2D9A}"/>
    <hyperlink ref="M795" r:id="rId1141" xr:uid="{11FE77B2-496C-4CE5-B1A2-DD74A06B1935}"/>
    <hyperlink ref="M796" r:id="rId1142" xr:uid="{33994935-F9D7-485E-8CD2-3E9F465D3332}"/>
    <hyperlink ref="M797" r:id="rId1143" xr:uid="{7A3C356C-3339-4679-AE87-63C2B99A19BE}"/>
    <hyperlink ref="M798" r:id="rId1144" xr:uid="{BD6083DF-D070-4F18-836C-D24A197799CE}"/>
    <hyperlink ref="M799" r:id="rId1145" xr:uid="{D53739E2-AC3F-4D3C-ABEA-8EC788212141}"/>
    <hyperlink ref="M902" r:id="rId1146" xr:uid="{A75B8152-DD3B-469B-9133-C472155B975E}"/>
    <hyperlink ref="M903" r:id="rId1147" xr:uid="{4C708F9E-7B56-4707-BE1C-F4FABC6F496C}"/>
    <hyperlink ref="M904" r:id="rId1148" xr:uid="{D6B8BD41-9AA0-4EFC-980F-69960113D7E3}"/>
    <hyperlink ref="M905" r:id="rId1149" xr:uid="{B67FDFD6-3839-49EB-B2BC-9F4442367B8C}"/>
    <hyperlink ref="M906" r:id="rId1150" xr:uid="{45430FE4-A47A-4404-8A38-CE1C2EA42E91}"/>
    <hyperlink ref="M907" r:id="rId1151" xr:uid="{CA425673-258B-466A-8F4F-7A9873408A22}"/>
    <hyperlink ref="M908" r:id="rId1152" xr:uid="{688A26F5-5E48-41A9-9947-71357E80E9D1}"/>
    <hyperlink ref="M909" r:id="rId1153" xr:uid="{64E87EAA-EE9A-436A-A95A-B14AE3E70911}"/>
    <hyperlink ref="M910" r:id="rId1154" xr:uid="{0CDB1455-63C1-4D2E-B868-B83DD81280AB}"/>
    <hyperlink ref="M911" r:id="rId1155" xr:uid="{A59C6E85-50BF-4BB3-94D8-19185D9DE0E6}"/>
    <hyperlink ref="M912" r:id="rId1156" xr:uid="{B45F9F95-B8B6-4896-8E08-ACF06A328B2B}"/>
    <hyperlink ref="M763" r:id="rId1157" xr:uid="{782A984F-45C1-4560-9EE2-348DC377F073}"/>
    <hyperlink ref="M764" r:id="rId1158" xr:uid="{DB528C08-04A4-4A63-AB16-3AFF906EE68D}"/>
    <hyperlink ref="M765" r:id="rId1159" xr:uid="{EF27C933-F293-4777-AD84-C14B2D88639E}"/>
    <hyperlink ref="M803" r:id="rId1160" xr:uid="{110CE91F-E7F8-4058-BED4-452983508BEC}"/>
  </hyperlinks>
  <pageMargins left="0.25" right="0.25" top="0.75" bottom="0.75" header="0.3" footer="0.3"/>
  <pageSetup scale="39" fitToHeight="0" orientation="landscape" r:id="rId1161"/>
  <headerFooter>
    <oddFooter xml:space="preserve">&amp;C_x000D_&amp;1#&amp;"Calibri"&amp;12&amp;K000000 Public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F7D570-7E64-48C8-9883-D8DF539C3D43}">
  <sheetPr>
    <pageSetUpPr fitToPage="1"/>
  </sheetPr>
  <dimension ref="A1:BF915"/>
  <sheetViews>
    <sheetView tabSelected="1" zoomScale="70" zoomScaleNormal="70" workbookViewId="0">
      <pane ySplit="3" topLeftCell="A4" activePane="bottomLeft" state="frozen"/>
      <selection activeCell="A3" sqref="A3"/>
      <selection pane="bottomLeft" activeCell="BE1" sqref="BE1:BF1048576"/>
    </sheetView>
  </sheetViews>
  <sheetFormatPr defaultColWidth="9.140625" defaultRowHeight="12.75" outlineLevelCol="1" x14ac:dyDescent="0.25"/>
  <cols>
    <col min="1" max="1" width="20.42578125" style="1" bestFit="1" customWidth="1"/>
    <col min="2" max="2" width="33.140625" style="1" bestFit="1" customWidth="1"/>
    <col min="3" max="3" width="15.140625" style="6" customWidth="1"/>
    <col min="4" max="4" width="37.140625" style="2" bestFit="1" customWidth="1"/>
    <col min="5" max="5" width="11" style="1" customWidth="1"/>
    <col min="6" max="6" width="43.140625" style="1" customWidth="1"/>
    <col min="7" max="7" width="90.5703125" style="16" customWidth="1"/>
    <col min="8" max="8" width="96.42578125" style="12" customWidth="1" outlineLevel="1"/>
    <col min="9" max="9" width="18.5703125" style="1" customWidth="1" outlineLevel="1"/>
    <col min="10" max="10" width="16.42578125" style="1" customWidth="1" outlineLevel="1"/>
    <col min="11" max="11" width="11.42578125" style="1" customWidth="1" outlineLevel="1"/>
    <col min="12" max="12" width="16.140625" style="1" customWidth="1" outlineLevel="1"/>
    <col min="13" max="13" width="42.140625" style="2" customWidth="1" outlineLevel="1"/>
    <col min="14" max="14" width="14.140625" style="1" customWidth="1" outlineLevel="1"/>
    <col min="15" max="15" width="20.140625" style="1" customWidth="1" outlineLevel="1"/>
    <col min="16" max="16" width="24.28515625" style="2" customWidth="1"/>
    <col min="17" max="17" width="39.140625" style="2" bestFit="1" customWidth="1"/>
    <col min="18" max="18" width="20.85546875" style="2" customWidth="1"/>
    <col min="19" max="19" width="36.5703125" style="136" customWidth="1"/>
    <col min="20" max="58" width="9.140625" style="153"/>
    <col min="59" max="16384" width="9.140625" style="12"/>
  </cols>
  <sheetData>
    <row r="1" spans="1:58" x14ac:dyDescent="0.25">
      <c r="A1" s="167" t="s">
        <v>0</v>
      </c>
      <c r="B1" s="167"/>
      <c r="C1" s="167"/>
      <c r="D1" s="167"/>
      <c r="E1" s="167"/>
      <c r="F1" s="167"/>
      <c r="G1" s="168"/>
      <c r="H1" s="167"/>
      <c r="I1" s="167"/>
      <c r="J1" s="167"/>
      <c r="K1" s="167"/>
      <c r="L1" s="167"/>
      <c r="M1" s="168"/>
      <c r="N1" s="167"/>
      <c r="O1" s="167"/>
      <c r="P1" s="167"/>
      <c r="Q1" s="167"/>
      <c r="R1" s="167"/>
      <c r="S1" s="116"/>
    </row>
    <row r="2" spans="1:58" ht="38.25" hidden="1" x14ac:dyDescent="0.25">
      <c r="A2" s="26" t="s">
        <v>5</v>
      </c>
      <c r="B2" s="26"/>
      <c r="C2" s="26"/>
      <c r="D2" s="27" t="s">
        <v>6</v>
      </c>
      <c r="E2" s="26"/>
      <c r="F2" s="27" t="s">
        <v>6</v>
      </c>
      <c r="G2" s="28" t="s">
        <v>7</v>
      </c>
      <c r="H2" s="26" t="s">
        <v>3417</v>
      </c>
      <c r="I2" s="26"/>
      <c r="J2" s="26"/>
      <c r="K2" s="26"/>
      <c r="L2" s="26"/>
      <c r="M2" s="28"/>
      <c r="N2" s="26"/>
      <c r="O2" s="26"/>
      <c r="P2" s="26"/>
      <c r="Q2" s="26"/>
      <c r="R2" s="26"/>
      <c r="S2" s="116"/>
      <c r="BE2" s="161"/>
      <c r="BF2" s="162"/>
    </row>
    <row r="3" spans="1:58" ht="25.5" x14ac:dyDescent="0.25">
      <c r="A3" s="7" t="s">
        <v>10</v>
      </c>
      <c r="B3" s="7" t="s">
        <v>11</v>
      </c>
      <c r="C3" s="7" t="s">
        <v>12</v>
      </c>
      <c r="D3" s="7" t="s">
        <v>13</v>
      </c>
      <c r="E3" s="7" t="s">
        <v>14</v>
      </c>
      <c r="F3" s="7" t="s">
        <v>15</v>
      </c>
      <c r="G3" s="7" t="s">
        <v>16</v>
      </c>
      <c r="H3" s="7" t="s">
        <v>17</v>
      </c>
      <c r="I3" s="7" t="s">
        <v>18</v>
      </c>
      <c r="J3" s="7" t="s">
        <v>19</v>
      </c>
      <c r="K3" s="7" t="s">
        <v>20</v>
      </c>
      <c r="L3" s="7" t="s">
        <v>21</v>
      </c>
      <c r="M3" s="7" t="s">
        <v>22</v>
      </c>
      <c r="N3" s="7" t="s">
        <v>23</v>
      </c>
      <c r="O3" s="7" t="s">
        <v>24</v>
      </c>
      <c r="P3" s="7" t="s">
        <v>25</v>
      </c>
      <c r="Q3" s="7" t="s">
        <v>26</v>
      </c>
      <c r="R3" s="7" t="s">
        <v>27</v>
      </c>
      <c r="S3" s="117" t="s">
        <v>28</v>
      </c>
    </row>
    <row r="4" spans="1:58" s="36" customFormat="1" ht="102" x14ac:dyDescent="0.25">
      <c r="A4" s="1">
        <v>1</v>
      </c>
      <c r="B4" s="1" t="s">
        <v>80</v>
      </c>
      <c r="C4" s="6" t="s">
        <v>328</v>
      </c>
      <c r="D4" s="2" t="str">
        <f t="shared" ref="D4:D67" si="0">_xlfn.CONCAT(B4,"_",C4)</f>
        <v>CalPA_Set WMP-07</v>
      </c>
      <c r="E4" s="1">
        <v>1</v>
      </c>
      <c r="F4" s="2" t="str">
        <f t="shared" ref="F4:F67" si="1">_xlfn.CONCAT(D4,"_Q",E4)</f>
        <v>CalPA_Set WMP-07_Q1</v>
      </c>
      <c r="G4" s="48" t="s">
        <v>329</v>
      </c>
      <c r="H4" s="48" t="s">
        <v>330</v>
      </c>
      <c r="I4" s="1" t="s">
        <v>331</v>
      </c>
      <c r="J4" s="3">
        <v>45012</v>
      </c>
      <c r="K4" s="3">
        <v>45015</v>
      </c>
      <c r="L4" s="3">
        <v>45015</v>
      </c>
      <c r="M4" s="17" t="s">
        <v>332</v>
      </c>
      <c r="N4" s="1">
        <v>0</v>
      </c>
      <c r="O4" s="1" t="s">
        <v>86</v>
      </c>
      <c r="P4" s="1">
        <v>6.2</v>
      </c>
      <c r="Q4" s="47" t="s">
        <v>333</v>
      </c>
      <c r="R4" s="47" t="s">
        <v>334</v>
      </c>
      <c r="S4" s="118" t="s">
        <v>86</v>
      </c>
      <c r="T4" s="154"/>
      <c r="U4" s="154"/>
      <c r="V4" s="154"/>
      <c r="W4" s="154"/>
      <c r="X4" s="154"/>
      <c r="Y4" s="154"/>
      <c r="Z4" s="154"/>
      <c r="AA4" s="154"/>
      <c r="AB4" s="154"/>
      <c r="AC4" s="154"/>
      <c r="AD4" s="154"/>
      <c r="AE4" s="154"/>
      <c r="AF4" s="154"/>
      <c r="AG4" s="154"/>
      <c r="AH4" s="154"/>
      <c r="AI4" s="154"/>
      <c r="AJ4" s="154"/>
      <c r="AK4" s="154"/>
      <c r="AL4" s="154"/>
      <c r="AM4" s="154"/>
      <c r="AN4" s="154"/>
      <c r="AO4" s="154"/>
      <c r="AP4" s="154"/>
      <c r="AQ4" s="154"/>
      <c r="AR4" s="154"/>
      <c r="AS4" s="154"/>
      <c r="AT4" s="154"/>
      <c r="AU4" s="154"/>
      <c r="AV4" s="154"/>
      <c r="AW4" s="154"/>
      <c r="AX4" s="154"/>
      <c r="AY4" s="154"/>
      <c r="AZ4" s="154"/>
      <c r="BA4" s="154"/>
      <c r="BB4" s="154"/>
      <c r="BC4" s="154"/>
      <c r="BD4" s="154"/>
      <c r="BE4" s="163"/>
      <c r="BF4" s="164"/>
    </row>
    <row r="5" spans="1:58" ht="90" x14ac:dyDescent="0.25">
      <c r="A5" s="1">
        <v>2</v>
      </c>
      <c r="B5" s="1" t="s">
        <v>80</v>
      </c>
      <c r="C5" s="6" t="s">
        <v>328</v>
      </c>
      <c r="D5" s="2" t="str">
        <f t="shared" si="0"/>
        <v>CalPA_Set WMP-07</v>
      </c>
      <c r="E5" s="1">
        <v>2</v>
      </c>
      <c r="F5" s="2" t="str">
        <f t="shared" si="1"/>
        <v>CalPA_Set WMP-07_Q2</v>
      </c>
      <c r="G5" s="48" t="s">
        <v>338</v>
      </c>
      <c r="H5" s="48" t="s">
        <v>339</v>
      </c>
      <c r="I5" s="1" t="s">
        <v>331</v>
      </c>
      <c r="J5" s="3">
        <v>45012</v>
      </c>
      <c r="K5" s="3">
        <v>45015</v>
      </c>
      <c r="L5" s="3">
        <v>45015</v>
      </c>
      <c r="M5" s="17" t="s">
        <v>332</v>
      </c>
      <c r="N5" s="1">
        <v>0</v>
      </c>
      <c r="O5" s="1" t="s">
        <v>86</v>
      </c>
      <c r="P5" s="1">
        <v>6.2</v>
      </c>
      <c r="Q5" s="47" t="s">
        <v>333</v>
      </c>
      <c r="R5" s="47" t="s">
        <v>334</v>
      </c>
      <c r="S5" s="118" t="s">
        <v>86</v>
      </c>
      <c r="BE5" s="57"/>
      <c r="BF5" s="12"/>
    </row>
    <row r="6" spans="1:58" ht="90" x14ac:dyDescent="0.25">
      <c r="A6" s="1">
        <v>3</v>
      </c>
      <c r="B6" s="1" t="s">
        <v>80</v>
      </c>
      <c r="C6" s="6" t="s">
        <v>328</v>
      </c>
      <c r="D6" s="2" t="str">
        <f t="shared" si="0"/>
        <v>CalPA_Set WMP-07</v>
      </c>
      <c r="E6" s="1">
        <v>3</v>
      </c>
      <c r="F6" s="2" t="str">
        <f t="shared" si="1"/>
        <v>CalPA_Set WMP-07_Q3</v>
      </c>
      <c r="G6" s="48" t="s">
        <v>340</v>
      </c>
      <c r="H6" s="48" t="s">
        <v>341</v>
      </c>
      <c r="I6" s="1" t="s">
        <v>331</v>
      </c>
      <c r="J6" s="3">
        <v>45012</v>
      </c>
      <c r="K6" s="3">
        <v>45015</v>
      </c>
      <c r="L6" s="3">
        <v>45015</v>
      </c>
      <c r="M6" s="17" t="s">
        <v>332</v>
      </c>
      <c r="N6" s="1">
        <v>0</v>
      </c>
      <c r="O6" s="1" t="s">
        <v>86</v>
      </c>
      <c r="P6" s="1">
        <v>6.2</v>
      </c>
      <c r="Q6" s="47" t="s">
        <v>333</v>
      </c>
      <c r="R6" s="47" t="s">
        <v>334</v>
      </c>
      <c r="S6" s="118" t="s">
        <v>86</v>
      </c>
      <c r="BE6" s="57"/>
      <c r="BF6" s="12"/>
    </row>
    <row r="7" spans="1:58" ht="75" x14ac:dyDescent="0.25">
      <c r="A7" s="1">
        <v>4</v>
      </c>
      <c r="B7" s="1" t="s">
        <v>1512</v>
      </c>
      <c r="C7" s="6" t="s">
        <v>2143</v>
      </c>
      <c r="D7" s="2" t="str">
        <f t="shared" si="0"/>
        <v>MGRA_Data Request No. 1</v>
      </c>
      <c r="E7" s="1">
        <v>1</v>
      </c>
      <c r="F7" s="2" t="str">
        <f t="shared" si="1"/>
        <v>MGRA_Data Request No. 1_Q1</v>
      </c>
      <c r="G7" s="48" t="s">
        <v>2144</v>
      </c>
      <c r="H7" s="48" t="s">
        <v>2145</v>
      </c>
      <c r="I7" s="1" t="s">
        <v>2146</v>
      </c>
      <c r="J7" s="3">
        <v>45014</v>
      </c>
      <c r="K7" s="3">
        <v>45026</v>
      </c>
      <c r="L7" s="3">
        <v>45023</v>
      </c>
      <c r="M7" s="20" t="s">
        <v>2147</v>
      </c>
      <c r="N7" s="1">
        <v>1</v>
      </c>
      <c r="O7" s="1" t="s">
        <v>86</v>
      </c>
      <c r="P7" s="1">
        <v>6.4</v>
      </c>
      <c r="Q7" s="47" t="s">
        <v>333</v>
      </c>
      <c r="R7" s="47" t="s">
        <v>2148</v>
      </c>
      <c r="S7" s="119" t="s">
        <v>86</v>
      </c>
      <c r="BE7" s="57"/>
      <c r="BF7" s="12"/>
    </row>
    <row r="8" spans="1:58" ht="75" x14ac:dyDescent="0.25">
      <c r="A8" s="1">
        <v>4</v>
      </c>
      <c r="B8" s="1" t="s">
        <v>1512</v>
      </c>
      <c r="C8" s="6" t="s">
        <v>2143</v>
      </c>
      <c r="D8" s="2" t="str">
        <f t="shared" si="0"/>
        <v>MGRA_Data Request No. 1</v>
      </c>
      <c r="E8" s="1" t="s">
        <v>627</v>
      </c>
      <c r="F8" s="2" t="str">
        <f t="shared" si="1"/>
        <v>MGRA_Data Request No. 1_Q1(s)</v>
      </c>
      <c r="G8" s="48" t="s">
        <v>2144</v>
      </c>
      <c r="H8" s="48" t="s">
        <v>2145</v>
      </c>
      <c r="I8" s="1" t="s">
        <v>2146</v>
      </c>
      <c r="J8" s="3">
        <v>45014</v>
      </c>
      <c r="K8" s="3">
        <v>45029</v>
      </c>
      <c r="L8" s="3">
        <v>45029</v>
      </c>
      <c r="M8" s="20" t="s">
        <v>2147</v>
      </c>
      <c r="N8" s="1">
        <v>4</v>
      </c>
      <c r="O8" s="1" t="s">
        <v>86</v>
      </c>
      <c r="P8" s="1">
        <v>6.4</v>
      </c>
      <c r="Q8" s="47" t="s">
        <v>333</v>
      </c>
      <c r="R8" s="47" t="s">
        <v>2148</v>
      </c>
      <c r="S8" s="119" t="s">
        <v>86</v>
      </c>
      <c r="BE8" s="57"/>
      <c r="BF8" s="12"/>
    </row>
    <row r="9" spans="1:58" ht="75" x14ac:dyDescent="0.25">
      <c r="A9" s="1">
        <v>5</v>
      </c>
      <c r="B9" s="1" t="s">
        <v>1512</v>
      </c>
      <c r="C9" s="6" t="s">
        <v>2143</v>
      </c>
      <c r="D9" s="2" t="str">
        <f t="shared" si="0"/>
        <v>MGRA_Data Request No. 1</v>
      </c>
      <c r="E9" s="1">
        <v>2</v>
      </c>
      <c r="F9" s="2" t="str">
        <f t="shared" si="1"/>
        <v>MGRA_Data Request No. 1_Q2</v>
      </c>
      <c r="G9" s="48" t="s">
        <v>2154</v>
      </c>
      <c r="H9" s="48" t="s">
        <v>2155</v>
      </c>
      <c r="I9" s="1" t="s">
        <v>2146</v>
      </c>
      <c r="J9" s="3">
        <v>45014</v>
      </c>
      <c r="K9" s="3">
        <v>45026</v>
      </c>
      <c r="L9" s="3">
        <v>45023</v>
      </c>
      <c r="M9" s="20" t="s">
        <v>2147</v>
      </c>
      <c r="N9" s="1">
        <v>0</v>
      </c>
      <c r="O9" s="1" t="s">
        <v>86</v>
      </c>
      <c r="P9" s="1">
        <v>6.4</v>
      </c>
      <c r="Q9" s="47" t="s">
        <v>333</v>
      </c>
      <c r="R9" s="47" t="s">
        <v>2148</v>
      </c>
      <c r="S9" s="120" t="s">
        <v>86</v>
      </c>
      <c r="BE9" s="57"/>
      <c r="BF9" s="12"/>
    </row>
    <row r="10" spans="1:58" ht="75" x14ac:dyDescent="0.25">
      <c r="A10" s="1">
        <v>5</v>
      </c>
      <c r="B10" s="1" t="s">
        <v>1512</v>
      </c>
      <c r="C10" s="6" t="s">
        <v>2143</v>
      </c>
      <c r="D10" s="2" t="str">
        <f t="shared" si="0"/>
        <v>MGRA_Data Request No. 1</v>
      </c>
      <c r="E10" s="1" t="s">
        <v>631</v>
      </c>
      <c r="F10" s="2" t="str">
        <f t="shared" si="1"/>
        <v>MGRA_Data Request No. 1_Q2(s)</v>
      </c>
      <c r="G10" s="48" t="s">
        <v>2154</v>
      </c>
      <c r="H10" s="48" t="s">
        <v>2155</v>
      </c>
      <c r="I10" s="1" t="s">
        <v>2146</v>
      </c>
      <c r="J10" s="3">
        <v>45014</v>
      </c>
      <c r="K10" s="3">
        <v>45029</v>
      </c>
      <c r="L10" s="3">
        <v>45029</v>
      </c>
      <c r="M10" s="20" t="s">
        <v>2147</v>
      </c>
      <c r="N10" s="1">
        <v>0</v>
      </c>
      <c r="O10" s="1" t="s">
        <v>86</v>
      </c>
      <c r="P10" s="1">
        <v>6.4</v>
      </c>
      <c r="Q10" s="47" t="s">
        <v>333</v>
      </c>
      <c r="R10" s="47" t="s">
        <v>2148</v>
      </c>
      <c r="S10" s="120" t="s">
        <v>86</v>
      </c>
      <c r="BE10" s="57"/>
      <c r="BF10" s="12"/>
    </row>
    <row r="11" spans="1:58" ht="75" x14ac:dyDescent="0.25">
      <c r="A11" s="1">
        <v>6</v>
      </c>
      <c r="B11" s="1" t="s">
        <v>1512</v>
      </c>
      <c r="C11" s="6" t="s">
        <v>2143</v>
      </c>
      <c r="D11" s="2" t="str">
        <f t="shared" si="0"/>
        <v>MGRA_Data Request No. 1</v>
      </c>
      <c r="E11" s="1">
        <v>3</v>
      </c>
      <c r="F11" s="2" t="str">
        <f t="shared" si="1"/>
        <v>MGRA_Data Request No. 1_Q3</v>
      </c>
      <c r="G11" s="48" t="s">
        <v>2156</v>
      </c>
      <c r="H11" s="48" t="s">
        <v>2157</v>
      </c>
      <c r="I11" s="1" t="s">
        <v>2146</v>
      </c>
      <c r="J11" s="3">
        <v>45014</v>
      </c>
      <c r="K11" s="3">
        <v>45026</v>
      </c>
      <c r="L11" s="3">
        <v>45023</v>
      </c>
      <c r="M11" s="20" t="s">
        <v>2147</v>
      </c>
      <c r="N11" s="1">
        <v>0</v>
      </c>
      <c r="O11" s="1" t="s">
        <v>86</v>
      </c>
      <c r="P11" s="1">
        <v>6.4</v>
      </c>
      <c r="Q11" s="47" t="s">
        <v>333</v>
      </c>
      <c r="R11" s="47" t="s">
        <v>2148</v>
      </c>
      <c r="S11" s="120" t="s">
        <v>86</v>
      </c>
      <c r="BE11" s="57"/>
      <c r="BF11" s="12"/>
    </row>
    <row r="12" spans="1:58" ht="75" x14ac:dyDescent="0.25">
      <c r="A12" s="1">
        <v>6</v>
      </c>
      <c r="B12" s="1" t="s">
        <v>1512</v>
      </c>
      <c r="C12" s="6" t="s">
        <v>2143</v>
      </c>
      <c r="D12" s="2" t="str">
        <f t="shared" si="0"/>
        <v>MGRA_Data Request No. 1</v>
      </c>
      <c r="E12" s="1" t="s">
        <v>980</v>
      </c>
      <c r="F12" s="2" t="str">
        <f t="shared" si="1"/>
        <v>MGRA_Data Request No. 1_Q3(s)</v>
      </c>
      <c r="G12" s="48" t="s">
        <v>2156</v>
      </c>
      <c r="H12" s="48" t="s">
        <v>2157</v>
      </c>
      <c r="I12" s="1" t="s">
        <v>2146</v>
      </c>
      <c r="J12" s="3">
        <v>45014</v>
      </c>
      <c r="K12" s="3">
        <v>45029</v>
      </c>
      <c r="L12" s="3">
        <v>45029</v>
      </c>
      <c r="M12" s="20" t="s">
        <v>2147</v>
      </c>
      <c r="N12" s="1">
        <v>0</v>
      </c>
      <c r="O12" s="1" t="s">
        <v>86</v>
      </c>
      <c r="P12" s="1">
        <v>6.4</v>
      </c>
      <c r="Q12" s="47" t="s">
        <v>333</v>
      </c>
      <c r="R12" s="47" t="s">
        <v>2148</v>
      </c>
      <c r="S12" s="120" t="s">
        <v>86</v>
      </c>
      <c r="BE12" s="57"/>
      <c r="BF12" s="12"/>
    </row>
    <row r="13" spans="1:58" ht="75" x14ac:dyDescent="0.25">
      <c r="A13" s="1">
        <v>7</v>
      </c>
      <c r="B13" s="1" t="s">
        <v>1512</v>
      </c>
      <c r="C13" s="6" t="s">
        <v>2143</v>
      </c>
      <c r="D13" s="2" t="str">
        <f t="shared" si="0"/>
        <v>MGRA_Data Request No. 1</v>
      </c>
      <c r="E13" s="1">
        <v>4</v>
      </c>
      <c r="F13" s="2" t="str">
        <f t="shared" si="1"/>
        <v>MGRA_Data Request No. 1_Q4</v>
      </c>
      <c r="G13" s="48" t="s">
        <v>2158</v>
      </c>
      <c r="H13" s="48" t="s">
        <v>2159</v>
      </c>
      <c r="I13" s="1" t="s">
        <v>2146</v>
      </c>
      <c r="J13" s="3">
        <v>45014</v>
      </c>
      <c r="K13" s="3">
        <v>45026</v>
      </c>
      <c r="L13" s="3">
        <v>45023</v>
      </c>
      <c r="M13" s="20" t="s">
        <v>2147</v>
      </c>
      <c r="N13" s="1">
        <v>0</v>
      </c>
      <c r="O13" s="1" t="s">
        <v>86</v>
      </c>
      <c r="P13" s="1">
        <v>6.4</v>
      </c>
      <c r="Q13" s="47" t="s">
        <v>333</v>
      </c>
      <c r="R13" s="47" t="s">
        <v>2148</v>
      </c>
      <c r="S13" s="121" t="s">
        <v>86</v>
      </c>
      <c r="BE13" s="57"/>
      <c r="BF13" s="12"/>
    </row>
    <row r="14" spans="1:58" ht="75" x14ac:dyDescent="0.25">
      <c r="A14" s="1">
        <v>7</v>
      </c>
      <c r="B14" s="1" t="s">
        <v>1512</v>
      </c>
      <c r="C14" s="6" t="s">
        <v>2143</v>
      </c>
      <c r="D14" s="2" t="str">
        <f t="shared" si="0"/>
        <v>MGRA_Data Request No. 1</v>
      </c>
      <c r="E14" s="1" t="s">
        <v>639</v>
      </c>
      <c r="F14" s="2" t="str">
        <f t="shared" si="1"/>
        <v>MGRA_Data Request No. 1_Q4(s)</v>
      </c>
      <c r="G14" s="48" t="s">
        <v>2158</v>
      </c>
      <c r="H14" s="48" t="s">
        <v>2159</v>
      </c>
      <c r="I14" s="1" t="s">
        <v>2146</v>
      </c>
      <c r="J14" s="3">
        <v>45014</v>
      </c>
      <c r="K14" s="3">
        <v>45029</v>
      </c>
      <c r="L14" s="3">
        <v>45029</v>
      </c>
      <c r="M14" s="20" t="s">
        <v>2147</v>
      </c>
      <c r="N14" s="1">
        <v>0</v>
      </c>
      <c r="O14" s="1" t="s">
        <v>86</v>
      </c>
      <c r="P14" s="1">
        <v>6.4</v>
      </c>
      <c r="Q14" s="47" t="s">
        <v>333</v>
      </c>
      <c r="R14" s="47" t="s">
        <v>2148</v>
      </c>
      <c r="S14" s="121" t="s">
        <v>86</v>
      </c>
      <c r="BE14" s="57"/>
      <c r="BF14" s="12"/>
    </row>
    <row r="15" spans="1:58" ht="75" x14ac:dyDescent="0.25">
      <c r="A15" s="1">
        <v>8</v>
      </c>
      <c r="B15" s="1" t="s">
        <v>1512</v>
      </c>
      <c r="C15" s="6" t="s">
        <v>2143</v>
      </c>
      <c r="D15" s="2" t="str">
        <f t="shared" si="0"/>
        <v>MGRA_Data Request No. 1</v>
      </c>
      <c r="E15" s="1">
        <v>5</v>
      </c>
      <c r="F15" s="2" t="str">
        <f t="shared" si="1"/>
        <v>MGRA_Data Request No. 1_Q5</v>
      </c>
      <c r="G15" s="48" t="s">
        <v>2161</v>
      </c>
      <c r="H15" s="48" t="s">
        <v>2162</v>
      </c>
      <c r="I15" s="1" t="s">
        <v>2146</v>
      </c>
      <c r="J15" s="3">
        <v>45014</v>
      </c>
      <c r="K15" s="3">
        <v>45026</v>
      </c>
      <c r="L15" s="3">
        <v>45023</v>
      </c>
      <c r="M15" s="20" t="s">
        <v>2147</v>
      </c>
      <c r="N15" s="1">
        <v>0</v>
      </c>
      <c r="O15" s="1" t="s">
        <v>86</v>
      </c>
      <c r="P15" s="1">
        <v>6.4</v>
      </c>
      <c r="Q15" s="47" t="s">
        <v>333</v>
      </c>
      <c r="R15" s="47" t="s">
        <v>2148</v>
      </c>
      <c r="S15" s="120" t="s">
        <v>86</v>
      </c>
      <c r="BE15" s="57"/>
      <c r="BF15" s="12"/>
    </row>
    <row r="16" spans="1:58" ht="75" x14ac:dyDescent="0.25">
      <c r="A16" s="1">
        <v>8</v>
      </c>
      <c r="B16" s="1" t="s">
        <v>1512</v>
      </c>
      <c r="C16" s="6" t="s">
        <v>2143</v>
      </c>
      <c r="D16" s="2" t="str">
        <f t="shared" si="0"/>
        <v>MGRA_Data Request No. 1</v>
      </c>
      <c r="E16" s="1" t="s">
        <v>642</v>
      </c>
      <c r="F16" s="2" t="str">
        <f t="shared" si="1"/>
        <v>MGRA_Data Request No. 1_Q5(s)</v>
      </c>
      <c r="G16" s="48" t="s">
        <v>2161</v>
      </c>
      <c r="H16" s="48" t="s">
        <v>2162</v>
      </c>
      <c r="I16" s="1" t="s">
        <v>2146</v>
      </c>
      <c r="J16" s="3">
        <v>45014</v>
      </c>
      <c r="K16" s="3">
        <v>45029</v>
      </c>
      <c r="L16" s="3">
        <v>45029</v>
      </c>
      <c r="M16" s="20" t="s">
        <v>2147</v>
      </c>
      <c r="N16" s="1">
        <v>0</v>
      </c>
      <c r="O16" s="1" t="s">
        <v>86</v>
      </c>
      <c r="P16" s="1">
        <v>6.4</v>
      </c>
      <c r="Q16" s="47" t="s">
        <v>333</v>
      </c>
      <c r="R16" s="47" t="s">
        <v>2148</v>
      </c>
      <c r="S16" s="120" t="s">
        <v>86</v>
      </c>
      <c r="BE16" s="57"/>
      <c r="BF16" s="12"/>
    </row>
    <row r="17" spans="1:57" s="12" customFormat="1" ht="89.25" x14ac:dyDescent="0.25">
      <c r="A17" s="1">
        <v>9</v>
      </c>
      <c r="B17" s="1" t="s">
        <v>1512</v>
      </c>
      <c r="C17" s="6" t="s">
        <v>2143</v>
      </c>
      <c r="D17" s="2" t="str">
        <f t="shared" si="0"/>
        <v>MGRA_Data Request No. 1</v>
      </c>
      <c r="E17" s="1">
        <v>6</v>
      </c>
      <c r="F17" s="2" t="str">
        <f t="shared" si="1"/>
        <v>MGRA_Data Request No. 1_Q6</v>
      </c>
      <c r="G17" s="48" t="s">
        <v>2163</v>
      </c>
      <c r="H17" s="48" t="s">
        <v>2164</v>
      </c>
      <c r="I17" s="1" t="s">
        <v>2146</v>
      </c>
      <c r="J17" s="3">
        <v>45014</v>
      </c>
      <c r="K17" s="3">
        <v>45026</v>
      </c>
      <c r="L17" s="3">
        <v>45023</v>
      </c>
      <c r="M17" s="20" t="s">
        <v>2147</v>
      </c>
      <c r="N17" s="1">
        <v>0</v>
      </c>
      <c r="O17" s="1" t="s">
        <v>86</v>
      </c>
      <c r="P17" s="1">
        <v>6.4</v>
      </c>
      <c r="Q17" s="47" t="s">
        <v>333</v>
      </c>
      <c r="R17" s="47" t="s">
        <v>2148</v>
      </c>
      <c r="S17" s="120" t="s">
        <v>86</v>
      </c>
      <c r="T17" s="153"/>
      <c r="U17" s="153"/>
      <c r="V17" s="153"/>
      <c r="W17" s="153"/>
      <c r="X17" s="153"/>
      <c r="Y17" s="153"/>
      <c r="Z17" s="153"/>
      <c r="AA17" s="153"/>
      <c r="AB17" s="153"/>
      <c r="AC17" s="153"/>
      <c r="AD17" s="153"/>
      <c r="AE17" s="153"/>
      <c r="AF17" s="153"/>
      <c r="AG17" s="153"/>
      <c r="AH17" s="153"/>
      <c r="AI17" s="153"/>
      <c r="AJ17" s="153"/>
      <c r="AK17" s="153"/>
      <c r="AL17" s="153"/>
      <c r="AM17" s="153"/>
      <c r="AN17" s="153"/>
      <c r="AO17" s="153"/>
      <c r="AP17" s="153"/>
      <c r="AQ17" s="153"/>
      <c r="AR17" s="153"/>
      <c r="AS17" s="153"/>
      <c r="AT17" s="153"/>
      <c r="AU17" s="153"/>
      <c r="AV17" s="153"/>
      <c r="AW17" s="153"/>
      <c r="AX17" s="153"/>
      <c r="AY17" s="153"/>
      <c r="AZ17" s="153"/>
      <c r="BA17" s="153"/>
      <c r="BB17" s="153"/>
      <c r="BC17" s="153"/>
      <c r="BD17" s="153"/>
      <c r="BE17" s="57"/>
    </row>
    <row r="18" spans="1:57" s="12" customFormat="1" ht="89.25" x14ac:dyDescent="0.25">
      <c r="A18" s="1">
        <v>9</v>
      </c>
      <c r="B18" s="1" t="s">
        <v>1512</v>
      </c>
      <c r="C18" s="6" t="s">
        <v>2143</v>
      </c>
      <c r="D18" s="2" t="str">
        <f t="shared" si="0"/>
        <v>MGRA_Data Request No. 1</v>
      </c>
      <c r="E18" s="1" t="s">
        <v>895</v>
      </c>
      <c r="F18" s="2" t="str">
        <f t="shared" si="1"/>
        <v>MGRA_Data Request No. 1_Q6(s)</v>
      </c>
      <c r="G18" s="48" t="s">
        <v>2165</v>
      </c>
      <c r="H18" s="48" t="s">
        <v>2164</v>
      </c>
      <c r="I18" s="1" t="s">
        <v>2146</v>
      </c>
      <c r="J18" s="3">
        <v>45014</v>
      </c>
      <c r="K18" s="3">
        <v>45029</v>
      </c>
      <c r="L18" s="3">
        <v>45029</v>
      </c>
      <c r="M18" s="20" t="s">
        <v>2147</v>
      </c>
      <c r="N18" s="1">
        <v>0</v>
      </c>
      <c r="O18" s="1" t="s">
        <v>86</v>
      </c>
      <c r="P18" s="1">
        <v>6.4</v>
      </c>
      <c r="Q18" s="47" t="s">
        <v>333</v>
      </c>
      <c r="R18" s="47" t="s">
        <v>2148</v>
      </c>
      <c r="S18" s="120" t="s">
        <v>86</v>
      </c>
      <c r="T18" s="153"/>
      <c r="U18" s="153"/>
      <c r="V18" s="153"/>
      <c r="W18" s="153"/>
      <c r="X18" s="153"/>
      <c r="Y18" s="153"/>
      <c r="Z18" s="153"/>
      <c r="AA18" s="153"/>
      <c r="AB18" s="153"/>
      <c r="AC18" s="153"/>
      <c r="AD18" s="153"/>
      <c r="AE18" s="153"/>
      <c r="AF18" s="153"/>
      <c r="AG18" s="153"/>
      <c r="AH18" s="153"/>
      <c r="AI18" s="153"/>
      <c r="AJ18" s="153"/>
      <c r="AK18" s="153"/>
      <c r="AL18" s="153"/>
      <c r="AM18" s="153"/>
      <c r="AN18" s="153"/>
      <c r="AO18" s="153"/>
      <c r="AP18" s="153"/>
      <c r="AQ18" s="153"/>
      <c r="AR18" s="153"/>
      <c r="AS18" s="153"/>
      <c r="AT18" s="153"/>
      <c r="AU18" s="153"/>
      <c r="AV18" s="153"/>
      <c r="AW18" s="153"/>
      <c r="AX18" s="153"/>
      <c r="AY18" s="153"/>
      <c r="AZ18" s="153"/>
      <c r="BA18" s="153"/>
      <c r="BB18" s="153"/>
      <c r="BC18" s="153"/>
      <c r="BD18" s="153"/>
      <c r="BE18" s="57"/>
    </row>
    <row r="19" spans="1:57" s="12" customFormat="1" ht="89.25" x14ac:dyDescent="0.25">
      <c r="A19" s="1">
        <v>10</v>
      </c>
      <c r="B19" s="1" t="s">
        <v>1512</v>
      </c>
      <c r="C19" s="6" t="s">
        <v>2143</v>
      </c>
      <c r="D19" s="2" t="str">
        <f t="shared" si="0"/>
        <v>MGRA_Data Request No. 1</v>
      </c>
      <c r="E19" s="1">
        <v>7</v>
      </c>
      <c r="F19" s="2" t="str">
        <f t="shared" si="1"/>
        <v>MGRA_Data Request No. 1_Q7</v>
      </c>
      <c r="G19" s="48" t="s">
        <v>2166</v>
      </c>
      <c r="H19" s="48" t="s">
        <v>2167</v>
      </c>
      <c r="I19" s="1" t="s">
        <v>2146</v>
      </c>
      <c r="J19" s="3">
        <v>45014</v>
      </c>
      <c r="K19" s="3">
        <v>45026</v>
      </c>
      <c r="L19" s="3">
        <v>45023</v>
      </c>
      <c r="M19" s="20" t="s">
        <v>2147</v>
      </c>
      <c r="N19" s="1">
        <v>0</v>
      </c>
      <c r="O19" s="1" t="s">
        <v>86</v>
      </c>
      <c r="P19" s="1">
        <v>6.4</v>
      </c>
      <c r="Q19" s="47" t="s">
        <v>333</v>
      </c>
      <c r="R19" s="47" t="s">
        <v>2148</v>
      </c>
      <c r="S19" s="120" t="s">
        <v>86</v>
      </c>
      <c r="T19" s="153"/>
      <c r="U19" s="153"/>
      <c r="V19" s="153"/>
      <c r="W19" s="153"/>
      <c r="X19" s="153"/>
      <c r="Y19" s="153"/>
      <c r="Z19" s="153"/>
      <c r="AA19" s="153"/>
      <c r="AB19" s="153"/>
      <c r="AC19" s="153"/>
      <c r="AD19" s="153"/>
      <c r="AE19" s="153"/>
      <c r="AF19" s="153"/>
      <c r="AG19" s="153"/>
      <c r="AH19" s="153"/>
      <c r="AI19" s="153"/>
      <c r="AJ19" s="153"/>
      <c r="AK19" s="153"/>
      <c r="AL19" s="153"/>
      <c r="AM19" s="153"/>
      <c r="AN19" s="153"/>
      <c r="AO19" s="153"/>
      <c r="AP19" s="153"/>
      <c r="AQ19" s="153"/>
      <c r="AR19" s="153"/>
      <c r="AS19" s="153"/>
      <c r="AT19" s="153"/>
      <c r="AU19" s="153"/>
      <c r="AV19" s="153"/>
      <c r="AW19" s="153"/>
      <c r="AX19" s="153"/>
      <c r="AY19" s="153"/>
      <c r="AZ19" s="153"/>
      <c r="BA19" s="153"/>
      <c r="BB19" s="153"/>
      <c r="BC19" s="153"/>
      <c r="BD19" s="153"/>
      <c r="BE19" s="57"/>
    </row>
    <row r="20" spans="1:57" s="12" customFormat="1" ht="89.25" x14ac:dyDescent="0.25">
      <c r="A20" s="1">
        <v>10</v>
      </c>
      <c r="B20" s="1" t="s">
        <v>1512</v>
      </c>
      <c r="C20" s="6" t="s">
        <v>2143</v>
      </c>
      <c r="D20" s="2" t="str">
        <f t="shared" si="0"/>
        <v>MGRA_Data Request No. 1</v>
      </c>
      <c r="E20" s="1" t="s">
        <v>2168</v>
      </c>
      <c r="F20" s="2" t="str">
        <f t="shared" si="1"/>
        <v>MGRA_Data Request No. 1_Q7(s)</v>
      </c>
      <c r="G20" s="48" t="s">
        <v>2166</v>
      </c>
      <c r="H20" s="48" t="s">
        <v>2167</v>
      </c>
      <c r="I20" s="1" t="s">
        <v>2146</v>
      </c>
      <c r="J20" s="3">
        <v>45014</v>
      </c>
      <c r="K20" s="3">
        <v>45029</v>
      </c>
      <c r="L20" s="3">
        <v>45029</v>
      </c>
      <c r="M20" s="20" t="s">
        <v>2147</v>
      </c>
      <c r="N20" s="1">
        <v>0</v>
      </c>
      <c r="O20" s="1" t="s">
        <v>86</v>
      </c>
      <c r="P20" s="1">
        <v>6.4</v>
      </c>
      <c r="Q20" s="47" t="s">
        <v>333</v>
      </c>
      <c r="R20" s="47" t="s">
        <v>2148</v>
      </c>
      <c r="S20" s="120" t="s">
        <v>86</v>
      </c>
      <c r="T20" s="153"/>
      <c r="U20" s="153"/>
      <c r="V20" s="153"/>
      <c r="W20" s="153"/>
      <c r="X20" s="153"/>
      <c r="Y20" s="153"/>
      <c r="Z20" s="153"/>
      <c r="AA20" s="153"/>
      <c r="AB20" s="153"/>
      <c r="AC20" s="153"/>
      <c r="AD20" s="153"/>
      <c r="AE20" s="153"/>
      <c r="AF20" s="153"/>
      <c r="AG20" s="153"/>
      <c r="AH20" s="153"/>
      <c r="AI20" s="153"/>
      <c r="AJ20" s="153"/>
      <c r="AK20" s="153"/>
      <c r="AL20" s="153"/>
      <c r="AM20" s="153"/>
      <c r="AN20" s="153"/>
      <c r="AO20" s="153"/>
      <c r="AP20" s="153"/>
      <c r="AQ20" s="153"/>
      <c r="AR20" s="153"/>
      <c r="AS20" s="153"/>
      <c r="AT20" s="153"/>
      <c r="AU20" s="153"/>
      <c r="AV20" s="153"/>
      <c r="AW20" s="153"/>
      <c r="AX20" s="153"/>
      <c r="AY20" s="153"/>
      <c r="AZ20" s="153"/>
      <c r="BA20" s="153"/>
      <c r="BB20" s="153"/>
      <c r="BC20" s="153"/>
      <c r="BD20" s="153"/>
      <c r="BE20" s="57"/>
    </row>
    <row r="21" spans="1:57" s="12" customFormat="1" ht="75" x14ac:dyDescent="0.25">
      <c r="A21" s="1">
        <v>11</v>
      </c>
      <c r="B21" s="1" t="s">
        <v>1512</v>
      </c>
      <c r="C21" s="6" t="s">
        <v>2143</v>
      </c>
      <c r="D21" s="2" t="str">
        <f t="shared" si="0"/>
        <v>MGRA_Data Request No. 1</v>
      </c>
      <c r="E21" s="1">
        <v>8</v>
      </c>
      <c r="F21" s="2" t="str">
        <f t="shared" si="1"/>
        <v>MGRA_Data Request No. 1_Q8</v>
      </c>
      <c r="G21" s="48" t="s">
        <v>2169</v>
      </c>
      <c r="H21" s="48" t="s">
        <v>2170</v>
      </c>
      <c r="I21" s="1" t="s">
        <v>2146</v>
      </c>
      <c r="J21" s="3">
        <v>45014</v>
      </c>
      <c r="K21" s="3">
        <v>45026</v>
      </c>
      <c r="L21" s="3">
        <v>45023</v>
      </c>
      <c r="M21" s="20" t="s">
        <v>2147</v>
      </c>
      <c r="N21" s="1">
        <v>0</v>
      </c>
      <c r="O21" s="1" t="s">
        <v>86</v>
      </c>
      <c r="P21" s="1">
        <v>6.4</v>
      </c>
      <c r="Q21" s="47" t="s">
        <v>333</v>
      </c>
      <c r="R21" s="47" t="s">
        <v>2148</v>
      </c>
      <c r="S21" s="120" t="s">
        <v>86</v>
      </c>
      <c r="T21" s="153"/>
      <c r="U21" s="153"/>
      <c r="V21" s="153"/>
      <c r="W21" s="153"/>
      <c r="X21" s="153"/>
      <c r="Y21" s="153"/>
      <c r="Z21" s="153"/>
      <c r="AA21" s="153"/>
      <c r="AB21" s="153"/>
      <c r="AC21" s="153"/>
      <c r="AD21" s="153"/>
      <c r="AE21" s="153"/>
      <c r="AF21" s="153"/>
      <c r="AG21" s="153"/>
      <c r="AH21" s="153"/>
      <c r="AI21" s="153"/>
      <c r="AJ21" s="153"/>
      <c r="AK21" s="153"/>
      <c r="AL21" s="153"/>
      <c r="AM21" s="153"/>
      <c r="AN21" s="153"/>
      <c r="AO21" s="153"/>
      <c r="AP21" s="153"/>
      <c r="AQ21" s="153"/>
      <c r="AR21" s="153"/>
      <c r="AS21" s="153"/>
      <c r="AT21" s="153"/>
      <c r="AU21" s="153"/>
      <c r="AV21" s="153"/>
      <c r="AW21" s="153"/>
      <c r="AX21" s="153"/>
      <c r="AY21" s="153"/>
      <c r="AZ21" s="153"/>
      <c r="BA21" s="153"/>
      <c r="BB21" s="153"/>
      <c r="BC21" s="153"/>
      <c r="BD21" s="153"/>
      <c r="BE21" s="57"/>
    </row>
    <row r="22" spans="1:57" s="12" customFormat="1" ht="75" x14ac:dyDescent="0.25">
      <c r="A22" s="1">
        <v>11</v>
      </c>
      <c r="B22" s="1" t="s">
        <v>1512</v>
      </c>
      <c r="C22" s="6" t="s">
        <v>2143</v>
      </c>
      <c r="D22" s="2" t="str">
        <f t="shared" si="0"/>
        <v>MGRA_Data Request No. 1</v>
      </c>
      <c r="E22" s="1" t="s">
        <v>2171</v>
      </c>
      <c r="F22" s="2" t="str">
        <f t="shared" si="1"/>
        <v>MGRA_Data Request No. 1_Q8(s)</v>
      </c>
      <c r="G22" s="48" t="s">
        <v>2169</v>
      </c>
      <c r="H22" s="48" t="s">
        <v>2170</v>
      </c>
      <c r="I22" s="1" t="s">
        <v>2146</v>
      </c>
      <c r="J22" s="3">
        <v>45014</v>
      </c>
      <c r="K22" s="3">
        <v>45029</v>
      </c>
      <c r="L22" s="3">
        <v>45029</v>
      </c>
      <c r="M22" s="20" t="s">
        <v>2147</v>
      </c>
      <c r="N22" s="1">
        <v>0</v>
      </c>
      <c r="O22" s="1" t="s">
        <v>86</v>
      </c>
      <c r="P22" s="1">
        <v>6.4</v>
      </c>
      <c r="Q22" s="47" t="s">
        <v>333</v>
      </c>
      <c r="R22" s="47" t="s">
        <v>2148</v>
      </c>
      <c r="S22" s="120" t="s">
        <v>86</v>
      </c>
      <c r="T22" s="153"/>
      <c r="U22" s="153"/>
      <c r="V22" s="153"/>
      <c r="W22" s="153"/>
      <c r="X22" s="153"/>
      <c r="Y22" s="153"/>
      <c r="Z22" s="153"/>
      <c r="AA22" s="153"/>
      <c r="AB22" s="153"/>
      <c r="AC22" s="153"/>
      <c r="AD22" s="153"/>
      <c r="AE22" s="153"/>
      <c r="AF22" s="153"/>
      <c r="AG22" s="153"/>
      <c r="AH22" s="153"/>
      <c r="AI22" s="153"/>
      <c r="AJ22" s="153"/>
      <c r="AK22" s="153"/>
      <c r="AL22" s="153"/>
      <c r="AM22" s="153"/>
      <c r="AN22" s="153"/>
      <c r="AO22" s="153"/>
      <c r="AP22" s="153"/>
      <c r="AQ22" s="153"/>
      <c r="AR22" s="153"/>
      <c r="AS22" s="153"/>
      <c r="AT22" s="153"/>
      <c r="AU22" s="153"/>
      <c r="AV22" s="153"/>
      <c r="AW22" s="153"/>
      <c r="AX22" s="153"/>
      <c r="AY22" s="153"/>
      <c r="AZ22" s="153"/>
      <c r="BA22" s="153"/>
      <c r="BB22" s="153"/>
      <c r="BC22" s="153"/>
      <c r="BD22" s="153"/>
      <c r="BE22" s="57"/>
    </row>
    <row r="23" spans="1:57" s="12" customFormat="1" ht="75" x14ac:dyDescent="0.25">
      <c r="A23" s="1">
        <v>12</v>
      </c>
      <c r="B23" s="1" t="s">
        <v>1512</v>
      </c>
      <c r="C23" s="6" t="s">
        <v>2143</v>
      </c>
      <c r="D23" s="2" t="str">
        <f t="shared" si="0"/>
        <v>MGRA_Data Request No. 1</v>
      </c>
      <c r="E23" s="1">
        <v>9</v>
      </c>
      <c r="F23" s="2" t="str">
        <f t="shared" si="1"/>
        <v>MGRA_Data Request No. 1_Q9</v>
      </c>
      <c r="G23" s="48" t="s">
        <v>2172</v>
      </c>
      <c r="H23" s="48" t="s">
        <v>2173</v>
      </c>
      <c r="I23" s="1" t="s">
        <v>2146</v>
      </c>
      <c r="J23" s="3">
        <v>45014</v>
      </c>
      <c r="K23" s="3">
        <v>45026</v>
      </c>
      <c r="L23" s="3">
        <v>45023</v>
      </c>
      <c r="M23" s="20" t="s">
        <v>2147</v>
      </c>
      <c r="N23" s="1">
        <v>0</v>
      </c>
      <c r="O23" s="1" t="s">
        <v>86</v>
      </c>
      <c r="P23" s="1">
        <v>6.4</v>
      </c>
      <c r="Q23" s="47" t="s">
        <v>333</v>
      </c>
      <c r="R23" s="47" t="s">
        <v>2148</v>
      </c>
      <c r="S23" s="120" t="s">
        <v>86</v>
      </c>
      <c r="T23" s="153"/>
      <c r="U23" s="153"/>
      <c r="V23" s="153"/>
      <c r="W23" s="153"/>
      <c r="X23" s="153"/>
      <c r="Y23" s="153"/>
      <c r="Z23" s="153"/>
      <c r="AA23" s="153"/>
      <c r="AB23" s="153"/>
      <c r="AC23" s="153"/>
      <c r="AD23" s="153"/>
      <c r="AE23" s="153"/>
      <c r="AF23" s="153"/>
      <c r="AG23" s="153"/>
      <c r="AH23" s="153"/>
      <c r="AI23" s="153"/>
      <c r="AJ23" s="153"/>
      <c r="AK23" s="153"/>
      <c r="AL23" s="153"/>
      <c r="AM23" s="153"/>
      <c r="AN23" s="153"/>
      <c r="AO23" s="153"/>
      <c r="AP23" s="153"/>
      <c r="AQ23" s="153"/>
      <c r="AR23" s="153"/>
      <c r="AS23" s="153"/>
      <c r="AT23" s="153"/>
      <c r="AU23" s="153"/>
      <c r="AV23" s="153"/>
      <c r="AW23" s="153"/>
      <c r="AX23" s="153"/>
      <c r="AY23" s="153"/>
      <c r="AZ23" s="153"/>
      <c r="BA23" s="153"/>
      <c r="BB23" s="153"/>
      <c r="BC23" s="153"/>
      <c r="BD23" s="153"/>
      <c r="BE23" s="57"/>
    </row>
    <row r="24" spans="1:57" s="12" customFormat="1" ht="75" x14ac:dyDescent="0.25">
      <c r="A24" s="1">
        <v>12</v>
      </c>
      <c r="B24" s="1" t="s">
        <v>1512</v>
      </c>
      <c r="C24" s="6" t="s">
        <v>2143</v>
      </c>
      <c r="D24" s="2" t="str">
        <f t="shared" si="0"/>
        <v>MGRA_Data Request No. 1</v>
      </c>
      <c r="E24" s="1" t="s">
        <v>1195</v>
      </c>
      <c r="F24" s="2" t="str">
        <f t="shared" si="1"/>
        <v>MGRA_Data Request No. 1_Q9(s)</v>
      </c>
      <c r="G24" s="48" t="s">
        <v>2172</v>
      </c>
      <c r="H24" s="48" t="s">
        <v>2173</v>
      </c>
      <c r="I24" s="1" t="s">
        <v>2146</v>
      </c>
      <c r="J24" s="3">
        <v>45014</v>
      </c>
      <c r="K24" s="3">
        <v>45037</v>
      </c>
      <c r="L24" s="3">
        <v>45037</v>
      </c>
      <c r="M24" s="20" t="s">
        <v>2147</v>
      </c>
      <c r="N24" s="1">
        <v>1</v>
      </c>
      <c r="O24" s="1" t="s">
        <v>86</v>
      </c>
      <c r="P24" s="1">
        <v>6.4</v>
      </c>
      <c r="Q24" s="47" t="s">
        <v>333</v>
      </c>
      <c r="R24" s="47" t="s">
        <v>2148</v>
      </c>
      <c r="S24" s="120" t="s">
        <v>86</v>
      </c>
      <c r="T24" s="153"/>
      <c r="U24" s="153"/>
      <c r="V24" s="153"/>
      <c r="W24" s="153"/>
      <c r="X24" s="153"/>
      <c r="Y24" s="153"/>
      <c r="Z24" s="153"/>
      <c r="AA24" s="153"/>
      <c r="AB24" s="153"/>
      <c r="AC24" s="153"/>
      <c r="AD24" s="153"/>
      <c r="AE24" s="153"/>
      <c r="AF24" s="153"/>
      <c r="AG24" s="153"/>
      <c r="AH24" s="153"/>
      <c r="AI24" s="153"/>
      <c r="AJ24" s="153"/>
      <c r="AK24" s="153"/>
      <c r="AL24" s="153"/>
      <c r="AM24" s="153"/>
      <c r="AN24" s="153"/>
      <c r="AO24" s="153"/>
      <c r="AP24" s="153"/>
      <c r="AQ24" s="153"/>
      <c r="AR24" s="153"/>
      <c r="AS24" s="153"/>
      <c r="AT24" s="153"/>
      <c r="AU24" s="153"/>
      <c r="AV24" s="153"/>
      <c r="AW24" s="153"/>
      <c r="AX24" s="153"/>
      <c r="AY24" s="153"/>
      <c r="AZ24" s="153"/>
      <c r="BA24" s="153"/>
      <c r="BB24" s="153"/>
      <c r="BC24" s="153"/>
      <c r="BD24" s="153"/>
      <c r="BE24" s="57"/>
    </row>
    <row r="25" spans="1:57" s="12" customFormat="1" ht="331.5" x14ac:dyDescent="0.25">
      <c r="A25" s="1">
        <v>13</v>
      </c>
      <c r="B25" s="1" t="s">
        <v>80</v>
      </c>
      <c r="C25" s="6" t="s">
        <v>342</v>
      </c>
      <c r="D25" s="2" t="str">
        <f t="shared" si="0"/>
        <v>CalPA_Set WMP-08</v>
      </c>
      <c r="E25" s="1">
        <v>1</v>
      </c>
      <c r="F25" s="2" t="str">
        <f t="shared" si="1"/>
        <v>CalPA_Set WMP-08_Q1</v>
      </c>
      <c r="G25" s="48" t="s">
        <v>343</v>
      </c>
      <c r="H25" s="48" t="s">
        <v>344</v>
      </c>
      <c r="I25" s="2" t="s">
        <v>84</v>
      </c>
      <c r="J25" s="3">
        <v>45015</v>
      </c>
      <c r="K25" s="3">
        <v>45021</v>
      </c>
      <c r="L25" s="3">
        <v>45021</v>
      </c>
      <c r="M25" s="17" t="s">
        <v>345</v>
      </c>
      <c r="N25" s="1">
        <v>0</v>
      </c>
      <c r="O25" s="1" t="s">
        <v>86</v>
      </c>
      <c r="P25" s="1" t="s">
        <v>346</v>
      </c>
      <c r="Q25" s="47" t="s">
        <v>266</v>
      </c>
      <c r="R25" s="47" t="s">
        <v>347</v>
      </c>
      <c r="S25" s="122" t="s">
        <v>86</v>
      </c>
      <c r="T25" s="153"/>
      <c r="U25" s="153"/>
      <c r="V25" s="153"/>
      <c r="W25" s="153"/>
      <c r="X25" s="153"/>
      <c r="Y25" s="153"/>
      <c r="Z25" s="153"/>
      <c r="AA25" s="153"/>
      <c r="AB25" s="153"/>
      <c r="AC25" s="153"/>
      <c r="AD25" s="153"/>
      <c r="AE25" s="153"/>
      <c r="AF25" s="153"/>
      <c r="AG25" s="153"/>
      <c r="AH25" s="153"/>
      <c r="AI25" s="153"/>
      <c r="AJ25" s="153"/>
      <c r="AK25" s="153"/>
      <c r="AL25" s="153"/>
      <c r="AM25" s="153"/>
      <c r="AN25" s="153"/>
      <c r="AO25" s="153"/>
      <c r="AP25" s="153"/>
      <c r="AQ25" s="153"/>
      <c r="AR25" s="153"/>
      <c r="AS25" s="153"/>
      <c r="AT25" s="153"/>
      <c r="AU25" s="153"/>
      <c r="AV25" s="153"/>
      <c r="AW25" s="153"/>
      <c r="AX25" s="153"/>
      <c r="AY25" s="153"/>
      <c r="AZ25" s="153"/>
      <c r="BA25" s="153"/>
      <c r="BB25" s="153"/>
      <c r="BC25" s="153"/>
      <c r="BD25" s="153"/>
      <c r="BE25" s="57"/>
    </row>
    <row r="26" spans="1:57" s="12" customFormat="1" ht="409.5" x14ac:dyDescent="0.25">
      <c r="A26" s="1">
        <v>14</v>
      </c>
      <c r="B26" s="1" t="s">
        <v>80</v>
      </c>
      <c r="C26" s="6" t="s">
        <v>342</v>
      </c>
      <c r="D26" s="2" t="str">
        <f t="shared" si="0"/>
        <v>CalPA_Set WMP-08</v>
      </c>
      <c r="E26" s="1">
        <v>2</v>
      </c>
      <c r="F26" s="2" t="str">
        <f t="shared" si="1"/>
        <v>CalPA_Set WMP-08_Q2</v>
      </c>
      <c r="G26" s="48" t="s">
        <v>354</v>
      </c>
      <c r="H26" s="48" t="s">
        <v>355</v>
      </c>
      <c r="I26" s="2" t="s">
        <v>84</v>
      </c>
      <c r="J26" s="3">
        <v>45015</v>
      </c>
      <c r="K26" s="3">
        <v>45021</v>
      </c>
      <c r="L26" s="3">
        <v>45021</v>
      </c>
      <c r="M26" s="17" t="s">
        <v>345</v>
      </c>
      <c r="N26" s="1">
        <v>0</v>
      </c>
      <c r="O26" s="1" t="s">
        <v>86</v>
      </c>
      <c r="P26" s="1" t="s">
        <v>356</v>
      </c>
      <c r="Q26" s="47" t="s">
        <v>266</v>
      </c>
      <c r="R26" s="47" t="s">
        <v>357</v>
      </c>
      <c r="S26" s="122" t="s">
        <v>86</v>
      </c>
      <c r="T26" s="153"/>
      <c r="U26" s="153"/>
      <c r="V26" s="153"/>
      <c r="W26" s="153"/>
      <c r="X26" s="153"/>
      <c r="Y26" s="153"/>
      <c r="Z26" s="153"/>
      <c r="AA26" s="153"/>
      <c r="AB26" s="153"/>
      <c r="AC26" s="153"/>
      <c r="AD26" s="153"/>
      <c r="AE26" s="153"/>
      <c r="AF26" s="153"/>
      <c r="AG26" s="153"/>
      <c r="AH26" s="153"/>
      <c r="AI26" s="153"/>
      <c r="AJ26" s="153"/>
      <c r="AK26" s="153"/>
      <c r="AL26" s="153"/>
      <c r="AM26" s="153"/>
      <c r="AN26" s="153"/>
      <c r="AO26" s="153"/>
      <c r="AP26" s="153"/>
      <c r="AQ26" s="153"/>
      <c r="AR26" s="153"/>
      <c r="AS26" s="153"/>
      <c r="AT26" s="153"/>
      <c r="AU26" s="153"/>
      <c r="AV26" s="153"/>
      <c r="AW26" s="153"/>
      <c r="AX26" s="153"/>
      <c r="AY26" s="153"/>
      <c r="AZ26" s="153"/>
      <c r="BA26" s="153"/>
      <c r="BB26" s="153"/>
      <c r="BC26" s="153"/>
      <c r="BD26" s="153"/>
      <c r="BE26" s="57"/>
    </row>
    <row r="27" spans="1:57" s="12" customFormat="1" ht="293.25" x14ac:dyDescent="0.25">
      <c r="A27" s="1">
        <v>15</v>
      </c>
      <c r="B27" s="1" t="s">
        <v>80</v>
      </c>
      <c r="C27" s="6" t="s">
        <v>342</v>
      </c>
      <c r="D27" s="2" t="str">
        <f t="shared" si="0"/>
        <v>CalPA_Set WMP-08</v>
      </c>
      <c r="E27" s="1">
        <v>3</v>
      </c>
      <c r="F27" s="2" t="str">
        <f t="shared" si="1"/>
        <v>CalPA_Set WMP-08_Q3</v>
      </c>
      <c r="G27" s="48" t="s">
        <v>358</v>
      </c>
      <c r="H27" s="48" t="s">
        <v>359</v>
      </c>
      <c r="I27" s="2" t="s">
        <v>84</v>
      </c>
      <c r="J27" s="3">
        <v>45015</v>
      </c>
      <c r="K27" s="3">
        <v>45021</v>
      </c>
      <c r="L27" s="3">
        <v>45021</v>
      </c>
      <c r="M27" s="17" t="s">
        <v>345</v>
      </c>
      <c r="N27" s="1">
        <v>0</v>
      </c>
      <c r="O27" s="1" t="s">
        <v>86</v>
      </c>
      <c r="P27" s="1" t="s">
        <v>360</v>
      </c>
      <c r="Q27" s="47" t="s">
        <v>266</v>
      </c>
      <c r="R27" s="47" t="s">
        <v>361</v>
      </c>
      <c r="S27" s="122" t="s">
        <v>86</v>
      </c>
      <c r="T27" s="153"/>
      <c r="U27" s="153"/>
      <c r="V27" s="153"/>
      <c r="W27" s="153"/>
      <c r="X27" s="153"/>
      <c r="Y27" s="153"/>
      <c r="Z27" s="153"/>
      <c r="AA27" s="153"/>
      <c r="AB27" s="153"/>
      <c r="AC27" s="153"/>
      <c r="AD27" s="153"/>
      <c r="AE27" s="153"/>
      <c r="AF27" s="153"/>
      <c r="AG27" s="153"/>
      <c r="AH27" s="153"/>
      <c r="AI27" s="153"/>
      <c r="AJ27" s="153"/>
      <c r="AK27" s="153"/>
      <c r="AL27" s="153"/>
      <c r="AM27" s="153"/>
      <c r="AN27" s="153"/>
      <c r="AO27" s="153"/>
      <c r="AP27" s="153"/>
      <c r="AQ27" s="153"/>
      <c r="AR27" s="153"/>
      <c r="AS27" s="153"/>
      <c r="AT27" s="153"/>
      <c r="AU27" s="153"/>
      <c r="AV27" s="153"/>
      <c r="AW27" s="153"/>
      <c r="AX27" s="153"/>
      <c r="AY27" s="153"/>
      <c r="AZ27" s="153"/>
      <c r="BA27" s="153"/>
      <c r="BB27" s="153"/>
      <c r="BC27" s="153"/>
      <c r="BD27" s="153"/>
      <c r="BE27" s="57"/>
    </row>
    <row r="28" spans="1:57" s="12" customFormat="1" ht="409.5" x14ac:dyDescent="0.25">
      <c r="A28" s="1">
        <v>16</v>
      </c>
      <c r="B28" s="1" t="s">
        <v>80</v>
      </c>
      <c r="C28" s="6" t="s">
        <v>342</v>
      </c>
      <c r="D28" s="2" t="str">
        <f t="shared" si="0"/>
        <v>CalPA_Set WMP-08</v>
      </c>
      <c r="E28" s="1">
        <v>4</v>
      </c>
      <c r="F28" s="2" t="str">
        <f t="shared" si="1"/>
        <v>CalPA_Set WMP-08_Q4</v>
      </c>
      <c r="G28" s="48" t="s">
        <v>362</v>
      </c>
      <c r="H28" s="48" t="s">
        <v>363</v>
      </c>
      <c r="I28" s="2" t="s">
        <v>84</v>
      </c>
      <c r="J28" s="3">
        <v>45015</v>
      </c>
      <c r="K28" s="3">
        <v>45021</v>
      </c>
      <c r="L28" s="3">
        <v>45021</v>
      </c>
      <c r="M28" s="17" t="s">
        <v>345</v>
      </c>
      <c r="N28" s="1">
        <v>0</v>
      </c>
      <c r="O28" s="1" t="s">
        <v>86</v>
      </c>
      <c r="P28" s="1" t="s">
        <v>364</v>
      </c>
      <c r="Q28" s="47" t="s">
        <v>266</v>
      </c>
      <c r="R28" s="47" t="s">
        <v>365</v>
      </c>
      <c r="S28" s="122" t="s">
        <v>86</v>
      </c>
      <c r="T28" s="153"/>
      <c r="U28" s="153"/>
      <c r="V28" s="153"/>
      <c r="W28" s="153"/>
      <c r="X28" s="153"/>
      <c r="Y28" s="153"/>
      <c r="Z28" s="153"/>
      <c r="AA28" s="153"/>
      <c r="AB28" s="153"/>
      <c r="AC28" s="153"/>
      <c r="AD28" s="153"/>
      <c r="AE28" s="153"/>
      <c r="AF28" s="153"/>
      <c r="AG28" s="153"/>
      <c r="AH28" s="153"/>
      <c r="AI28" s="153"/>
      <c r="AJ28" s="153"/>
      <c r="AK28" s="153"/>
      <c r="AL28" s="153"/>
      <c r="AM28" s="153"/>
      <c r="AN28" s="153"/>
      <c r="AO28" s="153"/>
      <c r="AP28" s="153"/>
      <c r="AQ28" s="153"/>
      <c r="AR28" s="153"/>
      <c r="AS28" s="153"/>
      <c r="AT28" s="153"/>
      <c r="AU28" s="153"/>
      <c r="AV28" s="153"/>
      <c r="AW28" s="153"/>
      <c r="AX28" s="153"/>
      <c r="AY28" s="153"/>
      <c r="AZ28" s="153"/>
      <c r="BA28" s="153"/>
      <c r="BB28" s="153"/>
      <c r="BC28" s="153"/>
      <c r="BD28" s="153"/>
      <c r="BE28" s="57"/>
    </row>
    <row r="29" spans="1:57" s="12" customFormat="1" ht="191.25" x14ac:dyDescent="0.25">
      <c r="A29" s="1">
        <v>17</v>
      </c>
      <c r="B29" s="1" t="s">
        <v>80</v>
      </c>
      <c r="C29" s="6" t="s">
        <v>342</v>
      </c>
      <c r="D29" s="2" t="str">
        <f t="shared" si="0"/>
        <v>CalPA_Set WMP-08</v>
      </c>
      <c r="E29" s="1">
        <v>5</v>
      </c>
      <c r="F29" s="2" t="str">
        <f t="shared" si="1"/>
        <v>CalPA_Set WMP-08_Q5</v>
      </c>
      <c r="G29" s="48" t="s">
        <v>366</v>
      </c>
      <c r="H29" s="48" t="s">
        <v>367</v>
      </c>
      <c r="I29" s="2" t="s">
        <v>84</v>
      </c>
      <c r="J29" s="3">
        <v>45015</v>
      </c>
      <c r="K29" s="3">
        <v>45021</v>
      </c>
      <c r="L29" s="3">
        <v>45021</v>
      </c>
      <c r="M29" s="17" t="s">
        <v>345</v>
      </c>
      <c r="N29" s="1">
        <v>0</v>
      </c>
      <c r="O29" s="1" t="s">
        <v>86</v>
      </c>
      <c r="P29" s="1" t="s">
        <v>368</v>
      </c>
      <c r="Q29" s="47" t="s">
        <v>266</v>
      </c>
      <c r="R29" s="47" t="s">
        <v>369</v>
      </c>
      <c r="S29" s="122" t="s">
        <v>86</v>
      </c>
      <c r="T29" s="153"/>
      <c r="U29" s="153"/>
      <c r="V29" s="153"/>
      <c r="W29" s="153"/>
      <c r="X29" s="153"/>
      <c r="Y29" s="153"/>
      <c r="Z29" s="153"/>
      <c r="AA29" s="153"/>
      <c r="AB29" s="153"/>
      <c r="AC29" s="153"/>
      <c r="AD29" s="153"/>
      <c r="AE29" s="153"/>
      <c r="AF29" s="153"/>
      <c r="AG29" s="153"/>
      <c r="AH29" s="153"/>
      <c r="AI29" s="153"/>
      <c r="AJ29" s="153"/>
      <c r="AK29" s="153"/>
      <c r="AL29" s="153"/>
      <c r="AM29" s="153"/>
      <c r="AN29" s="153"/>
      <c r="AO29" s="153"/>
      <c r="AP29" s="153"/>
      <c r="AQ29" s="153"/>
      <c r="AR29" s="153"/>
      <c r="AS29" s="153"/>
      <c r="AT29" s="153"/>
      <c r="AU29" s="153"/>
      <c r="AV29" s="153"/>
      <c r="AW29" s="153"/>
      <c r="AX29" s="153"/>
      <c r="AY29" s="153"/>
      <c r="AZ29" s="153"/>
      <c r="BA29" s="153"/>
      <c r="BB29" s="153"/>
      <c r="BC29" s="153"/>
      <c r="BD29" s="153"/>
      <c r="BE29" s="57"/>
    </row>
    <row r="30" spans="1:57" s="12" customFormat="1" ht="357" x14ac:dyDescent="0.25">
      <c r="A30" s="1">
        <v>18</v>
      </c>
      <c r="B30" s="1" t="s">
        <v>80</v>
      </c>
      <c r="C30" s="6" t="s">
        <v>342</v>
      </c>
      <c r="D30" s="2" t="str">
        <f t="shared" si="0"/>
        <v>CalPA_Set WMP-08</v>
      </c>
      <c r="E30" s="1">
        <v>6</v>
      </c>
      <c r="F30" s="2" t="str">
        <f t="shared" si="1"/>
        <v>CalPA_Set WMP-08_Q6</v>
      </c>
      <c r="G30" s="48" t="s">
        <v>370</v>
      </c>
      <c r="H30" s="48" t="s">
        <v>371</v>
      </c>
      <c r="I30" s="2" t="s">
        <v>84</v>
      </c>
      <c r="J30" s="3">
        <v>45015</v>
      </c>
      <c r="K30" s="3">
        <v>45021</v>
      </c>
      <c r="L30" s="3">
        <v>45021</v>
      </c>
      <c r="M30" s="17" t="s">
        <v>345</v>
      </c>
      <c r="N30" s="1">
        <v>0</v>
      </c>
      <c r="O30" s="1" t="s">
        <v>86</v>
      </c>
      <c r="P30" s="1" t="s">
        <v>368</v>
      </c>
      <c r="Q30" s="47" t="s">
        <v>266</v>
      </c>
      <c r="R30" s="47" t="s">
        <v>369</v>
      </c>
      <c r="S30" s="122" t="s">
        <v>86</v>
      </c>
      <c r="T30" s="153"/>
      <c r="U30" s="153"/>
      <c r="V30" s="153"/>
      <c r="W30" s="153"/>
      <c r="X30" s="153"/>
      <c r="Y30" s="153"/>
      <c r="Z30" s="153"/>
      <c r="AA30" s="153"/>
      <c r="AB30" s="153"/>
      <c r="AC30" s="153"/>
      <c r="AD30" s="153"/>
      <c r="AE30" s="153"/>
      <c r="AF30" s="153"/>
      <c r="AG30" s="153"/>
      <c r="AH30" s="153"/>
      <c r="AI30" s="153"/>
      <c r="AJ30" s="153"/>
      <c r="AK30" s="153"/>
      <c r="AL30" s="153"/>
      <c r="AM30" s="153"/>
      <c r="AN30" s="153"/>
      <c r="AO30" s="153"/>
      <c r="AP30" s="153"/>
      <c r="AQ30" s="153"/>
      <c r="AR30" s="153"/>
      <c r="AS30" s="153"/>
      <c r="AT30" s="153"/>
      <c r="AU30" s="153"/>
      <c r="AV30" s="153"/>
      <c r="AW30" s="153"/>
      <c r="AX30" s="153"/>
      <c r="AY30" s="153"/>
      <c r="AZ30" s="153"/>
      <c r="BA30" s="153"/>
      <c r="BB30" s="153"/>
      <c r="BC30" s="153"/>
      <c r="BD30" s="153"/>
      <c r="BE30" s="57"/>
    </row>
    <row r="31" spans="1:57" s="12" customFormat="1" ht="178.5" x14ac:dyDescent="0.25">
      <c r="A31" s="1">
        <v>19</v>
      </c>
      <c r="B31" s="1" t="s">
        <v>80</v>
      </c>
      <c r="C31" s="6" t="s">
        <v>342</v>
      </c>
      <c r="D31" s="2" t="str">
        <f t="shared" si="0"/>
        <v>CalPA_Set WMP-08</v>
      </c>
      <c r="E31" s="1">
        <v>7</v>
      </c>
      <c r="F31" s="2" t="str">
        <f t="shared" si="1"/>
        <v>CalPA_Set WMP-08_Q7</v>
      </c>
      <c r="G31" s="48" t="s">
        <v>372</v>
      </c>
      <c r="H31" s="48" t="s">
        <v>373</v>
      </c>
      <c r="I31" s="2" t="s">
        <v>84</v>
      </c>
      <c r="J31" s="3">
        <v>45015</v>
      </c>
      <c r="K31" s="3">
        <v>45021</v>
      </c>
      <c r="L31" s="3">
        <v>45021</v>
      </c>
      <c r="M31" s="17" t="s">
        <v>345</v>
      </c>
      <c r="N31" s="1">
        <v>0</v>
      </c>
      <c r="O31" s="1" t="s">
        <v>86</v>
      </c>
      <c r="P31" s="1" t="s">
        <v>374</v>
      </c>
      <c r="Q31" s="47" t="s">
        <v>171</v>
      </c>
      <c r="R31" s="47" t="s">
        <v>375</v>
      </c>
      <c r="S31" s="120" t="s">
        <v>86</v>
      </c>
      <c r="T31" s="153"/>
      <c r="U31" s="153"/>
      <c r="V31" s="153"/>
      <c r="W31" s="153"/>
      <c r="X31" s="153"/>
      <c r="Y31" s="153"/>
      <c r="Z31" s="153"/>
      <c r="AA31" s="153"/>
      <c r="AB31" s="153"/>
      <c r="AC31" s="153"/>
      <c r="AD31" s="153"/>
      <c r="AE31" s="153"/>
      <c r="AF31" s="153"/>
      <c r="AG31" s="153"/>
      <c r="AH31" s="153"/>
      <c r="AI31" s="153"/>
      <c r="AJ31" s="153"/>
      <c r="AK31" s="153"/>
      <c r="AL31" s="153"/>
      <c r="AM31" s="153"/>
      <c r="AN31" s="153"/>
      <c r="AO31" s="153"/>
      <c r="AP31" s="153"/>
      <c r="AQ31" s="153"/>
      <c r="AR31" s="153"/>
      <c r="AS31" s="153"/>
      <c r="AT31" s="153"/>
      <c r="AU31" s="153"/>
      <c r="AV31" s="153"/>
      <c r="AW31" s="153"/>
      <c r="AX31" s="153"/>
      <c r="AY31" s="153"/>
      <c r="AZ31" s="153"/>
      <c r="BA31" s="153"/>
      <c r="BB31" s="153"/>
      <c r="BC31" s="153"/>
      <c r="BD31" s="153"/>
      <c r="BE31" s="57"/>
    </row>
    <row r="32" spans="1:57" s="12" customFormat="1" ht="178.5" x14ac:dyDescent="0.25">
      <c r="A32" s="1">
        <v>20</v>
      </c>
      <c r="B32" s="1" t="s">
        <v>80</v>
      </c>
      <c r="C32" s="6" t="s">
        <v>342</v>
      </c>
      <c r="D32" s="2" t="str">
        <f t="shared" si="0"/>
        <v>CalPA_Set WMP-08</v>
      </c>
      <c r="E32" s="1">
        <v>8</v>
      </c>
      <c r="F32" s="2" t="str">
        <f t="shared" si="1"/>
        <v>CalPA_Set WMP-08_Q8</v>
      </c>
      <c r="G32" s="48" t="s">
        <v>378</v>
      </c>
      <c r="H32" s="48" t="s">
        <v>379</v>
      </c>
      <c r="I32" s="2" t="s">
        <v>84</v>
      </c>
      <c r="J32" s="3">
        <v>45015</v>
      </c>
      <c r="K32" s="3">
        <v>45021</v>
      </c>
      <c r="L32" s="3">
        <v>45021</v>
      </c>
      <c r="M32" s="17" t="s">
        <v>345</v>
      </c>
      <c r="N32" s="1">
        <v>0</v>
      </c>
      <c r="O32" s="1" t="s">
        <v>86</v>
      </c>
      <c r="P32" s="1" t="s">
        <v>374</v>
      </c>
      <c r="Q32" s="47" t="s">
        <v>171</v>
      </c>
      <c r="R32" s="47" t="s">
        <v>375</v>
      </c>
      <c r="S32" s="120" t="s">
        <v>86</v>
      </c>
      <c r="T32" s="153"/>
      <c r="U32" s="153"/>
      <c r="V32" s="153"/>
      <c r="W32" s="153"/>
      <c r="X32" s="153"/>
      <c r="Y32" s="153"/>
      <c r="Z32" s="153"/>
      <c r="AA32" s="153"/>
      <c r="AB32" s="153"/>
      <c r="AC32" s="153"/>
      <c r="AD32" s="153"/>
      <c r="AE32" s="153"/>
      <c r="AF32" s="153"/>
      <c r="AG32" s="153"/>
      <c r="AH32" s="153"/>
      <c r="AI32" s="153"/>
      <c r="AJ32" s="153"/>
      <c r="AK32" s="153"/>
      <c r="AL32" s="153"/>
      <c r="AM32" s="153"/>
      <c r="AN32" s="153"/>
      <c r="AO32" s="153"/>
      <c r="AP32" s="153"/>
      <c r="AQ32" s="153"/>
      <c r="AR32" s="153"/>
      <c r="AS32" s="153"/>
      <c r="AT32" s="153"/>
      <c r="AU32" s="153"/>
      <c r="AV32" s="153"/>
      <c r="AW32" s="153"/>
      <c r="AX32" s="153"/>
      <c r="AY32" s="153"/>
      <c r="AZ32" s="153"/>
      <c r="BA32" s="153"/>
      <c r="BB32" s="153"/>
      <c r="BC32" s="153"/>
      <c r="BD32" s="153"/>
      <c r="BE32" s="57"/>
    </row>
    <row r="33" spans="1:57" s="12" customFormat="1" ht="153" x14ac:dyDescent="0.25">
      <c r="A33" s="1">
        <v>21</v>
      </c>
      <c r="B33" s="1" t="s">
        <v>80</v>
      </c>
      <c r="C33" s="6" t="s">
        <v>342</v>
      </c>
      <c r="D33" s="2" t="str">
        <f t="shared" si="0"/>
        <v>CalPA_Set WMP-08</v>
      </c>
      <c r="E33" s="1">
        <v>9</v>
      </c>
      <c r="F33" s="2" t="str">
        <f t="shared" si="1"/>
        <v>CalPA_Set WMP-08_Q9</v>
      </c>
      <c r="G33" s="48" t="s">
        <v>380</v>
      </c>
      <c r="H33" s="48" t="s">
        <v>381</v>
      </c>
      <c r="I33" s="2" t="s">
        <v>84</v>
      </c>
      <c r="J33" s="3">
        <v>45015</v>
      </c>
      <c r="K33" s="3">
        <v>45021</v>
      </c>
      <c r="L33" s="3">
        <v>45021</v>
      </c>
      <c r="M33" s="17" t="s">
        <v>345</v>
      </c>
      <c r="N33" s="1">
        <v>0</v>
      </c>
      <c r="O33" s="1" t="s">
        <v>86</v>
      </c>
      <c r="P33" s="1" t="s">
        <v>356</v>
      </c>
      <c r="Q33" s="47" t="s">
        <v>266</v>
      </c>
      <c r="R33" s="47" t="s">
        <v>357</v>
      </c>
      <c r="S33" s="122" t="s">
        <v>86</v>
      </c>
      <c r="T33" s="153"/>
      <c r="U33" s="153"/>
      <c r="V33" s="153"/>
      <c r="W33" s="153"/>
      <c r="X33" s="153"/>
      <c r="Y33" s="153"/>
      <c r="Z33" s="153"/>
      <c r="AA33" s="153"/>
      <c r="AB33" s="153"/>
      <c r="AC33" s="153"/>
      <c r="AD33" s="153"/>
      <c r="AE33" s="153"/>
      <c r="AF33" s="153"/>
      <c r="AG33" s="153"/>
      <c r="AH33" s="153"/>
      <c r="AI33" s="153"/>
      <c r="AJ33" s="153"/>
      <c r="AK33" s="153"/>
      <c r="AL33" s="153"/>
      <c r="AM33" s="153"/>
      <c r="AN33" s="153"/>
      <c r="AO33" s="153"/>
      <c r="AP33" s="153"/>
      <c r="AQ33" s="153"/>
      <c r="AR33" s="153"/>
      <c r="AS33" s="153"/>
      <c r="AT33" s="153"/>
      <c r="AU33" s="153"/>
      <c r="AV33" s="153"/>
      <c r="AW33" s="153"/>
      <c r="AX33" s="153"/>
      <c r="AY33" s="153"/>
      <c r="AZ33" s="153"/>
      <c r="BA33" s="153"/>
      <c r="BB33" s="153"/>
      <c r="BC33" s="153"/>
      <c r="BD33" s="153"/>
      <c r="BE33" s="57"/>
    </row>
    <row r="34" spans="1:57" s="12" customFormat="1" ht="90" x14ac:dyDescent="0.25">
      <c r="A34" s="1">
        <v>22</v>
      </c>
      <c r="B34" s="1" t="s">
        <v>80</v>
      </c>
      <c r="C34" s="6" t="s">
        <v>342</v>
      </c>
      <c r="D34" s="2" t="str">
        <f t="shared" si="0"/>
        <v>CalPA_Set WMP-08</v>
      </c>
      <c r="E34" s="1">
        <v>10</v>
      </c>
      <c r="F34" s="2" t="str">
        <f t="shared" si="1"/>
        <v>CalPA_Set WMP-08_Q10</v>
      </c>
      <c r="G34" s="48" t="s">
        <v>382</v>
      </c>
      <c r="H34" s="48" t="s">
        <v>383</v>
      </c>
      <c r="I34" s="2" t="s">
        <v>84</v>
      </c>
      <c r="J34" s="3">
        <v>45015</v>
      </c>
      <c r="K34" s="3">
        <v>45021</v>
      </c>
      <c r="L34" s="3">
        <v>45021</v>
      </c>
      <c r="M34" s="17" t="s">
        <v>345</v>
      </c>
      <c r="N34" s="1">
        <v>0</v>
      </c>
      <c r="O34" s="1" t="s">
        <v>86</v>
      </c>
      <c r="P34" s="1" t="s">
        <v>364</v>
      </c>
      <c r="Q34" s="47" t="s">
        <v>266</v>
      </c>
      <c r="R34" s="47" t="s">
        <v>365</v>
      </c>
      <c r="S34" s="121" t="s">
        <v>86</v>
      </c>
      <c r="T34" s="153"/>
      <c r="U34" s="153"/>
      <c r="V34" s="153"/>
      <c r="W34" s="153"/>
      <c r="X34" s="153"/>
      <c r="Y34" s="153"/>
      <c r="Z34" s="153"/>
      <c r="AA34" s="153"/>
      <c r="AB34" s="153"/>
      <c r="AC34" s="153"/>
      <c r="AD34" s="153"/>
      <c r="AE34" s="153"/>
      <c r="AF34" s="153"/>
      <c r="AG34" s="153"/>
      <c r="AH34" s="153"/>
      <c r="AI34" s="153"/>
      <c r="AJ34" s="153"/>
      <c r="AK34" s="153"/>
      <c r="AL34" s="153"/>
      <c r="AM34" s="153"/>
      <c r="AN34" s="153"/>
      <c r="AO34" s="153"/>
      <c r="AP34" s="153"/>
      <c r="AQ34" s="153"/>
      <c r="AR34" s="153"/>
      <c r="AS34" s="153"/>
      <c r="AT34" s="153"/>
      <c r="AU34" s="153"/>
      <c r="AV34" s="153"/>
      <c r="AW34" s="153"/>
      <c r="AX34" s="153"/>
      <c r="AY34" s="153"/>
      <c r="AZ34" s="153"/>
      <c r="BA34" s="153"/>
      <c r="BB34" s="153"/>
      <c r="BC34" s="153"/>
      <c r="BD34" s="153"/>
      <c r="BE34" s="57"/>
    </row>
    <row r="35" spans="1:57" s="12" customFormat="1" ht="114.75" x14ac:dyDescent="0.25">
      <c r="A35" s="1">
        <v>23</v>
      </c>
      <c r="B35" s="1" t="s">
        <v>80</v>
      </c>
      <c r="C35" s="6" t="s">
        <v>342</v>
      </c>
      <c r="D35" s="2" t="str">
        <f t="shared" si="0"/>
        <v>CalPA_Set WMP-08</v>
      </c>
      <c r="E35" s="1">
        <v>11</v>
      </c>
      <c r="F35" s="2" t="str">
        <f t="shared" si="1"/>
        <v>CalPA_Set WMP-08_Q11</v>
      </c>
      <c r="G35" s="48" t="s">
        <v>384</v>
      </c>
      <c r="H35" s="48" t="s">
        <v>385</v>
      </c>
      <c r="I35" s="2" t="s">
        <v>84</v>
      </c>
      <c r="J35" s="3">
        <v>45015</v>
      </c>
      <c r="K35" s="3">
        <v>45021</v>
      </c>
      <c r="L35" s="3">
        <v>45021</v>
      </c>
      <c r="M35" s="17" t="s">
        <v>345</v>
      </c>
      <c r="N35" s="1">
        <v>0</v>
      </c>
      <c r="O35" s="1" t="s">
        <v>86</v>
      </c>
      <c r="P35" s="1" t="s">
        <v>386</v>
      </c>
      <c r="Q35" s="47" t="s">
        <v>266</v>
      </c>
      <c r="R35" s="47" t="s">
        <v>387</v>
      </c>
      <c r="S35" s="122" t="s">
        <v>86</v>
      </c>
      <c r="T35" s="153"/>
      <c r="U35" s="153"/>
      <c r="V35" s="153"/>
      <c r="W35" s="153"/>
      <c r="X35" s="153"/>
      <c r="Y35" s="153"/>
      <c r="Z35" s="153"/>
      <c r="AA35" s="153"/>
      <c r="AB35" s="153"/>
      <c r="AC35" s="153"/>
      <c r="AD35" s="153"/>
      <c r="AE35" s="153"/>
      <c r="AF35" s="153"/>
      <c r="AG35" s="153"/>
      <c r="AH35" s="153"/>
      <c r="AI35" s="153"/>
      <c r="AJ35" s="153"/>
      <c r="AK35" s="153"/>
      <c r="AL35" s="153"/>
      <c r="AM35" s="153"/>
      <c r="AN35" s="153"/>
      <c r="AO35" s="153"/>
      <c r="AP35" s="153"/>
      <c r="AQ35" s="153"/>
      <c r="AR35" s="153"/>
      <c r="AS35" s="153"/>
      <c r="AT35" s="153"/>
      <c r="AU35" s="153"/>
      <c r="AV35" s="153"/>
      <c r="AW35" s="153"/>
      <c r="AX35" s="153"/>
      <c r="AY35" s="153"/>
      <c r="AZ35" s="153"/>
      <c r="BA35" s="153"/>
      <c r="BB35" s="153"/>
      <c r="BC35" s="153"/>
      <c r="BD35" s="153"/>
      <c r="BE35" s="57"/>
    </row>
    <row r="36" spans="1:57" s="12" customFormat="1" ht="90" x14ac:dyDescent="0.25">
      <c r="A36" s="1">
        <v>24</v>
      </c>
      <c r="B36" s="1" t="s">
        <v>80</v>
      </c>
      <c r="C36" s="6" t="s">
        <v>342</v>
      </c>
      <c r="D36" s="2" t="str">
        <f t="shared" si="0"/>
        <v>CalPA_Set WMP-08</v>
      </c>
      <c r="E36" s="1">
        <v>12</v>
      </c>
      <c r="F36" s="2" t="str">
        <f t="shared" si="1"/>
        <v>CalPA_Set WMP-08_Q12</v>
      </c>
      <c r="G36" s="48" t="s">
        <v>388</v>
      </c>
      <c r="H36" s="48" t="s">
        <v>389</v>
      </c>
      <c r="I36" s="2" t="s">
        <v>84</v>
      </c>
      <c r="J36" s="3">
        <v>45015</v>
      </c>
      <c r="K36" s="3">
        <v>45021</v>
      </c>
      <c r="L36" s="3">
        <v>45021</v>
      </c>
      <c r="M36" s="17" t="s">
        <v>345</v>
      </c>
      <c r="N36" s="1">
        <v>0</v>
      </c>
      <c r="O36" s="1" t="s">
        <v>86</v>
      </c>
      <c r="P36" s="1" t="s">
        <v>356</v>
      </c>
      <c r="Q36" s="47" t="s">
        <v>266</v>
      </c>
      <c r="R36" s="47" t="s">
        <v>357</v>
      </c>
      <c r="S36" s="122" t="s">
        <v>86</v>
      </c>
      <c r="T36" s="153"/>
      <c r="U36" s="153"/>
      <c r="V36" s="153"/>
      <c r="W36" s="153"/>
      <c r="X36" s="153"/>
      <c r="Y36" s="153"/>
      <c r="Z36" s="153"/>
      <c r="AA36" s="153"/>
      <c r="AB36" s="153"/>
      <c r="AC36" s="153"/>
      <c r="AD36" s="153"/>
      <c r="AE36" s="153"/>
      <c r="AF36" s="153"/>
      <c r="AG36" s="153"/>
      <c r="AH36" s="153"/>
      <c r="AI36" s="153"/>
      <c r="AJ36" s="153"/>
      <c r="AK36" s="153"/>
      <c r="AL36" s="153"/>
      <c r="AM36" s="153"/>
      <c r="AN36" s="153"/>
      <c r="AO36" s="153"/>
      <c r="AP36" s="153"/>
      <c r="AQ36" s="153"/>
      <c r="AR36" s="153"/>
      <c r="AS36" s="153"/>
      <c r="AT36" s="153"/>
      <c r="AU36" s="153"/>
      <c r="AV36" s="153"/>
      <c r="AW36" s="153"/>
      <c r="AX36" s="153"/>
      <c r="AY36" s="153"/>
      <c r="AZ36" s="153"/>
      <c r="BA36" s="153"/>
      <c r="BB36" s="153"/>
      <c r="BC36" s="153"/>
      <c r="BD36" s="153"/>
      <c r="BE36" s="57"/>
    </row>
    <row r="37" spans="1:57" s="12" customFormat="1" ht="178.5" x14ac:dyDescent="0.25">
      <c r="A37" s="1">
        <v>25</v>
      </c>
      <c r="B37" s="1" t="s">
        <v>80</v>
      </c>
      <c r="C37" s="6" t="s">
        <v>342</v>
      </c>
      <c r="D37" s="2" t="str">
        <f t="shared" si="0"/>
        <v>CalPA_Set WMP-08</v>
      </c>
      <c r="E37" s="1">
        <v>13</v>
      </c>
      <c r="F37" s="2" t="str">
        <f t="shared" si="1"/>
        <v>CalPA_Set WMP-08_Q13</v>
      </c>
      <c r="G37" s="48" t="s">
        <v>390</v>
      </c>
      <c r="H37" s="48" t="s">
        <v>391</v>
      </c>
      <c r="I37" s="2" t="s">
        <v>84</v>
      </c>
      <c r="J37" s="3">
        <v>45015</v>
      </c>
      <c r="K37" s="3">
        <v>45021</v>
      </c>
      <c r="L37" s="3">
        <v>45021</v>
      </c>
      <c r="M37" s="17" t="s">
        <v>345</v>
      </c>
      <c r="N37" s="1">
        <v>0</v>
      </c>
      <c r="O37" s="1" t="s">
        <v>86</v>
      </c>
      <c r="P37" s="1" t="s">
        <v>392</v>
      </c>
      <c r="Q37" s="47" t="s">
        <v>266</v>
      </c>
      <c r="R37" s="47" t="s">
        <v>393</v>
      </c>
      <c r="S37" s="121" t="s">
        <v>86</v>
      </c>
      <c r="T37" s="153"/>
      <c r="U37" s="153"/>
      <c r="V37" s="153"/>
      <c r="W37" s="153"/>
      <c r="X37" s="153"/>
      <c r="Y37" s="153"/>
      <c r="Z37" s="153"/>
      <c r="AA37" s="153"/>
      <c r="AB37" s="153"/>
      <c r="AC37" s="153"/>
      <c r="AD37" s="153"/>
      <c r="AE37" s="153"/>
      <c r="AF37" s="153"/>
      <c r="AG37" s="153"/>
      <c r="AH37" s="153"/>
      <c r="AI37" s="153"/>
      <c r="AJ37" s="153"/>
      <c r="AK37" s="153"/>
      <c r="AL37" s="153"/>
      <c r="AM37" s="153"/>
      <c r="AN37" s="153"/>
      <c r="AO37" s="153"/>
      <c r="AP37" s="153"/>
      <c r="AQ37" s="153"/>
      <c r="AR37" s="153"/>
      <c r="AS37" s="153"/>
      <c r="AT37" s="153"/>
      <c r="AU37" s="153"/>
      <c r="AV37" s="153"/>
      <c r="AW37" s="153"/>
      <c r="AX37" s="153"/>
      <c r="AY37" s="153"/>
      <c r="AZ37" s="153"/>
      <c r="BA37" s="153"/>
      <c r="BB37" s="153"/>
      <c r="BC37" s="153"/>
      <c r="BD37" s="153"/>
      <c r="BE37" s="57"/>
    </row>
    <row r="38" spans="1:57" s="12" customFormat="1" ht="165.75" x14ac:dyDescent="0.25">
      <c r="A38" s="1">
        <v>26</v>
      </c>
      <c r="B38" s="1" t="s">
        <v>80</v>
      </c>
      <c r="C38" s="6" t="s">
        <v>342</v>
      </c>
      <c r="D38" s="2" t="str">
        <f t="shared" si="0"/>
        <v>CalPA_Set WMP-08</v>
      </c>
      <c r="E38" s="1">
        <v>14</v>
      </c>
      <c r="F38" s="2" t="str">
        <f t="shared" si="1"/>
        <v>CalPA_Set WMP-08_Q14</v>
      </c>
      <c r="G38" s="48" t="s">
        <v>394</v>
      </c>
      <c r="H38" s="48" t="s">
        <v>395</v>
      </c>
      <c r="I38" s="2" t="s">
        <v>84</v>
      </c>
      <c r="J38" s="3">
        <v>45015</v>
      </c>
      <c r="K38" s="3">
        <v>45021</v>
      </c>
      <c r="L38" s="3">
        <v>45021</v>
      </c>
      <c r="M38" s="17" t="s">
        <v>345</v>
      </c>
      <c r="N38" s="1">
        <v>0</v>
      </c>
      <c r="O38" s="1" t="s">
        <v>86</v>
      </c>
      <c r="P38" s="1" t="s">
        <v>396</v>
      </c>
      <c r="Q38" s="47" t="s">
        <v>266</v>
      </c>
      <c r="R38" s="47" t="s">
        <v>397</v>
      </c>
      <c r="S38" s="122" t="s">
        <v>86</v>
      </c>
      <c r="T38" s="153"/>
      <c r="U38" s="153"/>
      <c r="V38" s="153"/>
      <c r="W38" s="153"/>
      <c r="X38" s="153"/>
      <c r="Y38" s="153"/>
      <c r="Z38" s="153"/>
      <c r="AA38" s="153"/>
      <c r="AB38" s="153"/>
      <c r="AC38" s="153"/>
      <c r="AD38" s="153"/>
      <c r="AE38" s="153"/>
      <c r="AF38" s="153"/>
      <c r="AG38" s="153"/>
      <c r="AH38" s="153"/>
      <c r="AI38" s="153"/>
      <c r="AJ38" s="153"/>
      <c r="AK38" s="153"/>
      <c r="AL38" s="153"/>
      <c r="AM38" s="153"/>
      <c r="AN38" s="153"/>
      <c r="AO38" s="153"/>
      <c r="AP38" s="153"/>
      <c r="AQ38" s="153"/>
      <c r="AR38" s="153"/>
      <c r="AS38" s="153"/>
      <c r="AT38" s="153"/>
      <c r="AU38" s="153"/>
      <c r="AV38" s="153"/>
      <c r="AW38" s="153"/>
      <c r="AX38" s="153"/>
      <c r="AY38" s="153"/>
      <c r="AZ38" s="153"/>
      <c r="BA38" s="153"/>
      <c r="BB38" s="153"/>
      <c r="BC38" s="153"/>
      <c r="BD38" s="153"/>
      <c r="BE38" s="57"/>
    </row>
    <row r="39" spans="1:57" s="12" customFormat="1" ht="114.75" x14ac:dyDescent="0.25">
      <c r="A39" s="1">
        <v>27</v>
      </c>
      <c r="B39" s="1" t="s">
        <v>80</v>
      </c>
      <c r="C39" s="6" t="s">
        <v>342</v>
      </c>
      <c r="D39" s="2" t="str">
        <f t="shared" si="0"/>
        <v>CalPA_Set WMP-08</v>
      </c>
      <c r="E39" s="1">
        <v>15</v>
      </c>
      <c r="F39" s="2" t="str">
        <f t="shared" si="1"/>
        <v>CalPA_Set WMP-08_Q15</v>
      </c>
      <c r="G39" s="48" t="s">
        <v>398</v>
      </c>
      <c r="H39" s="48" t="s">
        <v>399</v>
      </c>
      <c r="I39" s="2" t="s">
        <v>84</v>
      </c>
      <c r="J39" s="3">
        <v>45015</v>
      </c>
      <c r="K39" s="3">
        <v>45021</v>
      </c>
      <c r="L39" s="3">
        <v>45021</v>
      </c>
      <c r="M39" s="17" t="s">
        <v>345</v>
      </c>
      <c r="N39" s="1">
        <v>0</v>
      </c>
      <c r="O39" s="1" t="s">
        <v>86</v>
      </c>
      <c r="P39" s="1" t="s">
        <v>400</v>
      </c>
      <c r="Q39" s="47" t="s">
        <v>266</v>
      </c>
      <c r="R39" s="47" t="s">
        <v>401</v>
      </c>
      <c r="S39" s="122" t="s">
        <v>86</v>
      </c>
      <c r="T39" s="153"/>
      <c r="U39" s="153"/>
      <c r="V39" s="153"/>
      <c r="W39" s="153"/>
      <c r="X39" s="153"/>
      <c r="Y39" s="153"/>
      <c r="Z39" s="153"/>
      <c r="AA39" s="153"/>
      <c r="AB39" s="153"/>
      <c r="AC39" s="153"/>
      <c r="AD39" s="153"/>
      <c r="AE39" s="153"/>
      <c r="AF39" s="153"/>
      <c r="AG39" s="153"/>
      <c r="AH39" s="153"/>
      <c r="AI39" s="153"/>
      <c r="AJ39" s="153"/>
      <c r="AK39" s="153"/>
      <c r="AL39" s="153"/>
      <c r="AM39" s="153"/>
      <c r="AN39" s="153"/>
      <c r="AO39" s="153"/>
      <c r="AP39" s="153"/>
      <c r="AQ39" s="153"/>
      <c r="AR39" s="153"/>
      <c r="AS39" s="153"/>
      <c r="AT39" s="153"/>
      <c r="AU39" s="153"/>
      <c r="AV39" s="153"/>
      <c r="AW39" s="153"/>
      <c r="AX39" s="153"/>
      <c r="AY39" s="153"/>
      <c r="AZ39" s="153"/>
      <c r="BA39" s="153"/>
      <c r="BB39" s="153"/>
      <c r="BC39" s="153"/>
      <c r="BD39" s="153"/>
      <c r="BE39" s="57"/>
    </row>
    <row r="40" spans="1:57" s="12" customFormat="1" ht="369.75" x14ac:dyDescent="0.25">
      <c r="A40" s="1">
        <v>28</v>
      </c>
      <c r="B40" s="1" t="s">
        <v>80</v>
      </c>
      <c r="C40" s="6" t="s">
        <v>342</v>
      </c>
      <c r="D40" s="2" t="str">
        <f t="shared" si="0"/>
        <v>CalPA_Set WMP-08</v>
      </c>
      <c r="E40" s="1">
        <v>16</v>
      </c>
      <c r="F40" s="2" t="str">
        <f t="shared" si="1"/>
        <v>CalPA_Set WMP-08_Q16</v>
      </c>
      <c r="G40" s="48" t="s">
        <v>405</v>
      </c>
      <c r="H40" s="48" t="s">
        <v>406</v>
      </c>
      <c r="I40" s="2" t="s">
        <v>84</v>
      </c>
      <c r="J40" s="3">
        <v>45015</v>
      </c>
      <c r="K40" s="3">
        <v>45021</v>
      </c>
      <c r="L40" s="3">
        <v>45021</v>
      </c>
      <c r="M40" s="17" t="s">
        <v>345</v>
      </c>
      <c r="N40" s="1">
        <v>0</v>
      </c>
      <c r="O40" s="1" t="s">
        <v>86</v>
      </c>
      <c r="P40" s="1" t="s">
        <v>407</v>
      </c>
      <c r="Q40" s="47" t="s">
        <v>266</v>
      </c>
      <c r="R40" s="47" t="s">
        <v>408</v>
      </c>
      <c r="S40" s="122" t="s">
        <v>86</v>
      </c>
      <c r="T40" s="153"/>
      <c r="U40" s="153"/>
      <c r="V40" s="153"/>
      <c r="W40" s="153"/>
      <c r="X40" s="153"/>
      <c r="Y40" s="153"/>
      <c r="Z40" s="153"/>
      <c r="AA40" s="153"/>
      <c r="AB40" s="153"/>
      <c r="AC40" s="153"/>
      <c r="AD40" s="153"/>
      <c r="AE40" s="153"/>
      <c r="AF40" s="153"/>
      <c r="AG40" s="153"/>
      <c r="AH40" s="153"/>
      <c r="AI40" s="153"/>
      <c r="AJ40" s="153"/>
      <c r="AK40" s="153"/>
      <c r="AL40" s="153"/>
      <c r="AM40" s="153"/>
      <c r="AN40" s="153"/>
      <c r="AO40" s="153"/>
      <c r="AP40" s="153"/>
      <c r="AQ40" s="153"/>
      <c r="AR40" s="153"/>
      <c r="AS40" s="153"/>
      <c r="AT40" s="153"/>
      <c r="AU40" s="153"/>
      <c r="AV40" s="153"/>
      <c r="AW40" s="153"/>
      <c r="AX40" s="153"/>
      <c r="AY40" s="153"/>
      <c r="AZ40" s="153"/>
      <c r="BA40" s="153"/>
      <c r="BB40" s="153"/>
      <c r="BC40" s="153"/>
      <c r="BD40" s="153"/>
      <c r="BE40" s="57"/>
    </row>
    <row r="41" spans="1:57" s="12" customFormat="1" ht="178.5" x14ac:dyDescent="0.25">
      <c r="A41" s="1">
        <v>29</v>
      </c>
      <c r="B41" s="1" t="s">
        <v>80</v>
      </c>
      <c r="C41" s="6" t="s">
        <v>342</v>
      </c>
      <c r="D41" s="2" t="str">
        <f t="shared" si="0"/>
        <v>CalPA_Set WMP-08</v>
      </c>
      <c r="E41" s="1">
        <v>17</v>
      </c>
      <c r="F41" s="2" t="str">
        <f t="shared" si="1"/>
        <v>CalPA_Set WMP-08_Q17</v>
      </c>
      <c r="G41" s="48" t="s">
        <v>409</v>
      </c>
      <c r="H41" s="48" t="s">
        <v>410</v>
      </c>
      <c r="I41" s="2" t="s">
        <v>84</v>
      </c>
      <c r="J41" s="3">
        <v>45015</v>
      </c>
      <c r="K41" s="3">
        <v>45021</v>
      </c>
      <c r="L41" s="3">
        <v>45021</v>
      </c>
      <c r="M41" s="17" t="s">
        <v>345</v>
      </c>
      <c r="N41" s="1">
        <v>0</v>
      </c>
      <c r="O41" s="1" t="s">
        <v>86</v>
      </c>
      <c r="P41" s="1" t="s">
        <v>411</v>
      </c>
      <c r="Q41" s="47" t="s">
        <v>266</v>
      </c>
      <c r="R41" s="47" t="s">
        <v>412</v>
      </c>
      <c r="S41" s="122" t="s">
        <v>86</v>
      </c>
      <c r="T41" s="153"/>
      <c r="U41" s="153"/>
      <c r="V41" s="153"/>
      <c r="W41" s="153"/>
      <c r="X41" s="153"/>
      <c r="Y41" s="153"/>
      <c r="Z41" s="153"/>
      <c r="AA41" s="153"/>
      <c r="AB41" s="153"/>
      <c r="AC41" s="153"/>
      <c r="AD41" s="153"/>
      <c r="AE41" s="153"/>
      <c r="AF41" s="153"/>
      <c r="AG41" s="153"/>
      <c r="AH41" s="153"/>
      <c r="AI41" s="153"/>
      <c r="AJ41" s="153"/>
      <c r="AK41" s="153"/>
      <c r="AL41" s="153"/>
      <c r="AM41" s="153"/>
      <c r="AN41" s="153"/>
      <c r="AO41" s="153"/>
      <c r="AP41" s="153"/>
      <c r="AQ41" s="153"/>
      <c r="AR41" s="153"/>
      <c r="AS41" s="153"/>
      <c r="AT41" s="153"/>
      <c r="AU41" s="153"/>
      <c r="AV41" s="153"/>
      <c r="AW41" s="153"/>
      <c r="AX41" s="153"/>
      <c r="AY41" s="153"/>
      <c r="AZ41" s="153"/>
      <c r="BA41" s="153"/>
      <c r="BB41" s="153"/>
      <c r="BC41" s="153"/>
      <c r="BD41" s="153"/>
      <c r="BE41" s="57"/>
    </row>
    <row r="42" spans="1:57" s="12" customFormat="1" ht="90" x14ac:dyDescent="0.25">
      <c r="A42" s="1">
        <v>30</v>
      </c>
      <c r="B42" s="1" t="s">
        <v>80</v>
      </c>
      <c r="C42" s="6" t="s">
        <v>342</v>
      </c>
      <c r="D42" s="2" t="str">
        <f t="shared" si="0"/>
        <v>CalPA_Set WMP-08</v>
      </c>
      <c r="E42" s="1">
        <v>18</v>
      </c>
      <c r="F42" s="2" t="str">
        <f t="shared" si="1"/>
        <v>CalPA_Set WMP-08_Q18</v>
      </c>
      <c r="G42" s="48" t="s">
        <v>413</v>
      </c>
      <c r="H42" s="48" t="s">
        <v>414</v>
      </c>
      <c r="I42" s="2" t="s">
        <v>84</v>
      </c>
      <c r="J42" s="3">
        <v>45015</v>
      </c>
      <c r="K42" s="3">
        <v>45021</v>
      </c>
      <c r="L42" s="3">
        <v>45021</v>
      </c>
      <c r="M42" s="17" t="s">
        <v>345</v>
      </c>
      <c r="N42" s="1">
        <v>0</v>
      </c>
      <c r="O42" s="1" t="s">
        <v>86</v>
      </c>
      <c r="P42" s="1" t="s">
        <v>415</v>
      </c>
      <c r="Q42" s="47" t="s">
        <v>266</v>
      </c>
      <c r="R42" s="47" t="s">
        <v>416</v>
      </c>
      <c r="S42" s="122" t="s">
        <v>86</v>
      </c>
      <c r="T42" s="153"/>
      <c r="U42" s="153"/>
      <c r="V42" s="153"/>
      <c r="W42" s="153"/>
      <c r="X42" s="153"/>
      <c r="Y42" s="153"/>
      <c r="Z42" s="153"/>
      <c r="AA42" s="153"/>
      <c r="AB42" s="153"/>
      <c r="AC42" s="153"/>
      <c r="AD42" s="153"/>
      <c r="AE42" s="153"/>
      <c r="AF42" s="153"/>
      <c r="AG42" s="153"/>
      <c r="AH42" s="153"/>
      <c r="AI42" s="153"/>
      <c r="AJ42" s="153"/>
      <c r="AK42" s="153"/>
      <c r="AL42" s="153"/>
      <c r="AM42" s="153"/>
      <c r="AN42" s="153"/>
      <c r="AO42" s="153"/>
      <c r="AP42" s="153"/>
      <c r="AQ42" s="153"/>
      <c r="AR42" s="153"/>
      <c r="AS42" s="153"/>
      <c r="AT42" s="153"/>
      <c r="AU42" s="153"/>
      <c r="AV42" s="153"/>
      <c r="AW42" s="153"/>
      <c r="AX42" s="153"/>
      <c r="AY42" s="153"/>
      <c r="AZ42" s="153"/>
      <c r="BA42" s="153"/>
      <c r="BB42" s="153"/>
      <c r="BC42" s="153"/>
      <c r="BD42" s="153"/>
      <c r="BE42" s="57"/>
    </row>
    <row r="43" spans="1:57" s="12" customFormat="1" ht="357" x14ac:dyDescent="0.25">
      <c r="A43" s="1">
        <v>31</v>
      </c>
      <c r="B43" s="1" t="s">
        <v>80</v>
      </c>
      <c r="C43" s="6" t="s">
        <v>342</v>
      </c>
      <c r="D43" s="2" t="str">
        <f t="shared" si="0"/>
        <v>CalPA_Set WMP-08</v>
      </c>
      <c r="E43" s="1">
        <v>19</v>
      </c>
      <c r="F43" s="2" t="str">
        <f t="shared" si="1"/>
        <v>CalPA_Set WMP-08_Q19</v>
      </c>
      <c r="G43" s="48" t="s">
        <v>417</v>
      </c>
      <c r="H43" s="48" t="s">
        <v>418</v>
      </c>
      <c r="I43" s="2" t="s">
        <v>84</v>
      </c>
      <c r="J43" s="3">
        <v>45015</v>
      </c>
      <c r="K43" s="3">
        <v>45021</v>
      </c>
      <c r="L43" s="3">
        <v>45021</v>
      </c>
      <c r="M43" s="17" t="s">
        <v>345</v>
      </c>
      <c r="N43" s="1">
        <v>1</v>
      </c>
      <c r="O43" s="1" t="s">
        <v>86</v>
      </c>
      <c r="P43" s="1" t="s">
        <v>419</v>
      </c>
      <c r="Q43" s="47" t="s">
        <v>266</v>
      </c>
      <c r="R43" s="47" t="s">
        <v>420</v>
      </c>
      <c r="S43" s="122" t="s">
        <v>86</v>
      </c>
      <c r="T43" s="153"/>
      <c r="U43" s="153"/>
      <c r="V43" s="153"/>
      <c r="W43" s="153"/>
      <c r="X43" s="153"/>
      <c r="Y43" s="153"/>
      <c r="Z43" s="153"/>
      <c r="AA43" s="153"/>
      <c r="AB43" s="153"/>
      <c r="AC43" s="153"/>
      <c r="AD43" s="153"/>
      <c r="AE43" s="153"/>
      <c r="AF43" s="153"/>
      <c r="AG43" s="153"/>
      <c r="AH43" s="153"/>
      <c r="AI43" s="153"/>
      <c r="AJ43" s="153"/>
      <c r="AK43" s="153"/>
      <c r="AL43" s="153"/>
      <c r="AM43" s="153"/>
      <c r="AN43" s="153"/>
      <c r="AO43" s="153"/>
      <c r="AP43" s="153"/>
      <c r="AQ43" s="153"/>
      <c r="AR43" s="153"/>
      <c r="AS43" s="153"/>
      <c r="AT43" s="153"/>
      <c r="AU43" s="153"/>
      <c r="AV43" s="153"/>
      <c r="AW43" s="153"/>
      <c r="AX43" s="153"/>
      <c r="AY43" s="153"/>
      <c r="AZ43" s="153"/>
      <c r="BA43" s="153"/>
      <c r="BB43" s="153"/>
      <c r="BC43" s="153"/>
      <c r="BD43" s="153"/>
      <c r="BE43" s="57"/>
    </row>
    <row r="44" spans="1:57" s="12" customFormat="1" ht="369.75" x14ac:dyDescent="0.25">
      <c r="A44" s="1">
        <v>32</v>
      </c>
      <c r="B44" s="1" t="s">
        <v>80</v>
      </c>
      <c r="C44" s="6" t="s">
        <v>421</v>
      </c>
      <c r="D44" s="2" t="str">
        <f t="shared" si="0"/>
        <v>CalPA_Set WMP-09</v>
      </c>
      <c r="E44" s="1">
        <v>1</v>
      </c>
      <c r="F44" s="2" t="str">
        <f t="shared" si="1"/>
        <v>CalPA_Set WMP-09_Q1</v>
      </c>
      <c r="G44" s="48" t="s">
        <v>422</v>
      </c>
      <c r="H44" s="48" t="s">
        <v>423</v>
      </c>
      <c r="I44" s="2" t="s">
        <v>84</v>
      </c>
      <c r="J44" s="3">
        <v>45020</v>
      </c>
      <c r="K44" s="3">
        <v>45023</v>
      </c>
      <c r="L44" s="3">
        <v>45023</v>
      </c>
      <c r="M44" s="20" t="s">
        <v>424</v>
      </c>
      <c r="N44" s="1">
        <v>0</v>
      </c>
      <c r="O44" s="1" t="s">
        <v>86</v>
      </c>
      <c r="P44" s="1">
        <v>1</v>
      </c>
      <c r="Q44" s="47" t="s">
        <v>425</v>
      </c>
      <c r="R44" s="47" t="s">
        <v>86</v>
      </c>
      <c r="S44" s="120" t="s">
        <v>86</v>
      </c>
      <c r="T44" s="153"/>
      <c r="U44" s="153"/>
      <c r="V44" s="153"/>
      <c r="W44" s="153"/>
      <c r="X44" s="153"/>
      <c r="Y44" s="153"/>
      <c r="Z44" s="153"/>
      <c r="AA44" s="153"/>
      <c r="AB44" s="153"/>
      <c r="AC44" s="153"/>
      <c r="AD44" s="153"/>
      <c r="AE44" s="153"/>
      <c r="AF44" s="153"/>
      <c r="AG44" s="153"/>
      <c r="AH44" s="153"/>
      <c r="AI44" s="153"/>
      <c r="AJ44" s="153"/>
      <c r="AK44" s="153"/>
      <c r="AL44" s="153"/>
      <c r="AM44" s="153"/>
      <c r="AN44" s="153"/>
      <c r="AO44" s="153"/>
      <c r="AP44" s="153"/>
      <c r="AQ44" s="153"/>
      <c r="AR44" s="153"/>
      <c r="AS44" s="153"/>
      <c r="AT44" s="153"/>
      <c r="AU44" s="153"/>
      <c r="AV44" s="153"/>
      <c r="AW44" s="153"/>
      <c r="AX44" s="153"/>
      <c r="AY44" s="153"/>
      <c r="AZ44" s="153"/>
      <c r="BA44" s="153"/>
      <c r="BB44" s="153"/>
      <c r="BC44" s="153"/>
      <c r="BD44" s="153"/>
      <c r="BE44" s="57"/>
    </row>
    <row r="45" spans="1:57" s="12" customFormat="1" ht="409.5" x14ac:dyDescent="0.25">
      <c r="A45" s="1">
        <v>33</v>
      </c>
      <c r="B45" s="1" t="s">
        <v>80</v>
      </c>
      <c r="C45" s="6" t="s">
        <v>421</v>
      </c>
      <c r="D45" s="2" t="str">
        <f t="shared" si="0"/>
        <v>CalPA_Set WMP-09</v>
      </c>
      <c r="E45" s="1">
        <v>2</v>
      </c>
      <c r="F45" s="2" t="str">
        <f t="shared" si="1"/>
        <v>CalPA_Set WMP-09_Q2</v>
      </c>
      <c r="G45" s="48" t="s">
        <v>429</v>
      </c>
      <c r="H45" s="48" t="s">
        <v>430</v>
      </c>
      <c r="I45" s="2" t="s">
        <v>84</v>
      </c>
      <c r="J45" s="3">
        <v>45020</v>
      </c>
      <c r="K45" s="3">
        <v>45023</v>
      </c>
      <c r="L45" s="3">
        <v>45023</v>
      </c>
      <c r="M45" s="20" t="s">
        <v>424</v>
      </c>
      <c r="N45" s="1">
        <v>0</v>
      </c>
      <c r="O45" s="1" t="s">
        <v>86</v>
      </c>
      <c r="P45" s="1" t="s">
        <v>431</v>
      </c>
      <c r="Q45" s="47" t="s">
        <v>432</v>
      </c>
      <c r="R45" s="47" t="s">
        <v>433</v>
      </c>
      <c r="S45" s="120" t="s">
        <v>86</v>
      </c>
      <c r="T45" s="153"/>
      <c r="U45" s="153"/>
      <c r="V45" s="153"/>
      <c r="W45" s="153"/>
      <c r="X45" s="153"/>
      <c r="Y45" s="153"/>
      <c r="Z45" s="153"/>
      <c r="AA45" s="153"/>
      <c r="AB45" s="153"/>
      <c r="AC45" s="153"/>
      <c r="AD45" s="153"/>
      <c r="AE45" s="153"/>
      <c r="AF45" s="153"/>
      <c r="AG45" s="153"/>
      <c r="AH45" s="153"/>
      <c r="AI45" s="153"/>
      <c r="AJ45" s="153"/>
      <c r="AK45" s="153"/>
      <c r="AL45" s="153"/>
      <c r="AM45" s="153"/>
      <c r="AN45" s="153"/>
      <c r="AO45" s="153"/>
      <c r="AP45" s="153"/>
      <c r="AQ45" s="153"/>
      <c r="AR45" s="153"/>
      <c r="AS45" s="153"/>
      <c r="AT45" s="153"/>
      <c r="AU45" s="153"/>
      <c r="AV45" s="153"/>
      <c r="AW45" s="153"/>
      <c r="AX45" s="153"/>
      <c r="AY45" s="153"/>
      <c r="AZ45" s="153"/>
      <c r="BA45" s="153"/>
      <c r="BB45" s="153"/>
      <c r="BC45" s="153"/>
      <c r="BD45" s="153"/>
      <c r="BE45" s="57"/>
    </row>
    <row r="46" spans="1:57" s="12" customFormat="1" ht="344.25" x14ac:dyDescent="0.25">
      <c r="A46" s="1">
        <v>34</v>
      </c>
      <c r="B46" s="1" t="s">
        <v>80</v>
      </c>
      <c r="C46" s="6" t="s">
        <v>421</v>
      </c>
      <c r="D46" s="2" t="str">
        <f t="shared" si="0"/>
        <v>CalPA_Set WMP-09</v>
      </c>
      <c r="E46" s="1">
        <v>3</v>
      </c>
      <c r="F46" s="2" t="str">
        <f t="shared" si="1"/>
        <v>CalPA_Set WMP-09_Q3</v>
      </c>
      <c r="G46" s="48" t="s">
        <v>437</v>
      </c>
      <c r="H46" s="48" t="s">
        <v>438</v>
      </c>
      <c r="I46" s="2" t="s">
        <v>84</v>
      </c>
      <c r="J46" s="3">
        <v>45020</v>
      </c>
      <c r="K46" s="3">
        <v>45023</v>
      </c>
      <c r="L46" s="3">
        <v>45023</v>
      </c>
      <c r="M46" s="20" t="s">
        <v>424</v>
      </c>
      <c r="N46" s="1">
        <v>1</v>
      </c>
      <c r="O46" s="1" t="s">
        <v>86</v>
      </c>
      <c r="P46" s="1" t="s">
        <v>439</v>
      </c>
      <c r="Q46" s="47" t="s">
        <v>440</v>
      </c>
      <c r="R46" s="47" t="s">
        <v>441</v>
      </c>
      <c r="S46" s="120" t="s">
        <v>86</v>
      </c>
      <c r="T46" s="153"/>
      <c r="U46" s="153"/>
      <c r="V46" s="153"/>
      <c r="W46" s="153"/>
      <c r="X46" s="153"/>
      <c r="Y46" s="153"/>
      <c r="Z46" s="153"/>
      <c r="AA46" s="153"/>
      <c r="AB46" s="153"/>
      <c r="AC46" s="153"/>
      <c r="AD46" s="153"/>
      <c r="AE46" s="153"/>
      <c r="AF46" s="153"/>
      <c r="AG46" s="153"/>
      <c r="AH46" s="153"/>
      <c r="AI46" s="153"/>
      <c r="AJ46" s="153"/>
      <c r="AK46" s="153"/>
      <c r="AL46" s="153"/>
      <c r="AM46" s="153"/>
      <c r="AN46" s="153"/>
      <c r="AO46" s="153"/>
      <c r="AP46" s="153"/>
      <c r="AQ46" s="153"/>
      <c r="AR46" s="153"/>
      <c r="AS46" s="153"/>
      <c r="AT46" s="153"/>
      <c r="AU46" s="153"/>
      <c r="AV46" s="153"/>
      <c r="AW46" s="153"/>
      <c r="AX46" s="153"/>
      <c r="AY46" s="153"/>
      <c r="AZ46" s="153"/>
      <c r="BA46" s="153"/>
      <c r="BB46" s="153"/>
      <c r="BC46" s="153"/>
      <c r="BD46" s="153"/>
      <c r="BE46" s="57"/>
    </row>
    <row r="47" spans="1:57" s="12" customFormat="1" ht="357" x14ac:dyDescent="0.25">
      <c r="A47" s="1">
        <v>35</v>
      </c>
      <c r="B47" s="1" t="s">
        <v>80</v>
      </c>
      <c r="C47" s="6" t="s">
        <v>421</v>
      </c>
      <c r="D47" s="2" t="str">
        <f t="shared" si="0"/>
        <v>CalPA_Set WMP-09</v>
      </c>
      <c r="E47" s="1">
        <v>4</v>
      </c>
      <c r="F47" s="2" t="str">
        <f t="shared" si="1"/>
        <v>CalPA_Set WMP-09_Q4</v>
      </c>
      <c r="G47" s="48" t="s">
        <v>446</v>
      </c>
      <c r="H47" s="48" t="s">
        <v>447</v>
      </c>
      <c r="I47" s="2" t="s">
        <v>84</v>
      </c>
      <c r="J47" s="3">
        <v>45020</v>
      </c>
      <c r="K47" s="3">
        <v>45023</v>
      </c>
      <c r="L47" s="3">
        <v>45023</v>
      </c>
      <c r="M47" s="20" t="s">
        <v>424</v>
      </c>
      <c r="N47" s="1">
        <v>3</v>
      </c>
      <c r="O47" s="1" t="s">
        <v>86</v>
      </c>
      <c r="P47" s="1" t="s">
        <v>448</v>
      </c>
      <c r="Q47" s="47" t="s">
        <v>333</v>
      </c>
      <c r="R47" s="47" t="s">
        <v>449</v>
      </c>
      <c r="S47" s="120" t="s">
        <v>86</v>
      </c>
      <c r="T47" s="153"/>
      <c r="U47" s="153"/>
      <c r="V47" s="153"/>
      <c r="W47" s="153"/>
      <c r="X47" s="153"/>
      <c r="Y47" s="153"/>
      <c r="Z47" s="153"/>
      <c r="AA47" s="153"/>
      <c r="AB47" s="153"/>
      <c r="AC47" s="153"/>
      <c r="AD47" s="153"/>
      <c r="AE47" s="153"/>
      <c r="AF47" s="153"/>
      <c r="AG47" s="153"/>
      <c r="AH47" s="153"/>
      <c r="AI47" s="153"/>
      <c r="AJ47" s="153"/>
      <c r="AK47" s="153"/>
      <c r="AL47" s="153"/>
      <c r="AM47" s="153"/>
      <c r="AN47" s="153"/>
      <c r="AO47" s="153"/>
      <c r="AP47" s="153"/>
      <c r="AQ47" s="153"/>
      <c r="AR47" s="153"/>
      <c r="AS47" s="153"/>
      <c r="AT47" s="153"/>
      <c r="AU47" s="153"/>
      <c r="AV47" s="153"/>
      <c r="AW47" s="153"/>
      <c r="AX47" s="153"/>
      <c r="AY47" s="153"/>
      <c r="AZ47" s="153"/>
      <c r="BA47" s="153"/>
      <c r="BB47" s="153"/>
      <c r="BC47" s="153"/>
      <c r="BD47" s="153"/>
      <c r="BE47" s="57"/>
    </row>
    <row r="48" spans="1:57" s="12" customFormat="1" ht="267.75" x14ac:dyDescent="0.25">
      <c r="A48" s="1">
        <v>36</v>
      </c>
      <c r="B48" s="1" t="s">
        <v>80</v>
      </c>
      <c r="C48" s="6" t="s">
        <v>421</v>
      </c>
      <c r="D48" s="2" t="str">
        <f t="shared" si="0"/>
        <v>CalPA_Set WMP-09</v>
      </c>
      <c r="E48" s="1">
        <v>5</v>
      </c>
      <c r="F48" s="2" t="str">
        <f t="shared" si="1"/>
        <v>CalPA_Set WMP-09_Q5</v>
      </c>
      <c r="G48" s="48" t="s">
        <v>452</v>
      </c>
      <c r="H48" s="48" t="s">
        <v>453</v>
      </c>
      <c r="I48" s="2" t="s">
        <v>84</v>
      </c>
      <c r="J48" s="3">
        <v>45020</v>
      </c>
      <c r="K48" s="3">
        <v>45023</v>
      </c>
      <c r="L48" s="3">
        <v>45023</v>
      </c>
      <c r="M48" s="20" t="s">
        <v>424</v>
      </c>
      <c r="N48" s="1">
        <v>0</v>
      </c>
      <c r="O48" s="1" t="s">
        <v>86</v>
      </c>
      <c r="P48" s="1" t="s">
        <v>454</v>
      </c>
      <c r="Q48" s="47" t="s">
        <v>333</v>
      </c>
      <c r="R48" s="47" t="s">
        <v>449</v>
      </c>
      <c r="S48" s="120" t="s">
        <v>86</v>
      </c>
      <c r="T48" s="153"/>
      <c r="U48" s="153"/>
      <c r="V48" s="153"/>
      <c r="W48" s="153"/>
      <c r="X48" s="153"/>
      <c r="Y48" s="153"/>
      <c r="Z48" s="153"/>
      <c r="AA48" s="153"/>
      <c r="AB48" s="153"/>
      <c r="AC48" s="153"/>
      <c r="AD48" s="153"/>
      <c r="AE48" s="153"/>
      <c r="AF48" s="153"/>
      <c r="AG48" s="153"/>
      <c r="AH48" s="153"/>
      <c r="AI48" s="153"/>
      <c r="AJ48" s="153"/>
      <c r="AK48" s="153"/>
      <c r="AL48" s="153"/>
      <c r="AM48" s="153"/>
      <c r="AN48" s="153"/>
      <c r="AO48" s="153"/>
      <c r="AP48" s="153"/>
      <c r="AQ48" s="153"/>
      <c r="AR48" s="153"/>
      <c r="AS48" s="153"/>
      <c r="AT48" s="153"/>
      <c r="AU48" s="153"/>
      <c r="AV48" s="153"/>
      <c r="AW48" s="153"/>
      <c r="AX48" s="153"/>
      <c r="AY48" s="153"/>
      <c r="AZ48" s="153"/>
      <c r="BA48" s="153"/>
      <c r="BB48" s="153"/>
      <c r="BC48" s="153"/>
      <c r="BD48" s="153"/>
      <c r="BE48" s="57"/>
    </row>
    <row r="49" spans="1:57" s="12" customFormat="1" ht="127.5" x14ac:dyDescent="0.25">
      <c r="A49" s="1">
        <v>37</v>
      </c>
      <c r="B49" s="1" t="s">
        <v>80</v>
      </c>
      <c r="C49" s="6" t="s">
        <v>421</v>
      </c>
      <c r="D49" s="2" t="str">
        <f t="shared" si="0"/>
        <v>CalPA_Set WMP-09</v>
      </c>
      <c r="E49" s="1">
        <v>6</v>
      </c>
      <c r="F49" s="2" t="str">
        <f t="shared" si="1"/>
        <v>CalPA_Set WMP-09_Q6</v>
      </c>
      <c r="G49" s="48" t="s">
        <v>457</v>
      </c>
      <c r="H49" s="48" t="s">
        <v>458</v>
      </c>
      <c r="I49" s="2" t="s">
        <v>84</v>
      </c>
      <c r="J49" s="3">
        <v>45020</v>
      </c>
      <c r="K49" s="3">
        <v>45023</v>
      </c>
      <c r="L49" s="3">
        <v>45023</v>
      </c>
      <c r="M49" s="20" t="s">
        <v>424</v>
      </c>
      <c r="N49" s="1">
        <v>0</v>
      </c>
      <c r="O49" s="1" t="s">
        <v>86</v>
      </c>
      <c r="P49" s="1" t="s">
        <v>459</v>
      </c>
      <c r="Q49" s="47" t="s">
        <v>333</v>
      </c>
      <c r="R49" s="47" t="s">
        <v>460</v>
      </c>
      <c r="S49" s="118" t="s">
        <v>86</v>
      </c>
      <c r="T49" s="153"/>
      <c r="U49" s="153"/>
      <c r="V49" s="153"/>
      <c r="W49" s="153"/>
      <c r="X49" s="153"/>
      <c r="Y49" s="153"/>
      <c r="Z49" s="153"/>
      <c r="AA49" s="153"/>
      <c r="AB49" s="153"/>
      <c r="AC49" s="153"/>
      <c r="AD49" s="153"/>
      <c r="AE49" s="153"/>
      <c r="AF49" s="153"/>
      <c r="AG49" s="153"/>
      <c r="AH49" s="153"/>
      <c r="AI49" s="153"/>
      <c r="AJ49" s="153"/>
      <c r="AK49" s="153"/>
      <c r="AL49" s="153"/>
      <c r="AM49" s="153"/>
      <c r="AN49" s="153"/>
      <c r="AO49" s="153"/>
      <c r="AP49" s="153"/>
      <c r="AQ49" s="153"/>
      <c r="AR49" s="153"/>
      <c r="AS49" s="153"/>
      <c r="AT49" s="153"/>
      <c r="AU49" s="153"/>
      <c r="AV49" s="153"/>
      <c r="AW49" s="153"/>
      <c r="AX49" s="153"/>
      <c r="AY49" s="153"/>
      <c r="AZ49" s="153"/>
      <c r="BA49" s="153"/>
      <c r="BB49" s="153"/>
      <c r="BC49" s="153"/>
      <c r="BD49" s="153"/>
      <c r="BE49" s="57"/>
    </row>
    <row r="50" spans="1:57" s="12" customFormat="1" ht="114.75" x14ac:dyDescent="0.25">
      <c r="A50" s="1">
        <v>38</v>
      </c>
      <c r="B50" s="1" t="s">
        <v>80</v>
      </c>
      <c r="C50" s="6" t="s">
        <v>421</v>
      </c>
      <c r="D50" s="2" t="str">
        <f t="shared" si="0"/>
        <v>CalPA_Set WMP-09</v>
      </c>
      <c r="E50" s="1">
        <v>7</v>
      </c>
      <c r="F50" s="2" t="str">
        <f t="shared" si="1"/>
        <v>CalPA_Set WMP-09_Q7</v>
      </c>
      <c r="G50" s="48" t="s">
        <v>463</v>
      </c>
      <c r="H50" s="48" t="s">
        <v>464</v>
      </c>
      <c r="I50" s="2" t="s">
        <v>84</v>
      </c>
      <c r="J50" s="3">
        <v>45020</v>
      </c>
      <c r="K50" s="3">
        <v>45023</v>
      </c>
      <c r="L50" s="3">
        <v>45023</v>
      </c>
      <c r="M50" s="20" t="s">
        <v>424</v>
      </c>
      <c r="N50" s="1">
        <v>0</v>
      </c>
      <c r="O50" s="1" t="s">
        <v>86</v>
      </c>
      <c r="P50" s="1">
        <v>4.4000000000000004</v>
      </c>
      <c r="Q50" s="47" t="s">
        <v>465</v>
      </c>
      <c r="R50" s="47" t="s">
        <v>466</v>
      </c>
      <c r="S50" s="120" t="s">
        <v>86</v>
      </c>
      <c r="T50" s="153"/>
      <c r="U50" s="153"/>
      <c r="V50" s="153"/>
      <c r="W50" s="153"/>
      <c r="X50" s="153"/>
      <c r="Y50" s="153"/>
      <c r="Z50" s="153"/>
      <c r="AA50" s="153"/>
      <c r="AB50" s="153"/>
      <c r="AC50" s="153"/>
      <c r="AD50" s="153"/>
      <c r="AE50" s="153"/>
      <c r="AF50" s="153"/>
      <c r="AG50" s="153"/>
      <c r="AH50" s="153"/>
      <c r="AI50" s="153"/>
      <c r="AJ50" s="153"/>
      <c r="AK50" s="153"/>
      <c r="AL50" s="153"/>
      <c r="AM50" s="153"/>
      <c r="AN50" s="153"/>
      <c r="AO50" s="153"/>
      <c r="AP50" s="153"/>
      <c r="AQ50" s="153"/>
      <c r="AR50" s="153"/>
      <c r="AS50" s="153"/>
      <c r="AT50" s="153"/>
      <c r="AU50" s="153"/>
      <c r="AV50" s="153"/>
      <c r="AW50" s="153"/>
      <c r="AX50" s="153"/>
      <c r="AY50" s="153"/>
      <c r="AZ50" s="153"/>
      <c r="BA50" s="153"/>
      <c r="BB50" s="153"/>
      <c r="BC50" s="153"/>
      <c r="BD50" s="153"/>
      <c r="BE50" s="57"/>
    </row>
    <row r="51" spans="1:57" s="12" customFormat="1" ht="409.5" x14ac:dyDescent="0.25">
      <c r="A51" s="1">
        <v>39</v>
      </c>
      <c r="B51" s="1" t="s">
        <v>80</v>
      </c>
      <c r="C51" s="6" t="s">
        <v>421</v>
      </c>
      <c r="D51" s="2" t="str">
        <f t="shared" si="0"/>
        <v>CalPA_Set WMP-09</v>
      </c>
      <c r="E51" s="1">
        <v>8</v>
      </c>
      <c r="F51" s="2" t="str">
        <f t="shared" si="1"/>
        <v>CalPA_Set WMP-09_Q8</v>
      </c>
      <c r="G51" s="48" t="s">
        <v>468</v>
      </c>
      <c r="H51" s="48" t="s">
        <v>469</v>
      </c>
      <c r="I51" s="2" t="s">
        <v>84</v>
      </c>
      <c r="J51" s="3">
        <v>45020</v>
      </c>
      <c r="K51" s="3">
        <v>45028</v>
      </c>
      <c r="L51" s="3">
        <v>45028</v>
      </c>
      <c r="M51" s="20" t="s">
        <v>424</v>
      </c>
      <c r="N51" s="1">
        <v>1</v>
      </c>
      <c r="O51" s="1" t="s">
        <v>86</v>
      </c>
      <c r="P51" s="1" t="s">
        <v>470</v>
      </c>
      <c r="Q51" s="47" t="s">
        <v>432</v>
      </c>
      <c r="R51" s="47" t="s">
        <v>471</v>
      </c>
      <c r="S51" s="120" t="s">
        <v>86</v>
      </c>
      <c r="T51" s="153"/>
      <c r="U51" s="153"/>
      <c r="V51" s="153"/>
      <c r="W51" s="153"/>
      <c r="X51" s="153"/>
      <c r="Y51" s="153"/>
      <c r="Z51" s="153"/>
      <c r="AA51" s="153"/>
      <c r="AB51" s="153"/>
      <c r="AC51" s="153"/>
      <c r="AD51" s="153"/>
      <c r="AE51" s="153"/>
      <c r="AF51" s="153"/>
      <c r="AG51" s="153"/>
      <c r="AH51" s="153"/>
      <c r="AI51" s="153"/>
      <c r="AJ51" s="153"/>
      <c r="AK51" s="153"/>
      <c r="AL51" s="153"/>
      <c r="AM51" s="153"/>
      <c r="AN51" s="153"/>
      <c r="AO51" s="153"/>
      <c r="AP51" s="153"/>
      <c r="AQ51" s="153"/>
      <c r="AR51" s="153"/>
      <c r="AS51" s="153"/>
      <c r="AT51" s="153"/>
      <c r="AU51" s="153"/>
      <c r="AV51" s="153"/>
      <c r="AW51" s="153"/>
      <c r="AX51" s="153"/>
      <c r="AY51" s="153"/>
      <c r="AZ51" s="153"/>
      <c r="BA51" s="153"/>
      <c r="BB51" s="153"/>
      <c r="BC51" s="153"/>
      <c r="BD51" s="153"/>
      <c r="BE51" s="57"/>
    </row>
    <row r="52" spans="1:57" s="12" customFormat="1" ht="409.5" x14ac:dyDescent="0.25">
      <c r="A52" s="1">
        <v>39</v>
      </c>
      <c r="B52" s="1" t="s">
        <v>80</v>
      </c>
      <c r="C52" s="6" t="s">
        <v>421</v>
      </c>
      <c r="D52" s="2" t="str">
        <f t="shared" si="0"/>
        <v>CalPA_Set WMP-09</v>
      </c>
      <c r="E52" s="1" t="s">
        <v>475</v>
      </c>
      <c r="F52" s="2" t="str">
        <f t="shared" si="1"/>
        <v>CalPA_Set WMP-09_Q8(a)</v>
      </c>
      <c r="G52" s="48" t="s">
        <v>468</v>
      </c>
      <c r="H52" s="48" t="s">
        <v>476</v>
      </c>
      <c r="I52" s="2" t="s">
        <v>84</v>
      </c>
      <c r="J52" s="3">
        <v>45020</v>
      </c>
      <c r="K52" s="3">
        <v>45028</v>
      </c>
      <c r="L52" s="3">
        <v>45029</v>
      </c>
      <c r="M52" s="20" t="s">
        <v>424</v>
      </c>
      <c r="N52" s="1">
        <v>1</v>
      </c>
      <c r="O52" s="1" t="s">
        <v>86</v>
      </c>
      <c r="P52" s="1" t="s">
        <v>470</v>
      </c>
      <c r="Q52" s="47" t="s">
        <v>432</v>
      </c>
      <c r="R52" s="47" t="s">
        <v>471</v>
      </c>
      <c r="S52" s="120" t="s">
        <v>86</v>
      </c>
      <c r="T52" s="153"/>
      <c r="U52" s="153"/>
      <c r="V52" s="153"/>
      <c r="W52" s="153"/>
      <c r="X52" s="153"/>
      <c r="Y52" s="153"/>
      <c r="Z52" s="153"/>
      <c r="AA52" s="153"/>
      <c r="AB52" s="153"/>
      <c r="AC52" s="153"/>
      <c r="AD52" s="153"/>
      <c r="AE52" s="153"/>
      <c r="AF52" s="153"/>
      <c r="AG52" s="153"/>
      <c r="AH52" s="153"/>
      <c r="AI52" s="153"/>
      <c r="AJ52" s="153"/>
      <c r="AK52" s="153"/>
      <c r="AL52" s="153"/>
      <c r="AM52" s="153"/>
      <c r="AN52" s="153"/>
      <c r="AO52" s="153"/>
      <c r="AP52" s="153"/>
      <c r="AQ52" s="153"/>
      <c r="AR52" s="153"/>
      <c r="AS52" s="153"/>
      <c r="AT52" s="153"/>
      <c r="AU52" s="153"/>
      <c r="AV52" s="153"/>
      <c r="AW52" s="153"/>
      <c r="AX52" s="153"/>
      <c r="AY52" s="153"/>
      <c r="AZ52" s="153"/>
      <c r="BA52" s="153"/>
      <c r="BB52" s="153"/>
      <c r="BC52" s="153"/>
      <c r="BD52" s="153"/>
      <c r="BE52" s="57"/>
    </row>
    <row r="53" spans="1:57" s="12" customFormat="1" ht="280.5" x14ac:dyDescent="0.25">
      <c r="A53" s="1">
        <v>40</v>
      </c>
      <c r="B53" s="1" t="s">
        <v>80</v>
      </c>
      <c r="C53" s="6" t="s">
        <v>421</v>
      </c>
      <c r="D53" s="2" t="str">
        <f t="shared" si="0"/>
        <v>CalPA_Set WMP-09</v>
      </c>
      <c r="E53" s="1">
        <v>9</v>
      </c>
      <c r="F53" s="2" t="str">
        <f t="shared" si="1"/>
        <v>CalPA_Set WMP-09_Q9</v>
      </c>
      <c r="G53" s="48" t="s">
        <v>478</v>
      </c>
      <c r="H53" s="48" t="s">
        <v>479</v>
      </c>
      <c r="I53" s="2" t="s">
        <v>84</v>
      </c>
      <c r="J53" s="3">
        <v>45020</v>
      </c>
      <c r="K53" s="3">
        <v>45023</v>
      </c>
      <c r="L53" s="3">
        <v>45023</v>
      </c>
      <c r="M53" s="20" t="s">
        <v>424</v>
      </c>
      <c r="N53" s="1">
        <v>0</v>
      </c>
      <c r="O53" s="1" t="s">
        <v>86</v>
      </c>
      <c r="P53" s="1" t="s">
        <v>396</v>
      </c>
      <c r="Q53" s="47" t="s">
        <v>266</v>
      </c>
      <c r="R53" s="47" t="s">
        <v>397</v>
      </c>
      <c r="S53" s="121" t="s">
        <v>86</v>
      </c>
      <c r="T53" s="153"/>
      <c r="U53" s="153"/>
      <c r="V53" s="153"/>
      <c r="W53" s="153"/>
      <c r="X53" s="153"/>
      <c r="Y53" s="153"/>
      <c r="Z53" s="153"/>
      <c r="AA53" s="153"/>
      <c r="AB53" s="153"/>
      <c r="AC53" s="153"/>
      <c r="AD53" s="153"/>
      <c r="AE53" s="153"/>
      <c r="AF53" s="153"/>
      <c r="AG53" s="153"/>
      <c r="AH53" s="153"/>
      <c r="AI53" s="153"/>
      <c r="AJ53" s="153"/>
      <c r="AK53" s="153"/>
      <c r="AL53" s="153"/>
      <c r="AM53" s="153"/>
      <c r="AN53" s="153"/>
      <c r="AO53" s="153"/>
      <c r="AP53" s="153"/>
      <c r="AQ53" s="153"/>
      <c r="AR53" s="153"/>
      <c r="AS53" s="153"/>
      <c r="AT53" s="153"/>
      <c r="AU53" s="153"/>
      <c r="AV53" s="153"/>
      <c r="AW53" s="153"/>
      <c r="AX53" s="153"/>
      <c r="AY53" s="153"/>
      <c r="AZ53" s="153"/>
      <c r="BA53" s="153"/>
      <c r="BB53" s="153"/>
      <c r="BC53" s="153"/>
      <c r="BD53" s="153"/>
      <c r="BE53" s="57"/>
    </row>
    <row r="54" spans="1:57" s="12" customFormat="1" ht="229.5" x14ac:dyDescent="0.25">
      <c r="A54" s="1">
        <v>41</v>
      </c>
      <c r="B54" s="1" t="s">
        <v>80</v>
      </c>
      <c r="C54" s="6" t="s">
        <v>421</v>
      </c>
      <c r="D54" s="2" t="str">
        <f t="shared" si="0"/>
        <v>CalPA_Set WMP-09</v>
      </c>
      <c r="E54" s="1">
        <v>10</v>
      </c>
      <c r="F54" s="2" t="str">
        <f t="shared" si="1"/>
        <v>CalPA_Set WMP-09_Q10</v>
      </c>
      <c r="G54" s="48" t="s">
        <v>499</v>
      </c>
      <c r="H54" s="48" t="s">
        <v>500</v>
      </c>
      <c r="I54" s="2" t="s">
        <v>84</v>
      </c>
      <c r="J54" s="3">
        <v>45020</v>
      </c>
      <c r="K54" s="3">
        <v>45023</v>
      </c>
      <c r="L54" s="3">
        <v>45023</v>
      </c>
      <c r="M54" s="20" t="s">
        <v>424</v>
      </c>
      <c r="N54" s="1">
        <v>2</v>
      </c>
      <c r="O54" s="1" t="s">
        <v>86</v>
      </c>
      <c r="P54" s="2" t="s">
        <v>242</v>
      </c>
      <c r="Q54" s="47" t="s">
        <v>154</v>
      </c>
      <c r="R54" s="47" t="s">
        <v>243</v>
      </c>
      <c r="S54" s="118" t="s">
        <v>86</v>
      </c>
      <c r="T54" s="153"/>
      <c r="U54" s="153"/>
      <c r="V54" s="153"/>
      <c r="W54" s="153"/>
      <c r="X54" s="153"/>
      <c r="Y54" s="153"/>
      <c r="Z54" s="153"/>
      <c r="AA54" s="153"/>
      <c r="AB54" s="153"/>
      <c r="AC54" s="153"/>
      <c r="AD54" s="153"/>
      <c r="AE54" s="153"/>
      <c r="AF54" s="153"/>
      <c r="AG54" s="153"/>
      <c r="AH54" s="153"/>
      <c r="AI54" s="153"/>
      <c r="AJ54" s="153"/>
      <c r="AK54" s="153"/>
      <c r="AL54" s="153"/>
      <c r="AM54" s="153"/>
      <c r="AN54" s="153"/>
      <c r="AO54" s="153"/>
      <c r="AP54" s="153"/>
      <c r="AQ54" s="153"/>
      <c r="AR54" s="153"/>
      <c r="AS54" s="153"/>
      <c r="AT54" s="153"/>
      <c r="AU54" s="153"/>
      <c r="AV54" s="153"/>
      <c r="AW54" s="153"/>
      <c r="AX54" s="153"/>
      <c r="AY54" s="153"/>
      <c r="AZ54" s="153"/>
      <c r="BA54" s="153"/>
      <c r="BB54" s="153"/>
      <c r="BC54" s="153"/>
      <c r="BD54" s="153"/>
      <c r="BE54" s="57"/>
    </row>
    <row r="55" spans="1:57" s="12" customFormat="1" ht="90" x14ac:dyDescent="0.25">
      <c r="A55" s="1">
        <v>42</v>
      </c>
      <c r="B55" s="1" t="s">
        <v>80</v>
      </c>
      <c r="C55" s="6" t="s">
        <v>421</v>
      </c>
      <c r="D55" s="2" t="str">
        <f t="shared" si="0"/>
        <v>CalPA_Set WMP-09</v>
      </c>
      <c r="E55" s="1">
        <v>11</v>
      </c>
      <c r="F55" s="2" t="str">
        <f t="shared" si="1"/>
        <v>CalPA_Set WMP-09_Q11</v>
      </c>
      <c r="G55" s="48" t="s">
        <v>480</v>
      </c>
      <c r="H55" s="48" t="s">
        <v>481</v>
      </c>
      <c r="I55" s="2" t="s">
        <v>84</v>
      </c>
      <c r="J55" s="3">
        <v>45020</v>
      </c>
      <c r="K55" s="3">
        <v>45023</v>
      </c>
      <c r="L55" s="3">
        <v>45023</v>
      </c>
      <c r="M55" s="20" t="s">
        <v>424</v>
      </c>
      <c r="N55" s="1">
        <v>0</v>
      </c>
      <c r="O55" s="1" t="s">
        <v>86</v>
      </c>
      <c r="P55" s="1" t="s">
        <v>482</v>
      </c>
      <c r="Q55" s="47" t="s">
        <v>483</v>
      </c>
      <c r="R55" s="47" t="s">
        <v>484</v>
      </c>
      <c r="S55" s="123" t="s">
        <v>86</v>
      </c>
      <c r="T55" s="153"/>
      <c r="U55" s="153"/>
      <c r="V55" s="153"/>
      <c r="W55" s="153"/>
      <c r="X55" s="153"/>
      <c r="Y55" s="153"/>
      <c r="Z55" s="153"/>
      <c r="AA55" s="153"/>
      <c r="AB55" s="153"/>
      <c r="AC55" s="153"/>
      <c r="AD55" s="153"/>
      <c r="AE55" s="153"/>
      <c r="AF55" s="153"/>
      <c r="AG55" s="153"/>
      <c r="AH55" s="153"/>
      <c r="AI55" s="153"/>
      <c r="AJ55" s="153"/>
      <c r="AK55" s="153"/>
      <c r="AL55" s="153"/>
      <c r="AM55" s="153"/>
      <c r="AN55" s="153"/>
      <c r="AO55" s="153"/>
      <c r="AP55" s="153"/>
      <c r="AQ55" s="153"/>
      <c r="AR55" s="153"/>
      <c r="AS55" s="153"/>
      <c r="AT55" s="153"/>
      <c r="AU55" s="153"/>
      <c r="AV55" s="153"/>
      <c r="AW55" s="153"/>
      <c r="AX55" s="153"/>
      <c r="AY55" s="153"/>
      <c r="AZ55" s="153"/>
      <c r="BA55" s="153"/>
      <c r="BB55" s="153"/>
      <c r="BC55" s="153"/>
      <c r="BD55" s="153"/>
      <c r="BE55" s="57"/>
    </row>
    <row r="56" spans="1:57" s="12" customFormat="1" ht="90" x14ac:dyDescent="0.25">
      <c r="A56" s="1">
        <v>43</v>
      </c>
      <c r="B56" s="1" t="s">
        <v>80</v>
      </c>
      <c r="C56" s="6" t="s">
        <v>421</v>
      </c>
      <c r="D56" s="2" t="str">
        <f t="shared" si="0"/>
        <v>CalPA_Set WMP-09</v>
      </c>
      <c r="E56" s="1">
        <v>12</v>
      </c>
      <c r="F56" s="2" t="str">
        <f t="shared" si="1"/>
        <v>CalPA_Set WMP-09_Q12</v>
      </c>
      <c r="G56" s="48" t="s">
        <v>501</v>
      </c>
      <c r="H56" s="48" t="s">
        <v>502</v>
      </c>
      <c r="I56" s="2" t="s">
        <v>84</v>
      </c>
      <c r="J56" s="3">
        <v>45020</v>
      </c>
      <c r="K56" s="3">
        <v>45023</v>
      </c>
      <c r="L56" s="3">
        <v>45023</v>
      </c>
      <c r="M56" s="20" t="s">
        <v>424</v>
      </c>
      <c r="N56" s="1">
        <v>0</v>
      </c>
      <c r="O56" s="1" t="s">
        <v>86</v>
      </c>
      <c r="P56" s="2" t="s">
        <v>242</v>
      </c>
      <c r="Q56" s="47" t="s">
        <v>154</v>
      </c>
      <c r="R56" s="47" t="s">
        <v>243</v>
      </c>
      <c r="S56" s="123" t="s">
        <v>86</v>
      </c>
      <c r="T56" s="153"/>
      <c r="U56" s="153"/>
      <c r="V56" s="153"/>
      <c r="W56" s="153"/>
      <c r="X56" s="153"/>
      <c r="Y56" s="153"/>
      <c r="Z56" s="153"/>
      <c r="AA56" s="153"/>
      <c r="AB56" s="153"/>
      <c r="AC56" s="153"/>
      <c r="AD56" s="153"/>
      <c r="AE56" s="153"/>
      <c r="AF56" s="153"/>
      <c r="AG56" s="153"/>
      <c r="AH56" s="153"/>
      <c r="AI56" s="153"/>
      <c r="AJ56" s="153"/>
      <c r="AK56" s="153"/>
      <c r="AL56" s="153"/>
      <c r="AM56" s="153"/>
      <c r="AN56" s="153"/>
      <c r="AO56" s="153"/>
      <c r="AP56" s="153"/>
      <c r="AQ56" s="153"/>
      <c r="AR56" s="153"/>
      <c r="AS56" s="153"/>
      <c r="AT56" s="153"/>
      <c r="AU56" s="153"/>
      <c r="AV56" s="153"/>
      <c r="AW56" s="153"/>
      <c r="AX56" s="153"/>
      <c r="AY56" s="153"/>
      <c r="AZ56" s="153"/>
      <c r="BA56" s="153"/>
      <c r="BB56" s="153"/>
      <c r="BC56" s="153"/>
      <c r="BD56" s="153"/>
      <c r="BE56" s="57"/>
    </row>
    <row r="57" spans="1:57" s="12" customFormat="1" ht="140.25" x14ac:dyDescent="0.25">
      <c r="A57" s="1">
        <v>44</v>
      </c>
      <c r="B57" s="1" t="s">
        <v>80</v>
      </c>
      <c r="C57" s="6" t="s">
        <v>421</v>
      </c>
      <c r="D57" s="2" t="str">
        <f t="shared" si="0"/>
        <v>CalPA_Set WMP-09</v>
      </c>
      <c r="E57" s="1">
        <v>13</v>
      </c>
      <c r="F57" s="2" t="str">
        <f t="shared" si="1"/>
        <v>CalPA_Set WMP-09_Q13</v>
      </c>
      <c r="G57" s="48" t="s">
        <v>503</v>
      </c>
      <c r="H57" s="48" t="s">
        <v>504</v>
      </c>
      <c r="I57" s="2" t="s">
        <v>84</v>
      </c>
      <c r="J57" s="3">
        <v>45020</v>
      </c>
      <c r="K57" s="3">
        <v>45023</v>
      </c>
      <c r="L57" s="3">
        <v>45023</v>
      </c>
      <c r="M57" s="20" t="s">
        <v>424</v>
      </c>
      <c r="N57" s="1">
        <v>1</v>
      </c>
      <c r="O57" s="1" t="s">
        <v>86</v>
      </c>
      <c r="P57" s="2" t="s">
        <v>242</v>
      </c>
      <c r="Q57" s="47" t="s">
        <v>154</v>
      </c>
      <c r="R57" s="47" t="s">
        <v>243</v>
      </c>
      <c r="S57" s="123" t="s">
        <v>86</v>
      </c>
      <c r="T57" s="153"/>
      <c r="U57" s="153"/>
      <c r="V57" s="153"/>
      <c r="W57" s="153"/>
      <c r="X57" s="153"/>
      <c r="Y57" s="153"/>
      <c r="Z57" s="153"/>
      <c r="AA57" s="153"/>
      <c r="AB57" s="153"/>
      <c r="AC57" s="153"/>
      <c r="AD57" s="153"/>
      <c r="AE57" s="153"/>
      <c r="AF57" s="153"/>
      <c r="AG57" s="153"/>
      <c r="AH57" s="153"/>
      <c r="AI57" s="153"/>
      <c r="AJ57" s="153"/>
      <c r="AK57" s="153"/>
      <c r="AL57" s="153"/>
      <c r="AM57" s="153"/>
      <c r="AN57" s="153"/>
      <c r="AO57" s="153"/>
      <c r="AP57" s="153"/>
      <c r="AQ57" s="153"/>
      <c r="AR57" s="153"/>
      <c r="AS57" s="153"/>
      <c r="AT57" s="153"/>
      <c r="AU57" s="153"/>
      <c r="AV57" s="153"/>
      <c r="AW57" s="153"/>
      <c r="AX57" s="153"/>
      <c r="AY57" s="153"/>
      <c r="AZ57" s="153"/>
      <c r="BA57" s="153"/>
      <c r="BB57" s="153"/>
      <c r="BC57" s="153"/>
      <c r="BD57" s="153"/>
      <c r="BE57" s="57"/>
    </row>
    <row r="58" spans="1:57" s="12" customFormat="1" ht="90" x14ac:dyDescent="0.25">
      <c r="A58" s="1">
        <v>45</v>
      </c>
      <c r="B58" s="1" t="s">
        <v>80</v>
      </c>
      <c r="C58" s="6" t="s">
        <v>421</v>
      </c>
      <c r="D58" s="2" t="str">
        <f t="shared" si="0"/>
        <v>CalPA_Set WMP-09</v>
      </c>
      <c r="E58" s="1">
        <v>14</v>
      </c>
      <c r="F58" s="2" t="str">
        <f t="shared" si="1"/>
        <v>CalPA_Set WMP-09_Q14</v>
      </c>
      <c r="G58" s="48" t="s">
        <v>487</v>
      </c>
      <c r="H58" s="48" t="s">
        <v>488</v>
      </c>
      <c r="I58" s="2" t="s">
        <v>84</v>
      </c>
      <c r="J58" s="3">
        <v>45020</v>
      </c>
      <c r="K58" s="3">
        <v>45023</v>
      </c>
      <c r="L58" s="3">
        <v>45023</v>
      </c>
      <c r="M58" s="20" t="s">
        <v>424</v>
      </c>
      <c r="N58" s="1">
        <v>1</v>
      </c>
      <c r="O58" s="1" t="s">
        <v>86</v>
      </c>
      <c r="P58" s="1" t="s">
        <v>288</v>
      </c>
      <c r="Q58" s="47" t="s">
        <v>154</v>
      </c>
      <c r="R58" s="47" t="s">
        <v>489</v>
      </c>
      <c r="S58" s="120" t="s">
        <v>86</v>
      </c>
      <c r="T58" s="153"/>
      <c r="U58" s="153"/>
      <c r="V58" s="153"/>
      <c r="W58" s="153"/>
      <c r="X58" s="153"/>
      <c r="Y58" s="153"/>
      <c r="Z58" s="153"/>
      <c r="AA58" s="153"/>
      <c r="AB58" s="153"/>
      <c r="AC58" s="153"/>
      <c r="AD58" s="153"/>
      <c r="AE58" s="153"/>
      <c r="AF58" s="153"/>
      <c r="AG58" s="153"/>
      <c r="AH58" s="153"/>
      <c r="AI58" s="153"/>
      <c r="AJ58" s="153"/>
      <c r="AK58" s="153"/>
      <c r="AL58" s="153"/>
      <c r="AM58" s="153"/>
      <c r="AN58" s="153"/>
      <c r="AO58" s="153"/>
      <c r="AP58" s="153"/>
      <c r="AQ58" s="153"/>
      <c r="AR58" s="153"/>
      <c r="AS58" s="153"/>
      <c r="AT58" s="153"/>
      <c r="AU58" s="153"/>
      <c r="AV58" s="153"/>
      <c r="AW58" s="153"/>
      <c r="AX58" s="153"/>
      <c r="AY58" s="153"/>
      <c r="AZ58" s="153"/>
      <c r="BA58" s="153"/>
      <c r="BB58" s="153"/>
      <c r="BC58" s="153"/>
      <c r="BD58" s="153"/>
      <c r="BE58" s="57"/>
    </row>
    <row r="59" spans="1:57" s="12" customFormat="1" ht="90" x14ac:dyDescent="0.25">
      <c r="A59" s="1">
        <v>46</v>
      </c>
      <c r="B59" s="1" t="s">
        <v>80</v>
      </c>
      <c r="C59" s="6" t="s">
        <v>421</v>
      </c>
      <c r="D59" s="2" t="str">
        <f t="shared" si="0"/>
        <v>CalPA_Set WMP-09</v>
      </c>
      <c r="E59" s="1">
        <v>15</v>
      </c>
      <c r="F59" s="2" t="str">
        <f t="shared" si="1"/>
        <v>CalPA_Set WMP-09_Q15</v>
      </c>
      <c r="G59" s="48" t="s">
        <v>491</v>
      </c>
      <c r="H59" s="48" t="s">
        <v>492</v>
      </c>
      <c r="I59" s="2" t="s">
        <v>84</v>
      </c>
      <c r="J59" s="3">
        <v>45020</v>
      </c>
      <c r="K59" s="3">
        <v>45023</v>
      </c>
      <c r="L59" s="3">
        <v>45023</v>
      </c>
      <c r="M59" s="20" t="s">
        <v>424</v>
      </c>
      <c r="N59" s="1">
        <v>0</v>
      </c>
      <c r="O59" s="1" t="s">
        <v>86</v>
      </c>
      <c r="P59" s="1" t="s">
        <v>288</v>
      </c>
      <c r="Q59" s="47" t="s">
        <v>154</v>
      </c>
      <c r="R59" s="47" t="s">
        <v>489</v>
      </c>
      <c r="S59" s="120" t="s">
        <v>86</v>
      </c>
      <c r="T59" s="153"/>
      <c r="U59" s="153"/>
      <c r="V59" s="153"/>
      <c r="W59" s="153"/>
      <c r="X59" s="153"/>
      <c r="Y59" s="153"/>
      <c r="Z59" s="153"/>
      <c r="AA59" s="153"/>
      <c r="AB59" s="153"/>
      <c r="AC59" s="153"/>
      <c r="AD59" s="153"/>
      <c r="AE59" s="153"/>
      <c r="AF59" s="153"/>
      <c r="AG59" s="153"/>
      <c r="AH59" s="153"/>
      <c r="AI59" s="153"/>
      <c r="AJ59" s="153"/>
      <c r="AK59" s="153"/>
      <c r="AL59" s="153"/>
      <c r="AM59" s="153"/>
      <c r="AN59" s="153"/>
      <c r="AO59" s="153"/>
      <c r="AP59" s="153"/>
      <c r="AQ59" s="153"/>
      <c r="AR59" s="153"/>
      <c r="AS59" s="153"/>
      <c r="AT59" s="153"/>
      <c r="AU59" s="153"/>
      <c r="AV59" s="153"/>
      <c r="AW59" s="153"/>
      <c r="AX59" s="153"/>
      <c r="AY59" s="153"/>
      <c r="AZ59" s="153"/>
      <c r="BA59" s="153"/>
      <c r="BB59" s="153"/>
      <c r="BC59" s="153"/>
      <c r="BD59" s="153"/>
      <c r="BE59" s="57"/>
    </row>
    <row r="60" spans="1:57" s="12" customFormat="1" ht="165.75" x14ac:dyDescent="0.25">
      <c r="A60" s="1">
        <v>47</v>
      </c>
      <c r="B60" s="1" t="s">
        <v>80</v>
      </c>
      <c r="C60" s="6" t="s">
        <v>421</v>
      </c>
      <c r="D60" s="2" t="str">
        <f t="shared" si="0"/>
        <v>CalPA_Set WMP-09</v>
      </c>
      <c r="E60" s="1">
        <v>16</v>
      </c>
      <c r="F60" s="2" t="str">
        <f t="shared" si="1"/>
        <v>CalPA_Set WMP-09_Q16</v>
      </c>
      <c r="G60" s="48" t="s">
        <v>495</v>
      </c>
      <c r="H60" s="48" t="s">
        <v>496</v>
      </c>
      <c r="I60" s="2" t="s">
        <v>84</v>
      </c>
      <c r="J60" s="3">
        <v>45020</v>
      </c>
      <c r="K60" s="3">
        <v>45023</v>
      </c>
      <c r="L60" s="3">
        <v>45023</v>
      </c>
      <c r="M60" s="20" t="s">
        <v>424</v>
      </c>
      <c r="N60" s="1">
        <v>1</v>
      </c>
      <c r="O60" s="1" t="s">
        <v>86</v>
      </c>
      <c r="P60" s="2">
        <v>7.2</v>
      </c>
      <c r="Q60" s="47" t="s">
        <v>171</v>
      </c>
      <c r="R60" s="47" t="s">
        <v>181</v>
      </c>
      <c r="S60" s="118" t="s">
        <v>86</v>
      </c>
      <c r="T60" s="153"/>
      <c r="U60" s="153"/>
      <c r="V60" s="153"/>
      <c r="W60" s="153"/>
      <c r="X60" s="153"/>
      <c r="Y60" s="153"/>
      <c r="Z60" s="153"/>
      <c r="AA60" s="153"/>
      <c r="AB60" s="153"/>
      <c r="AC60" s="153"/>
      <c r="AD60" s="153"/>
      <c r="AE60" s="153"/>
      <c r="AF60" s="153"/>
      <c r="AG60" s="153"/>
      <c r="AH60" s="153"/>
      <c r="AI60" s="153"/>
      <c r="AJ60" s="153"/>
      <c r="AK60" s="153"/>
      <c r="AL60" s="153"/>
      <c r="AM60" s="153"/>
      <c r="AN60" s="153"/>
      <c r="AO60" s="153"/>
      <c r="AP60" s="153"/>
      <c r="AQ60" s="153"/>
      <c r="AR60" s="153"/>
      <c r="AS60" s="153"/>
      <c r="AT60" s="153"/>
      <c r="AU60" s="153"/>
      <c r="AV60" s="153"/>
      <c r="AW60" s="153"/>
      <c r="AX60" s="153"/>
      <c r="AY60" s="153"/>
      <c r="AZ60" s="153"/>
      <c r="BA60" s="153"/>
      <c r="BB60" s="153"/>
      <c r="BC60" s="153"/>
      <c r="BD60" s="153"/>
      <c r="BE60" s="57"/>
    </row>
    <row r="61" spans="1:57" s="12" customFormat="1" ht="102" x14ac:dyDescent="0.25">
      <c r="A61" s="1">
        <v>48</v>
      </c>
      <c r="B61" s="1" t="s">
        <v>80</v>
      </c>
      <c r="C61" s="6" t="s">
        <v>505</v>
      </c>
      <c r="D61" s="2" t="str">
        <f t="shared" si="0"/>
        <v>CalPA_Set WMP-10</v>
      </c>
      <c r="E61" s="1">
        <v>1</v>
      </c>
      <c r="F61" s="2" t="str">
        <f t="shared" si="1"/>
        <v>CalPA_Set WMP-10_Q1</v>
      </c>
      <c r="G61" s="48" t="s">
        <v>506</v>
      </c>
      <c r="H61" s="48" t="s">
        <v>507</v>
      </c>
      <c r="I61" s="2" t="s">
        <v>84</v>
      </c>
      <c r="J61" s="3">
        <v>45020</v>
      </c>
      <c r="K61" s="3">
        <v>45026</v>
      </c>
      <c r="L61" s="3">
        <v>45026</v>
      </c>
      <c r="M61" s="20" t="s">
        <v>508</v>
      </c>
      <c r="N61" s="1">
        <v>0</v>
      </c>
      <c r="O61" s="1" t="s">
        <v>86</v>
      </c>
      <c r="P61" s="1" t="s">
        <v>509</v>
      </c>
      <c r="Q61" s="47" t="s">
        <v>510</v>
      </c>
      <c r="R61" s="47" t="s">
        <v>511</v>
      </c>
      <c r="S61" s="120" t="s">
        <v>86</v>
      </c>
      <c r="T61" s="153"/>
      <c r="U61" s="153"/>
      <c r="V61" s="153"/>
      <c r="W61" s="153"/>
      <c r="X61" s="153"/>
      <c r="Y61" s="153"/>
      <c r="Z61" s="153"/>
      <c r="AA61" s="153"/>
      <c r="AB61" s="153"/>
      <c r="AC61" s="153"/>
      <c r="AD61" s="153"/>
      <c r="AE61" s="153"/>
      <c r="AF61" s="153"/>
      <c r="AG61" s="153"/>
      <c r="AH61" s="153"/>
      <c r="AI61" s="153"/>
      <c r="AJ61" s="153"/>
      <c r="AK61" s="153"/>
      <c r="AL61" s="153"/>
      <c r="AM61" s="153"/>
      <c r="AN61" s="153"/>
      <c r="AO61" s="153"/>
      <c r="AP61" s="153"/>
      <c r="AQ61" s="153"/>
      <c r="AR61" s="153"/>
      <c r="AS61" s="153"/>
      <c r="AT61" s="153"/>
      <c r="AU61" s="153"/>
      <c r="AV61" s="153"/>
      <c r="AW61" s="153"/>
      <c r="AX61" s="153"/>
      <c r="AY61" s="153"/>
      <c r="AZ61" s="153"/>
      <c r="BA61" s="153"/>
      <c r="BB61" s="153"/>
      <c r="BC61" s="153"/>
      <c r="BD61" s="153"/>
      <c r="BE61" s="57"/>
    </row>
    <row r="62" spans="1:57" s="12" customFormat="1" ht="165.75" x14ac:dyDescent="0.25">
      <c r="A62" s="1">
        <v>49</v>
      </c>
      <c r="B62" s="1" t="s">
        <v>80</v>
      </c>
      <c r="C62" s="6" t="s">
        <v>505</v>
      </c>
      <c r="D62" s="2" t="str">
        <f t="shared" si="0"/>
        <v>CalPA_Set WMP-10</v>
      </c>
      <c r="E62" s="1">
        <v>2</v>
      </c>
      <c r="F62" s="2" t="str">
        <f t="shared" si="1"/>
        <v>CalPA_Set WMP-10_Q2</v>
      </c>
      <c r="G62" s="48" t="s">
        <v>516</v>
      </c>
      <c r="H62" s="48" t="s">
        <v>517</v>
      </c>
      <c r="I62" s="2" t="s">
        <v>84</v>
      </c>
      <c r="J62" s="3">
        <v>45020</v>
      </c>
      <c r="K62" s="3">
        <v>45026</v>
      </c>
      <c r="L62" s="3">
        <v>45026</v>
      </c>
      <c r="M62" s="20" t="s">
        <v>508</v>
      </c>
      <c r="N62" s="1">
        <v>0</v>
      </c>
      <c r="O62" s="1" t="s">
        <v>86</v>
      </c>
      <c r="P62" s="1" t="s">
        <v>518</v>
      </c>
      <c r="Q62" s="47" t="s">
        <v>510</v>
      </c>
      <c r="R62" s="47" t="s">
        <v>519</v>
      </c>
      <c r="S62" s="120" t="s">
        <v>86</v>
      </c>
      <c r="T62" s="153"/>
      <c r="U62" s="153"/>
      <c r="V62" s="153"/>
      <c r="W62" s="153"/>
      <c r="X62" s="153"/>
      <c r="Y62" s="153"/>
      <c r="Z62" s="153"/>
      <c r="AA62" s="153"/>
      <c r="AB62" s="153"/>
      <c r="AC62" s="153"/>
      <c r="AD62" s="153"/>
      <c r="AE62" s="153"/>
      <c r="AF62" s="153"/>
      <c r="AG62" s="153"/>
      <c r="AH62" s="153"/>
      <c r="AI62" s="153"/>
      <c r="AJ62" s="153"/>
      <c r="AK62" s="153"/>
      <c r="AL62" s="153"/>
      <c r="AM62" s="153"/>
      <c r="AN62" s="153"/>
      <c r="AO62" s="153"/>
      <c r="AP62" s="153"/>
      <c r="AQ62" s="153"/>
      <c r="AR62" s="153"/>
      <c r="AS62" s="153"/>
      <c r="AT62" s="153"/>
      <c r="AU62" s="153"/>
      <c r="AV62" s="153"/>
      <c r="AW62" s="153"/>
      <c r="AX62" s="153"/>
      <c r="AY62" s="153"/>
      <c r="AZ62" s="153"/>
      <c r="BA62" s="153"/>
      <c r="BB62" s="153"/>
      <c r="BC62" s="153"/>
      <c r="BD62" s="153"/>
      <c r="BE62" s="57"/>
    </row>
    <row r="63" spans="1:57" s="12" customFormat="1" ht="90" x14ac:dyDescent="0.25">
      <c r="A63" s="1">
        <v>50</v>
      </c>
      <c r="B63" s="1" t="s">
        <v>80</v>
      </c>
      <c r="C63" s="6" t="s">
        <v>505</v>
      </c>
      <c r="D63" s="2" t="str">
        <f t="shared" si="0"/>
        <v>CalPA_Set WMP-10</v>
      </c>
      <c r="E63" s="1">
        <v>3</v>
      </c>
      <c r="F63" s="2" t="str">
        <f t="shared" si="1"/>
        <v>CalPA_Set WMP-10_Q3</v>
      </c>
      <c r="G63" s="48" t="s">
        <v>522</v>
      </c>
      <c r="H63" s="48" t="s">
        <v>523</v>
      </c>
      <c r="I63" s="2" t="s">
        <v>84</v>
      </c>
      <c r="J63" s="3">
        <v>45020</v>
      </c>
      <c r="K63" s="3">
        <v>45026</v>
      </c>
      <c r="L63" s="3">
        <v>45026</v>
      </c>
      <c r="M63" s="20" t="s">
        <v>508</v>
      </c>
      <c r="N63" s="1">
        <v>0</v>
      </c>
      <c r="O63" s="1" t="s">
        <v>86</v>
      </c>
      <c r="P63" s="1" t="s">
        <v>518</v>
      </c>
      <c r="Q63" s="47" t="s">
        <v>510</v>
      </c>
      <c r="R63" s="47" t="s">
        <v>519</v>
      </c>
      <c r="S63" s="120" t="s">
        <v>86</v>
      </c>
      <c r="T63" s="153"/>
      <c r="U63" s="153"/>
      <c r="V63" s="153"/>
      <c r="W63" s="153"/>
      <c r="X63" s="153"/>
      <c r="Y63" s="153"/>
      <c r="Z63" s="153"/>
      <c r="AA63" s="153"/>
      <c r="AB63" s="153"/>
      <c r="AC63" s="153"/>
      <c r="AD63" s="153"/>
      <c r="AE63" s="153"/>
      <c r="AF63" s="153"/>
      <c r="AG63" s="153"/>
      <c r="AH63" s="153"/>
      <c r="AI63" s="153"/>
      <c r="AJ63" s="153"/>
      <c r="AK63" s="153"/>
      <c r="AL63" s="153"/>
      <c r="AM63" s="153"/>
      <c r="AN63" s="153"/>
      <c r="AO63" s="153"/>
      <c r="AP63" s="153"/>
      <c r="AQ63" s="153"/>
      <c r="AR63" s="153"/>
      <c r="AS63" s="153"/>
      <c r="AT63" s="153"/>
      <c r="AU63" s="153"/>
      <c r="AV63" s="153"/>
      <c r="AW63" s="153"/>
      <c r="AX63" s="153"/>
      <c r="AY63" s="153"/>
      <c r="AZ63" s="153"/>
      <c r="BA63" s="153"/>
      <c r="BB63" s="153"/>
      <c r="BC63" s="153"/>
      <c r="BD63" s="153"/>
      <c r="BE63" s="57"/>
    </row>
    <row r="64" spans="1:57" s="12" customFormat="1" ht="409.5" x14ac:dyDescent="0.25">
      <c r="A64" s="1">
        <v>51</v>
      </c>
      <c r="B64" s="1" t="s">
        <v>80</v>
      </c>
      <c r="C64" s="6" t="s">
        <v>505</v>
      </c>
      <c r="D64" s="2" t="str">
        <f t="shared" si="0"/>
        <v>CalPA_Set WMP-10</v>
      </c>
      <c r="E64" s="1">
        <v>4</v>
      </c>
      <c r="F64" s="2" t="str">
        <f t="shared" si="1"/>
        <v>CalPA_Set WMP-10_Q4</v>
      </c>
      <c r="G64" s="48" t="s">
        <v>524</v>
      </c>
      <c r="H64" s="48" t="s">
        <v>525</v>
      </c>
      <c r="I64" s="2" t="s">
        <v>84</v>
      </c>
      <c r="J64" s="3">
        <v>45020</v>
      </c>
      <c r="K64" s="3">
        <v>45026</v>
      </c>
      <c r="L64" s="3">
        <v>45026</v>
      </c>
      <c r="M64" s="20" t="s">
        <v>508</v>
      </c>
      <c r="N64" s="1">
        <v>0</v>
      </c>
      <c r="O64" s="1" t="s">
        <v>86</v>
      </c>
      <c r="P64" s="1" t="s">
        <v>526</v>
      </c>
      <c r="Q64" s="47" t="s">
        <v>154</v>
      </c>
      <c r="R64" s="47" t="s">
        <v>527</v>
      </c>
      <c r="S64" s="120" t="s">
        <v>86</v>
      </c>
      <c r="T64" s="153"/>
      <c r="U64" s="153"/>
      <c r="V64" s="153"/>
      <c r="W64" s="153"/>
      <c r="X64" s="153"/>
      <c r="Y64" s="153"/>
      <c r="Z64" s="153"/>
      <c r="AA64" s="153"/>
      <c r="AB64" s="153"/>
      <c r="AC64" s="153"/>
      <c r="AD64" s="153"/>
      <c r="AE64" s="153"/>
      <c r="AF64" s="153"/>
      <c r="AG64" s="153"/>
      <c r="AH64" s="153"/>
      <c r="AI64" s="153"/>
      <c r="AJ64" s="153"/>
      <c r="AK64" s="153"/>
      <c r="AL64" s="153"/>
      <c r="AM64" s="153"/>
      <c r="AN64" s="153"/>
      <c r="AO64" s="153"/>
      <c r="AP64" s="153"/>
      <c r="AQ64" s="153"/>
      <c r="AR64" s="153"/>
      <c r="AS64" s="153"/>
      <c r="AT64" s="153"/>
      <c r="AU64" s="153"/>
      <c r="AV64" s="153"/>
      <c r="AW64" s="153"/>
      <c r="AX64" s="153"/>
      <c r="AY64" s="153"/>
      <c r="AZ64" s="153"/>
      <c r="BA64" s="153"/>
      <c r="BB64" s="153"/>
      <c r="BC64" s="153"/>
      <c r="BD64" s="153"/>
      <c r="BE64" s="57"/>
    </row>
    <row r="65" spans="1:58" ht="165.75" x14ac:dyDescent="0.25">
      <c r="A65" s="2">
        <v>52</v>
      </c>
      <c r="B65" s="2" t="s">
        <v>80</v>
      </c>
      <c r="C65" s="6" t="s">
        <v>505</v>
      </c>
      <c r="D65" s="2" t="str">
        <f t="shared" si="0"/>
        <v>CalPA_Set WMP-10</v>
      </c>
      <c r="E65" s="2">
        <v>5</v>
      </c>
      <c r="F65" s="2" t="str">
        <f t="shared" si="1"/>
        <v>CalPA_Set WMP-10_Q5</v>
      </c>
      <c r="G65" s="48" t="s">
        <v>530</v>
      </c>
      <c r="H65" s="48" t="s">
        <v>531</v>
      </c>
      <c r="I65" s="2" t="s">
        <v>84</v>
      </c>
      <c r="J65" s="3">
        <v>45020</v>
      </c>
      <c r="K65" s="3">
        <v>45026</v>
      </c>
      <c r="L65" s="3">
        <v>45026</v>
      </c>
      <c r="M65" s="20" t="s">
        <v>508</v>
      </c>
      <c r="N65" s="2">
        <v>0</v>
      </c>
      <c r="O65" s="1" t="s">
        <v>86</v>
      </c>
      <c r="P65" s="1" t="s">
        <v>532</v>
      </c>
      <c r="Q65" s="47" t="s">
        <v>154</v>
      </c>
      <c r="R65" s="47" t="s">
        <v>527</v>
      </c>
      <c r="S65" s="120" t="s">
        <v>86</v>
      </c>
      <c r="BE65" s="57"/>
      <c r="BF65" s="12"/>
    </row>
    <row r="66" spans="1:58" ht="90" x14ac:dyDescent="0.25">
      <c r="A66" s="2">
        <v>53</v>
      </c>
      <c r="B66" s="2" t="s">
        <v>80</v>
      </c>
      <c r="C66" s="6" t="s">
        <v>505</v>
      </c>
      <c r="D66" s="2" t="str">
        <f t="shared" si="0"/>
        <v>CalPA_Set WMP-10</v>
      </c>
      <c r="E66" s="2">
        <v>6</v>
      </c>
      <c r="F66" s="2" t="str">
        <f t="shared" si="1"/>
        <v>CalPA_Set WMP-10_Q6</v>
      </c>
      <c r="G66" s="48" t="s">
        <v>533</v>
      </c>
      <c r="H66" s="48" t="s">
        <v>534</v>
      </c>
      <c r="I66" s="2" t="s">
        <v>84</v>
      </c>
      <c r="J66" s="3">
        <v>45020</v>
      </c>
      <c r="K66" s="3">
        <v>45026</v>
      </c>
      <c r="L66" s="3">
        <v>45026</v>
      </c>
      <c r="M66" s="20" t="s">
        <v>508</v>
      </c>
      <c r="N66" s="2">
        <v>1</v>
      </c>
      <c r="O66" s="1" t="s">
        <v>86</v>
      </c>
      <c r="P66" s="2" t="s">
        <v>535</v>
      </c>
      <c r="Q66" s="47" t="s">
        <v>536</v>
      </c>
      <c r="R66" s="47" t="s">
        <v>537</v>
      </c>
      <c r="S66" s="120" t="s">
        <v>86</v>
      </c>
      <c r="BE66" s="57"/>
      <c r="BF66" s="12"/>
    </row>
    <row r="67" spans="1:58" ht="90" x14ac:dyDescent="0.25">
      <c r="A67" s="2">
        <v>54</v>
      </c>
      <c r="B67" s="2" t="s">
        <v>80</v>
      </c>
      <c r="C67" s="6" t="s">
        <v>505</v>
      </c>
      <c r="D67" s="2" t="str">
        <f t="shared" si="0"/>
        <v>CalPA_Set WMP-10</v>
      </c>
      <c r="E67" s="2">
        <v>7</v>
      </c>
      <c r="F67" s="2" t="str">
        <f t="shared" si="1"/>
        <v>CalPA_Set WMP-10_Q7</v>
      </c>
      <c r="G67" s="48" t="s">
        <v>540</v>
      </c>
      <c r="H67" s="48" t="s">
        <v>541</v>
      </c>
      <c r="I67" s="2" t="s">
        <v>84</v>
      </c>
      <c r="J67" s="3">
        <v>45020</v>
      </c>
      <c r="K67" s="3">
        <v>45026</v>
      </c>
      <c r="L67" s="3">
        <v>45026</v>
      </c>
      <c r="M67" s="20" t="s">
        <v>508</v>
      </c>
      <c r="N67" s="2">
        <v>0</v>
      </c>
      <c r="O67" s="1" t="s">
        <v>86</v>
      </c>
      <c r="P67" s="2" t="s">
        <v>535</v>
      </c>
      <c r="Q67" s="47" t="s">
        <v>536</v>
      </c>
      <c r="R67" s="47" t="s">
        <v>537</v>
      </c>
      <c r="S67" s="120" t="s">
        <v>86</v>
      </c>
      <c r="BE67" s="57"/>
      <c r="BF67" s="12"/>
    </row>
    <row r="68" spans="1:58" ht="229.5" x14ac:dyDescent="0.25">
      <c r="A68" s="2">
        <v>55</v>
      </c>
      <c r="B68" s="2" t="s">
        <v>80</v>
      </c>
      <c r="C68" s="6" t="s">
        <v>505</v>
      </c>
      <c r="D68" s="2" t="str">
        <f t="shared" ref="D68:D131" si="2">_xlfn.CONCAT(B68,"_",C68)</f>
        <v>CalPA_Set WMP-10</v>
      </c>
      <c r="E68" s="2">
        <v>8</v>
      </c>
      <c r="F68" s="2" t="str">
        <f t="shared" ref="F68:F131" si="3">_xlfn.CONCAT(D68,"_Q",E68)</f>
        <v>CalPA_Set WMP-10_Q8</v>
      </c>
      <c r="G68" s="48" t="s">
        <v>542</v>
      </c>
      <c r="H68" s="48" t="s">
        <v>543</v>
      </c>
      <c r="I68" s="2" t="s">
        <v>84</v>
      </c>
      <c r="J68" s="3">
        <v>45020</v>
      </c>
      <c r="K68" s="3">
        <v>45026</v>
      </c>
      <c r="L68" s="3">
        <v>45026</v>
      </c>
      <c r="M68" s="20" t="s">
        <v>508</v>
      </c>
      <c r="N68" s="2">
        <v>0</v>
      </c>
      <c r="O68" s="1" t="s">
        <v>86</v>
      </c>
      <c r="P68" s="2" t="s">
        <v>535</v>
      </c>
      <c r="Q68" s="47" t="s">
        <v>536</v>
      </c>
      <c r="R68" s="47" t="s">
        <v>537</v>
      </c>
      <c r="S68" s="120" t="s">
        <v>86</v>
      </c>
      <c r="BE68" s="57"/>
      <c r="BF68" s="12"/>
    </row>
    <row r="69" spans="1:58" ht="114.75" x14ac:dyDescent="0.25">
      <c r="A69" s="2">
        <v>56</v>
      </c>
      <c r="B69" s="2" t="s">
        <v>80</v>
      </c>
      <c r="C69" s="6" t="s">
        <v>505</v>
      </c>
      <c r="D69" s="2" t="str">
        <f t="shared" si="2"/>
        <v>CalPA_Set WMP-10</v>
      </c>
      <c r="E69" s="2">
        <v>9</v>
      </c>
      <c r="F69" s="2" t="str">
        <f t="shared" si="3"/>
        <v>CalPA_Set WMP-10_Q9</v>
      </c>
      <c r="G69" s="48" t="s">
        <v>544</v>
      </c>
      <c r="H69" s="48" t="s">
        <v>545</v>
      </c>
      <c r="I69" s="2" t="s">
        <v>84</v>
      </c>
      <c r="J69" s="3">
        <v>45020</v>
      </c>
      <c r="K69" s="3">
        <v>45026</v>
      </c>
      <c r="L69" s="3">
        <v>45026</v>
      </c>
      <c r="M69" s="20" t="s">
        <v>508</v>
      </c>
      <c r="N69" s="2">
        <v>0</v>
      </c>
      <c r="O69" s="1" t="s">
        <v>86</v>
      </c>
      <c r="P69" s="2" t="s">
        <v>535</v>
      </c>
      <c r="Q69" s="47" t="s">
        <v>536</v>
      </c>
      <c r="R69" s="47" t="s">
        <v>537</v>
      </c>
      <c r="S69" s="120" t="s">
        <v>86</v>
      </c>
      <c r="BE69" s="57"/>
      <c r="BF69" s="12"/>
    </row>
    <row r="70" spans="1:58" ht="204" x14ac:dyDescent="0.25">
      <c r="A70" s="2">
        <v>57</v>
      </c>
      <c r="B70" s="2" t="s">
        <v>80</v>
      </c>
      <c r="C70" s="6" t="s">
        <v>505</v>
      </c>
      <c r="D70" s="2" t="str">
        <f t="shared" si="2"/>
        <v>CalPA_Set WMP-10</v>
      </c>
      <c r="E70" s="2">
        <v>10</v>
      </c>
      <c r="F70" s="2" t="str">
        <f t="shared" si="3"/>
        <v>CalPA_Set WMP-10_Q10</v>
      </c>
      <c r="G70" s="48" t="s">
        <v>546</v>
      </c>
      <c r="H70" s="48" t="s">
        <v>547</v>
      </c>
      <c r="I70" s="2" t="s">
        <v>84</v>
      </c>
      <c r="J70" s="3">
        <v>45020</v>
      </c>
      <c r="K70" s="3">
        <v>45026</v>
      </c>
      <c r="L70" s="3">
        <v>45026</v>
      </c>
      <c r="M70" s="20" t="s">
        <v>508</v>
      </c>
      <c r="N70" s="2">
        <v>0</v>
      </c>
      <c r="O70" s="1" t="s">
        <v>86</v>
      </c>
      <c r="P70" s="2" t="s">
        <v>548</v>
      </c>
      <c r="Q70" s="47" t="s">
        <v>549</v>
      </c>
      <c r="R70" s="47" t="s">
        <v>550</v>
      </c>
      <c r="S70" s="120" t="s">
        <v>86</v>
      </c>
      <c r="BE70" s="57"/>
      <c r="BF70" s="12"/>
    </row>
    <row r="71" spans="1:58" ht="90" x14ac:dyDescent="0.25">
      <c r="A71" s="2">
        <v>58</v>
      </c>
      <c r="B71" s="2" t="s">
        <v>80</v>
      </c>
      <c r="C71" s="6" t="s">
        <v>505</v>
      </c>
      <c r="D71" s="2" t="str">
        <f t="shared" si="2"/>
        <v>CalPA_Set WMP-10</v>
      </c>
      <c r="E71" s="2">
        <v>11</v>
      </c>
      <c r="F71" s="2" t="str">
        <f t="shared" si="3"/>
        <v>CalPA_Set WMP-10_Q11</v>
      </c>
      <c r="G71" s="48" t="s">
        <v>553</v>
      </c>
      <c r="H71" s="48" t="s">
        <v>554</v>
      </c>
      <c r="I71" s="2" t="s">
        <v>84</v>
      </c>
      <c r="J71" s="3">
        <v>45020</v>
      </c>
      <c r="K71" s="3">
        <v>45026</v>
      </c>
      <c r="L71" s="3">
        <v>45026</v>
      </c>
      <c r="M71" s="20" t="s">
        <v>508</v>
      </c>
      <c r="N71" s="2">
        <v>0</v>
      </c>
      <c r="O71" s="1" t="s">
        <v>86</v>
      </c>
      <c r="P71" s="2" t="s">
        <v>548</v>
      </c>
      <c r="Q71" s="47" t="s">
        <v>549</v>
      </c>
      <c r="R71" s="47" t="s">
        <v>550</v>
      </c>
      <c r="S71" s="120" t="s">
        <v>86</v>
      </c>
      <c r="BE71" s="57"/>
      <c r="BF71" s="12"/>
    </row>
    <row r="72" spans="1:58" ht="409.5" x14ac:dyDescent="0.25">
      <c r="A72" s="2">
        <v>59</v>
      </c>
      <c r="B72" s="2" t="s">
        <v>80</v>
      </c>
      <c r="C72" s="6" t="s">
        <v>505</v>
      </c>
      <c r="D72" s="2" t="str">
        <f t="shared" si="2"/>
        <v>CalPA_Set WMP-10</v>
      </c>
      <c r="E72" s="2">
        <v>12</v>
      </c>
      <c r="F72" s="2" t="str">
        <f t="shared" si="3"/>
        <v>CalPA_Set WMP-10_Q12</v>
      </c>
      <c r="G72" s="48" t="s">
        <v>555</v>
      </c>
      <c r="H72" s="48" t="s">
        <v>556</v>
      </c>
      <c r="I72" s="2" t="s">
        <v>84</v>
      </c>
      <c r="J72" s="3">
        <v>45020</v>
      </c>
      <c r="K72" s="3">
        <v>45026</v>
      </c>
      <c r="L72" s="3">
        <v>45026</v>
      </c>
      <c r="M72" s="20" t="s">
        <v>508</v>
      </c>
      <c r="N72" s="2">
        <v>0</v>
      </c>
      <c r="O72" s="1" t="s">
        <v>86</v>
      </c>
      <c r="P72" s="2" t="s">
        <v>557</v>
      </c>
      <c r="Q72" s="47" t="s">
        <v>420</v>
      </c>
      <c r="R72" s="47" t="s">
        <v>558</v>
      </c>
      <c r="S72" s="120" t="s">
        <v>86</v>
      </c>
      <c r="BE72" s="57"/>
      <c r="BF72" s="12"/>
    </row>
    <row r="73" spans="1:58" ht="127.5" x14ac:dyDescent="0.25">
      <c r="A73" s="2">
        <v>60</v>
      </c>
      <c r="B73" s="2" t="s">
        <v>80</v>
      </c>
      <c r="C73" s="6" t="s">
        <v>505</v>
      </c>
      <c r="D73" s="2" t="str">
        <f t="shared" si="2"/>
        <v>CalPA_Set WMP-10</v>
      </c>
      <c r="E73" s="2">
        <v>13</v>
      </c>
      <c r="F73" s="2" t="str">
        <f t="shared" si="3"/>
        <v>CalPA_Set WMP-10_Q13</v>
      </c>
      <c r="G73" s="48" t="s">
        <v>561</v>
      </c>
      <c r="H73" s="48" t="s">
        <v>562</v>
      </c>
      <c r="I73" s="2" t="s">
        <v>84</v>
      </c>
      <c r="J73" s="3">
        <v>45020</v>
      </c>
      <c r="K73" s="3">
        <v>45026</v>
      </c>
      <c r="L73" s="3">
        <v>45026</v>
      </c>
      <c r="M73" s="20" t="s">
        <v>508</v>
      </c>
      <c r="N73" s="2">
        <v>0</v>
      </c>
      <c r="O73" s="1" t="s">
        <v>86</v>
      </c>
      <c r="P73" s="2" t="s">
        <v>557</v>
      </c>
      <c r="Q73" s="47" t="s">
        <v>420</v>
      </c>
      <c r="R73" s="47" t="s">
        <v>558</v>
      </c>
      <c r="S73" s="120" t="s">
        <v>86</v>
      </c>
      <c r="BE73" s="57"/>
      <c r="BF73" s="12"/>
    </row>
    <row r="74" spans="1:58" ht="409.5" x14ac:dyDescent="0.25">
      <c r="A74" s="2">
        <v>61</v>
      </c>
      <c r="B74" s="2" t="s">
        <v>80</v>
      </c>
      <c r="C74" s="6" t="s">
        <v>505</v>
      </c>
      <c r="D74" s="2" t="str">
        <f t="shared" si="2"/>
        <v>CalPA_Set WMP-10</v>
      </c>
      <c r="E74" s="2">
        <v>14</v>
      </c>
      <c r="F74" s="2" t="str">
        <f t="shared" si="3"/>
        <v>CalPA_Set WMP-10_Q14</v>
      </c>
      <c r="G74" s="48" t="s">
        <v>564</v>
      </c>
      <c r="H74" s="48" t="s">
        <v>565</v>
      </c>
      <c r="I74" s="2" t="s">
        <v>84</v>
      </c>
      <c r="J74" s="3">
        <v>45020</v>
      </c>
      <c r="K74" s="3">
        <v>45026</v>
      </c>
      <c r="L74" s="3">
        <v>45026</v>
      </c>
      <c r="M74" s="20" t="s">
        <v>508</v>
      </c>
      <c r="N74" s="2">
        <v>0</v>
      </c>
      <c r="O74" s="1" t="s">
        <v>86</v>
      </c>
      <c r="P74" s="2" t="s">
        <v>557</v>
      </c>
      <c r="Q74" s="47" t="s">
        <v>420</v>
      </c>
      <c r="R74" s="47" t="s">
        <v>558</v>
      </c>
      <c r="S74" s="120" t="s">
        <v>86</v>
      </c>
      <c r="BE74" s="57"/>
      <c r="BF74" s="12"/>
    </row>
    <row r="75" spans="1:58" ht="114.75" x14ac:dyDescent="0.25">
      <c r="A75" s="2">
        <v>62</v>
      </c>
      <c r="B75" s="2" t="s">
        <v>80</v>
      </c>
      <c r="C75" s="6" t="s">
        <v>505</v>
      </c>
      <c r="D75" s="2" t="str">
        <f t="shared" si="2"/>
        <v>CalPA_Set WMP-10</v>
      </c>
      <c r="E75" s="2">
        <v>15</v>
      </c>
      <c r="F75" s="2" t="str">
        <f t="shared" si="3"/>
        <v>CalPA_Set WMP-10_Q15</v>
      </c>
      <c r="G75" s="48" t="s">
        <v>566</v>
      </c>
      <c r="H75" s="48" t="s">
        <v>567</v>
      </c>
      <c r="I75" s="2" t="s">
        <v>84</v>
      </c>
      <c r="J75" s="3">
        <v>45020</v>
      </c>
      <c r="K75" s="3">
        <v>45026</v>
      </c>
      <c r="L75" s="3">
        <v>45026</v>
      </c>
      <c r="M75" s="20" t="s">
        <v>508</v>
      </c>
      <c r="N75" s="2">
        <v>0</v>
      </c>
      <c r="O75" s="1" t="s">
        <v>86</v>
      </c>
      <c r="P75" s="2" t="s">
        <v>128</v>
      </c>
      <c r="Q75" s="47" t="s">
        <v>129</v>
      </c>
      <c r="R75" s="47" t="s">
        <v>86</v>
      </c>
      <c r="S75" s="120" t="s">
        <v>86</v>
      </c>
      <c r="BE75" s="57"/>
      <c r="BF75" s="12"/>
    </row>
    <row r="76" spans="1:58" ht="409.5" x14ac:dyDescent="0.25">
      <c r="A76" s="2">
        <v>63</v>
      </c>
      <c r="B76" s="2" t="s">
        <v>2875</v>
      </c>
      <c r="C76" s="6" t="s">
        <v>1885</v>
      </c>
      <c r="D76" s="2" t="str">
        <f t="shared" si="2"/>
        <v>TURN_001</v>
      </c>
      <c r="E76" s="2">
        <v>1</v>
      </c>
      <c r="F76" s="2" t="str">
        <f t="shared" si="3"/>
        <v>TURN_001_Q1</v>
      </c>
      <c r="G76" s="48" t="s">
        <v>2876</v>
      </c>
      <c r="H76" s="48" t="s">
        <v>2877</v>
      </c>
      <c r="I76" s="2" t="s">
        <v>2878</v>
      </c>
      <c r="J76" s="13">
        <v>45020</v>
      </c>
      <c r="K76" s="13">
        <v>45023</v>
      </c>
      <c r="L76" s="13">
        <v>45023</v>
      </c>
      <c r="M76" s="20" t="s">
        <v>2879</v>
      </c>
      <c r="N76" s="2">
        <v>1</v>
      </c>
      <c r="O76" s="2" t="s">
        <v>86</v>
      </c>
      <c r="P76" s="2" t="s">
        <v>482</v>
      </c>
      <c r="Q76" s="47" t="s">
        <v>483</v>
      </c>
      <c r="R76" s="47" t="s">
        <v>484</v>
      </c>
      <c r="S76" s="123" t="s">
        <v>86</v>
      </c>
      <c r="BE76" s="57"/>
      <c r="BF76" s="12"/>
    </row>
    <row r="77" spans="1:58" ht="75" x14ac:dyDescent="0.25">
      <c r="A77" s="2">
        <v>64</v>
      </c>
      <c r="B77" s="2" t="s">
        <v>2875</v>
      </c>
      <c r="C77" s="6" t="s">
        <v>1431</v>
      </c>
      <c r="D77" s="2" t="str">
        <f t="shared" si="2"/>
        <v>TURN_002</v>
      </c>
      <c r="E77" s="2">
        <v>1</v>
      </c>
      <c r="F77" s="2" t="str">
        <f t="shared" si="3"/>
        <v>TURN_002_Q1</v>
      </c>
      <c r="G77" s="48" t="s">
        <v>2882</v>
      </c>
      <c r="H77" s="48" t="s">
        <v>2883</v>
      </c>
      <c r="I77" s="2" t="s">
        <v>2878</v>
      </c>
      <c r="J77" s="13">
        <v>45020</v>
      </c>
      <c r="K77" s="13">
        <v>45023</v>
      </c>
      <c r="L77" s="13">
        <v>45023</v>
      </c>
      <c r="M77" s="20" t="s">
        <v>2884</v>
      </c>
      <c r="N77" s="2">
        <v>1</v>
      </c>
      <c r="O77" s="2" t="s">
        <v>92</v>
      </c>
      <c r="P77" s="2" t="s">
        <v>253</v>
      </c>
      <c r="Q77" s="47" t="s">
        <v>266</v>
      </c>
      <c r="R77" s="47" t="s">
        <v>2885</v>
      </c>
      <c r="S77" s="122" t="s">
        <v>86</v>
      </c>
      <c r="BE77" s="57"/>
      <c r="BF77" s="12"/>
    </row>
    <row r="78" spans="1:58" ht="75" x14ac:dyDescent="0.25">
      <c r="A78" s="2">
        <v>65</v>
      </c>
      <c r="B78" s="2" t="s">
        <v>2875</v>
      </c>
      <c r="C78" s="6" t="s">
        <v>1431</v>
      </c>
      <c r="D78" s="2" t="str">
        <f t="shared" si="2"/>
        <v>TURN_002</v>
      </c>
      <c r="E78" s="2">
        <v>2</v>
      </c>
      <c r="F78" s="2" t="str">
        <f t="shared" si="3"/>
        <v>TURN_002_Q2</v>
      </c>
      <c r="G78" s="48" t="s">
        <v>2888</v>
      </c>
      <c r="H78" s="48" t="s">
        <v>2889</v>
      </c>
      <c r="I78" s="2" t="s">
        <v>2878</v>
      </c>
      <c r="J78" s="13">
        <v>45020</v>
      </c>
      <c r="K78" s="13">
        <v>45023</v>
      </c>
      <c r="L78" s="13">
        <v>45023</v>
      </c>
      <c r="M78" s="20" t="s">
        <v>2884</v>
      </c>
      <c r="N78" s="2">
        <v>1</v>
      </c>
      <c r="O78" s="2" t="s">
        <v>92</v>
      </c>
      <c r="P78" s="2" t="s">
        <v>253</v>
      </c>
      <c r="Q78" s="47" t="s">
        <v>266</v>
      </c>
      <c r="R78" s="47" t="s">
        <v>2885</v>
      </c>
      <c r="S78" s="122" t="s">
        <v>86</v>
      </c>
      <c r="BE78" s="57"/>
      <c r="BF78" s="12"/>
    </row>
    <row r="79" spans="1:58" ht="75" x14ac:dyDescent="0.25">
      <c r="A79" s="2">
        <v>66</v>
      </c>
      <c r="B79" s="2" t="s">
        <v>2875</v>
      </c>
      <c r="C79" s="6" t="s">
        <v>1431</v>
      </c>
      <c r="D79" s="2" t="str">
        <f t="shared" si="2"/>
        <v>TURN_002</v>
      </c>
      <c r="E79" s="2">
        <v>3</v>
      </c>
      <c r="F79" s="2" t="str">
        <f t="shared" si="3"/>
        <v>TURN_002_Q3</v>
      </c>
      <c r="G79" s="48" t="s">
        <v>2891</v>
      </c>
      <c r="H79" s="48" t="s">
        <v>2892</v>
      </c>
      <c r="I79" s="2" t="s">
        <v>2878</v>
      </c>
      <c r="J79" s="13">
        <v>45020</v>
      </c>
      <c r="K79" s="13">
        <v>45023</v>
      </c>
      <c r="L79" s="13">
        <v>45023</v>
      </c>
      <c r="M79" s="20" t="s">
        <v>2884</v>
      </c>
      <c r="N79" s="2">
        <v>0</v>
      </c>
      <c r="O79" s="2" t="s">
        <v>86</v>
      </c>
      <c r="P79" s="2" t="s">
        <v>2893</v>
      </c>
      <c r="Q79" s="47" t="s">
        <v>266</v>
      </c>
      <c r="R79" s="47" t="s">
        <v>267</v>
      </c>
      <c r="S79" s="122" t="s">
        <v>86</v>
      </c>
      <c r="BE79" s="57"/>
      <c r="BF79" s="12"/>
    </row>
    <row r="80" spans="1:58" ht="75" x14ac:dyDescent="0.25">
      <c r="A80" s="2">
        <v>67</v>
      </c>
      <c r="B80" s="2" t="s">
        <v>2875</v>
      </c>
      <c r="C80" s="6" t="s">
        <v>1431</v>
      </c>
      <c r="D80" s="2" t="str">
        <f t="shared" si="2"/>
        <v>TURN_002</v>
      </c>
      <c r="E80" s="2">
        <v>4</v>
      </c>
      <c r="F80" s="2" t="str">
        <f t="shared" si="3"/>
        <v>TURN_002_Q4</v>
      </c>
      <c r="G80" s="48" t="s">
        <v>2895</v>
      </c>
      <c r="H80" s="48" t="s">
        <v>2896</v>
      </c>
      <c r="I80" s="2" t="s">
        <v>2878</v>
      </c>
      <c r="J80" s="13">
        <v>45020</v>
      </c>
      <c r="K80" s="13">
        <v>45023</v>
      </c>
      <c r="L80" s="13">
        <v>45023</v>
      </c>
      <c r="M80" s="20" t="s">
        <v>2884</v>
      </c>
      <c r="N80" s="2">
        <v>1</v>
      </c>
      <c r="O80" s="2" t="s">
        <v>92</v>
      </c>
      <c r="P80" s="2" t="s">
        <v>482</v>
      </c>
      <c r="Q80" s="47" t="s">
        <v>483</v>
      </c>
      <c r="R80" s="47" t="s">
        <v>1911</v>
      </c>
      <c r="S80" s="123" t="s">
        <v>86</v>
      </c>
      <c r="BE80" s="159"/>
      <c r="BF80" s="160"/>
    </row>
    <row r="81" spans="1:58" ht="75" x14ac:dyDescent="0.25">
      <c r="A81" s="2">
        <v>68</v>
      </c>
      <c r="B81" s="2" t="s">
        <v>1884</v>
      </c>
      <c r="C81" s="6" t="s">
        <v>1431</v>
      </c>
      <c r="D81" s="2" t="str">
        <f t="shared" si="2"/>
        <v>CPUC - SPD (Safety Policy Division)_002</v>
      </c>
      <c r="E81" s="2">
        <v>1</v>
      </c>
      <c r="F81" s="2" t="str">
        <f t="shared" si="3"/>
        <v>CPUC - SPD (Safety Policy Division)_002_Q1</v>
      </c>
      <c r="G81" s="48" t="s">
        <v>1907</v>
      </c>
      <c r="H81" s="48" t="s">
        <v>1908</v>
      </c>
      <c r="I81" s="2" t="s">
        <v>1909</v>
      </c>
      <c r="J81" s="13">
        <v>45020</v>
      </c>
      <c r="K81" s="13">
        <v>45021</v>
      </c>
      <c r="L81" s="13">
        <v>45020</v>
      </c>
      <c r="M81" s="20" t="s">
        <v>1910</v>
      </c>
      <c r="N81" s="2">
        <v>1</v>
      </c>
      <c r="O81" s="1" t="s">
        <v>86</v>
      </c>
      <c r="P81" s="2" t="s">
        <v>482</v>
      </c>
      <c r="Q81" s="47" t="s">
        <v>483</v>
      </c>
      <c r="R81" s="47" t="s">
        <v>1911</v>
      </c>
      <c r="S81" s="123" t="s">
        <v>86</v>
      </c>
    </row>
    <row r="82" spans="1:58" ht="76.5" x14ac:dyDescent="0.25">
      <c r="A82" s="2">
        <v>69</v>
      </c>
      <c r="B82" s="1" t="s">
        <v>1802</v>
      </c>
      <c r="C82" s="6" t="s">
        <v>1885</v>
      </c>
      <c r="D82" s="2" t="str">
        <f t="shared" si="2"/>
        <v>OEIS_001</v>
      </c>
      <c r="E82" s="1">
        <v>1</v>
      </c>
      <c r="F82" s="2" t="str">
        <f t="shared" si="3"/>
        <v>OEIS_001_Q1</v>
      </c>
      <c r="G82" s="48" t="s">
        <v>2446</v>
      </c>
      <c r="H82" s="48" t="s">
        <v>2447</v>
      </c>
      <c r="I82" s="2" t="s">
        <v>2441</v>
      </c>
      <c r="J82" s="13">
        <v>45021</v>
      </c>
      <c r="K82" s="13">
        <v>45026</v>
      </c>
      <c r="L82" s="13">
        <v>45026</v>
      </c>
      <c r="M82" s="20" t="s">
        <v>2442</v>
      </c>
      <c r="N82" s="2">
        <v>0</v>
      </c>
      <c r="O82" s="1" t="s">
        <v>86</v>
      </c>
      <c r="P82" s="2" t="s">
        <v>1270</v>
      </c>
      <c r="Q82" s="47" t="s">
        <v>266</v>
      </c>
      <c r="R82" s="47" t="s">
        <v>1271</v>
      </c>
      <c r="S82" s="121" t="s">
        <v>86</v>
      </c>
      <c r="BE82" s="165"/>
      <c r="BF82" s="70"/>
    </row>
    <row r="83" spans="1:58" ht="409.5" x14ac:dyDescent="0.25">
      <c r="A83" s="2">
        <v>70</v>
      </c>
      <c r="B83" s="1" t="s">
        <v>1802</v>
      </c>
      <c r="C83" s="6" t="s">
        <v>1885</v>
      </c>
      <c r="D83" s="2" t="str">
        <f t="shared" si="2"/>
        <v>OEIS_001</v>
      </c>
      <c r="E83" s="1">
        <v>2</v>
      </c>
      <c r="F83" s="2" t="str">
        <f t="shared" si="3"/>
        <v>OEIS_001_Q2</v>
      </c>
      <c r="G83" s="48" t="s">
        <v>2448</v>
      </c>
      <c r="H83" s="48" t="s">
        <v>2449</v>
      </c>
      <c r="I83" s="2" t="s">
        <v>2441</v>
      </c>
      <c r="J83" s="13">
        <v>45021</v>
      </c>
      <c r="K83" s="13">
        <v>45026</v>
      </c>
      <c r="L83" s="13">
        <v>45026</v>
      </c>
      <c r="M83" s="20" t="s">
        <v>2442</v>
      </c>
      <c r="N83" s="2">
        <v>0</v>
      </c>
      <c r="O83" s="1" t="s">
        <v>86</v>
      </c>
      <c r="P83" s="2" t="s">
        <v>411</v>
      </c>
      <c r="Q83" s="47" t="s">
        <v>266</v>
      </c>
      <c r="R83" s="47" t="s">
        <v>412</v>
      </c>
      <c r="S83" s="122" t="s">
        <v>86</v>
      </c>
      <c r="BE83" s="57"/>
      <c r="BF83" s="12"/>
    </row>
    <row r="84" spans="1:58" ht="409.5" x14ac:dyDescent="0.25">
      <c r="A84" s="2">
        <v>71</v>
      </c>
      <c r="B84" s="1" t="s">
        <v>1802</v>
      </c>
      <c r="C84" s="6" t="s">
        <v>1885</v>
      </c>
      <c r="D84" s="2" t="str">
        <f t="shared" si="2"/>
        <v>OEIS_001</v>
      </c>
      <c r="E84" s="1" t="s">
        <v>1824</v>
      </c>
      <c r="F84" s="2" t="str">
        <f t="shared" si="3"/>
        <v>OEIS_001_Q3(s2)</v>
      </c>
      <c r="G84" s="48" t="s">
        <v>2450</v>
      </c>
      <c r="H84" s="48" t="s">
        <v>2454</v>
      </c>
      <c r="I84" s="2" t="s">
        <v>2441</v>
      </c>
      <c r="J84" s="13">
        <v>45021</v>
      </c>
      <c r="K84" s="13">
        <v>45043</v>
      </c>
      <c r="L84" s="13">
        <v>45043</v>
      </c>
      <c r="M84" s="20" t="s">
        <v>2442</v>
      </c>
      <c r="N84" s="2">
        <v>2</v>
      </c>
      <c r="O84" s="1" t="s">
        <v>86</v>
      </c>
      <c r="P84" s="2" t="s">
        <v>364</v>
      </c>
      <c r="Q84" s="47" t="s">
        <v>266</v>
      </c>
      <c r="R84" s="47" t="s">
        <v>365</v>
      </c>
      <c r="S84" s="124" t="s">
        <v>86</v>
      </c>
      <c r="BE84" s="57"/>
      <c r="BF84" s="12"/>
    </row>
    <row r="85" spans="1:58" ht="409.5" x14ac:dyDescent="0.25">
      <c r="A85" s="2">
        <v>71</v>
      </c>
      <c r="B85" s="1" t="s">
        <v>1802</v>
      </c>
      <c r="C85" s="6" t="s">
        <v>1885</v>
      </c>
      <c r="D85" s="2" t="str">
        <f t="shared" si="2"/>
        <v>OEIS_001</v>
      </c>
      <c r="E85" s="1">
        <v>3</v>
      </c>
      <c r="F85" s="2" t="str">
        <f t="shared" si="3"/>
        <v>OEIS_001_Q3</v>
      </c>
      <c r="G85" s="48" t="s">
        <v>2450</v>
      </c>
      <c r="H85" s="48" t="s">
        <v>2451</v>
      </c>
      <c r="I85" s="2" t="s">
        <v>2441</v>
      </c>
      <c r="J85" s="13">
        <v>45021</v>
      </c>
      <c r="K85" s="13">
        <v>45026</v>
      </c>
      <c r="L85" s="13">
        <v>45026</v>
      </c>
      <c r="M85" s="20" t="s">
        <v>2442</v>
      </c>
      <c r="N85" s="2">
        <v>3</v>
      </c>
      <c r="O85" s="1" t="s">
        <v>86</v>
      </c>
      <c r="P85" s="2" t="s">
        <v>364</v>
      </c>
      <c r="Q85" s="47" t="s">
        <v>266</v>
      </c>
      <c r="R85" s="47" t="s">
        <v>365</v>
      </c>
      <c r="S85" s="124" t="s">
        <v>86</v>
      </c>
      <c r="BE85" s="57"/>
      <c r="BF85" s="12"/>
    </row>
    <row r="86" spans="1:58" ht="409.5" x14ac:dyDescent="0.25">
      <c r="A86" s="2">
        <v>71</v>
      </c>
      <c r="B86" s="1" t="s">
        <v>1802</v>
      </c>
      <c r="C86" s="6" t="s">
        <v>1885</v>
      </c>
      <c r="D86" s="2" t="str">
        <f t="shared" si="2"/>
        <v>OEIS_001</v>
      </c>
      <c r="E86" s="1" t="s">
        <v>980</v>
      </c>
      <c r="F86" s="2" t="str">
        <f t="shared" si="3"/>
        <v>OEIS_001_Q3(s)</v>
      </c>
      <c r="G86" s="48" t="s">
        <v>2450</v>
      </c>
      <c r="H86" s="48" t="s">
        <v>2452</v>
      </c>
      <c r="I86" s="2" t="s">
        <v>2441</v>
      </c>
      <c r="J86" s="13">
        <v>45021</v>
      </c>
      <c r="K86" s="13">
        <v>45035</v>
      </c>
      <c r="L86" s="13">
        <v>45035</v>
      </c>
      <c r="M86" s="20" t="s">
        <v>2442</v>
      </c>
      <c r="N86" s="2">
        <v>0</v>
      </c>
      <c r="O86" s="1" t="s">
        <v>86</v>
      </c>
      <c r="P86" s="2" t="s">
        <v>364</v>
      </c>
      <c r="Q86" s="47" t="s">
        <v>266</v>
      </c>
      <c r="R86" s="47" t="s">
        <v>365</v>
      </c>
      <c r="S86" s="124" t="s">
        <v>86</v>
      </c>
      <c r="BE86" s="57"/>
      <c r="BF86" s="12"/>
    </row>
    <row r="87" spans="1:58" ht="127.5" x14ac:dyDescent="0.25">
      <c r="A87" s="2">
        <v>72</v>
      </c>
      <c r="B87" s="1" t="s">
        <v>1802</v>
      </c>
      <c r="C87" s="6" t="s">
        <v>1885</v>
      </c>
      <c r="D87" s="2" t="str">
        <f t="shared" si="2"/>
        <v>OEIS_001</v>
      </c>
      <c r="E87" s="1">
        <v>4</v>
      </c>
      <c r="F87" s="2" t="str">
        <f t="shared" si="3"/>
        <v>OEIS_001_Q4</v>
      </c>
      <c r="G87" s="48" t="s">
        <v>2458</v>
      </c>
      <c r="H87" s="48" t="s">
        <v>2459</v>
      </c>
      <c r="I87" s="2" t="s">
        <v>2441</v>
      </c>
      <c r="J87" s="13">
        <v>45021</v>
      </c>
      <c r="K87" s="13">
        <v>45026</v>
      </c>
      <c r="L87" s="13">
        <v>45026</v>
      </c>
      <c r="M87" s="20" t="s">
        <v>2442</v>
      </c>
      <c r="N87" s="2">
        <v>0</v>
      </c>
      <c r="O87" s="1" t="s">
        <v>86</v>
      </c>
      <c r="P87" s="2" t="s">
        <v>356</v>
      </c>
      <c r="Q87" s="47" t="s">
        <v>266</v>
      </c>
      <c r="R87" s="47" t="s">
        <v>357</v>
      </c>
      <c r="S87" s="121" t="s">
        <v>86</v>
      </c>
      <c r="BE87" s="57"/>
      <c r="BF87" s="12"/>
    </row>
    <row r="88" spans="1:58" ht="293.25" x14ac:dyDescent="0.25">
      <c r="A88" s="2">
        <v>73</v>
      </c>
      <c r="B88" s="1" t="s">
        <v>1802</v>
      </c>
      <c r="C88" s="6" t="s">
        <v>1885</v>
      </c>
      <c r="D88" s="2" t="str">
        <f t="shared" si="2"/>
        <v>OEIS_001</v>
      </c>
      <c r="E88" s="1">
        <v>5</v>
      </c>
      <c r="F88" s="2" t="str">
        <f t="shared" si="3"/>
        <v>OEIS_001_Q5</v>
      </c>
      <c r="G88" s="48" t="s">
        <v>2460</v>
      </c>
      <c r="H88" s="48" t="s">
        <v>2461</v>
      </c>
      <c r="I88" s="2" t="s">
        <v>2441</v>
      </c>
      <c r="J88" s="13">
        <v>45021</v>
      </c>
      <c r="K88" s="13">
        <v>45026</v>
      </c>
      <c r="L88" s="13">
        <v>45026</v>
      </c>
      <c r="M88" s="20" t="s">
        <v>2442</v>
      </c>
      <c r="N88" s="2">
        <v>1</v>
      </c>
      <c r="O88" s="1" t="s">
        <v>86</v>
      </c>
      <c r="P88" s="2" t="s">
        <v>407</v>
      </c>
      <c r="Q88" s="47" t="s">
        <v>266</v>
      </c>
      <c r="R88" s="47" t="s">
        <v>408</v>
      </c>
      <c r="S88" s="122" t="s">
        <v>86</v>
      </c>
      <c r="BE88" s="57"/>
      <c r="BF88" s="12"/>
    </row>
    <row r="89" spans="1:58" ht="75" x14ac:dyDescent="0.25">
      <c r="A89" s="2">
        <v>74</v>
      </c>
      <c r="B89" s="1" t="s">
        <v>1802</v>
      </c>
      <c r="C89" s="6" t="s">
        <v>1885</v>
      </c>
      <c r="D89" s="2" t="str">
        <f t="shared" si="2"/>
        <v>OEIS_001</v>
      </c>
      <c r="E89" s="1">
        <v>6</v>
      </c>
      <c r="F89" s="2" t="str">
        <f t="shared" si="3"/>
        <v>OEIS_001_Q6</v>
      </c>
      <c r="G89" s="48" t="s">
        <v>2462</v>
      </c>
      <c r="H89" s="48" t="s">
        <v>2463</v>
      </c>
      <c r="I89" s="2" t="s">
        <v>2441</v>
      </c>
      <c r="J89" s="13">
        <v>45021</v>
      </c>
      <c r="K89" s="13">
        <v>45026</v>
      </c>
      <c r="L89" s="13">
        <v>45026</v>
      </c>
      <c r="M89" s="20" t="s">
        <v>2442</v>
      </c>
      <c r="N89" s="1">
        <v>0</v>
      </c>
      <c r="O89" s="1" t="s">
        <v>86</v>
      </c>
      <c r="P89" s="1" t="s">
        <v>1437</v>
      </c>
      <c r="Q89" s="47" t="s">
        <v>266</v>
      </c>
      <c r="R89" s="47" t="s">
        <v>1438</v>
      </c>
      <c r="S89" s="122" t="s">
        <v>86</v>
      </c>
      <c r="BE89" s="57"/>
      <c r="BF89" s="12"/>
    </row>
    <row r="90" spans="1:58" ht="409.5" x14ac:dyDescent="0.25">
      <c r="A90" s="2">
        <v>75</v>
      </c>
      <c r="B90" s="1" t="s">
        <v>1802</v>
      </c>
      <c r="C90" s="6" t="s">
        <v>1885</v>
      </c>
      <c r="D90" s="2" t="str">
        <f t="shared" si="2"/>
        <v>OEIS_001</v>
      </c>
      <c r="E90" s="1">
        <v>7</v>
      </c>
      <c r="F90" s="2" t="str">
        <f t="shared" si="3"/>
        <v>OEIS_001_Q7</v>
      </c>
      <c r="G90" s="48" t="s">
        <v>2464</v>
      </c>
      <c r="H90" s="48" t="s">
        <v>2465</v>
      </c>
      <c r="I90" s="2" t="s">
        <v>2441</v>
      </c>
      <c r="J90" s="13">
        <v>45021</v>
      </c>
      <c r="K90" s="13">
        <v>45026</v>
      </c>
      <c r="L90" s="13">
        <v>45026</v>
      </c>
      <c r="M90" s="20" t="s">
        <v>2442</v>
      </c>
      <c r="N90" s="1">
        <v>4</v>
      </c>
      <c r="O90" s="1" t="s">
        <v>86</v>
      </c>
      <c r="P90" s="1" t="s">
        <v>2240</v>
      </c>
      <c r="Q90" s="47" t="s">
        <v>2241</v>
      </c>
      <c r="R90" s="47" t="s">
        <v>2242</v>
      </c>
      <c r="S90" s="121" t="s">
        <v>86</v>
      </c>
      <c r="BE90" s="57"/>
      <c r="BF90" s="12"/>
    </row>
    <row r="91" spans="1:58" ht="204" x14ac:dyDescent="0.25">
      <c r="A91" s="2">
        <v>76</v>
      </c>
      <c r="B91" s="1" t="s">
        <v>1802</v>
      </c>
      <c r="C91" s="6" t="s">
        <v>1885</v>
      </c>
      <c r="D91" s="2" t="str">
        <f t="shared" si="2"/>
        <v>OEIS_001</v>
      </c>
      <c r="E91" s="1">
        <v>8</v>
      </c>
      <c r="F91" s="2" t="str">
        <f t="shared" si="3"/>
        <v>OEIS_001_Q8</v>
      </c>
      <c r="G91" s="48" t="s">
        <v>2467</v>
      </c>
      <c r="H91" s="48" t="s">
        <v>2468</v>
      </c>
      <c r="I91" s="2" t="s">
        <v>2441</v>
      </c>
      <c r="J91" s="13">
        <v>45021</v>
      </c>
      <c r="K91" s="13">
        <v>45040</v>
      </c>
      <c r="L91" s="13">
        <v>45040</v>
      </c>
      <c r="M91" s="20" t="s">
        <v>2442</v>
      </c>
      <c r="N91" s="1">
        <v>1</v>
      </c>
      <c r="O91" s="1" t="s">
        <v>86</v>
      </c>
      <c r="P91" s="1" t="s">
        <v>1823</v>
      </c>
      <c r="Q91" s="47" t="s">
        <v>333</v>
      </c>
      <c r="R91" s="47" t="s">
        <v>2469</v>
      </c>
      <c r="S91" s="120" t="s">
        <v>86</v>
      </c>
      <c r="BE91" s="57"/>
      <c r="BF91" s="12"/>
    </row>
    <row r="92" spans="1:58" ht="280.5" x14ac:dyDescent="0.25">
      <c r="A92" s="2">
        <v>77</v>
      </c>
      <c r="B92" s="1" t="s">
        <v>1802</v>
      </c>
      <c r="C92" s="6" t="s">
        <v>1885</v>
      </c>
      <c r="D92" s="2" t="str">
        <f t="shared" si="2"/>
        <v>OEIS_001</v>
      </c>
      <c r="E92" s="1">
        <v>9</v>
      </c>
      <c r="F92" s="2" t="str">
        <f t="shared" si="3"/>
        <v>OEIS_001_Q9</v>
      </c>
      <c r="G92" s="48" t="s">
        <v>2439</v>
      </c>
      <c r="H92" s="48" t="s">
        <v>2440</v>
      </c>
      <c r="I92" s="2" t="s">
        <v>2441</v>
      </c>
      <c r="J92" s="13">
        <v>45021</v>
      </c>
      <c r="K92" s="13">
        <v>45026</v>
      </c>
      <c r="L92" s="13">
        <v>45026</v>
      </c>
      <c r="M92" s="20" t="s">
        <v>2442</v>
      </c>
      <c r="N92" s="1">
        <v>2</v>
      </c>
      <c r="O92" s="1" t="s">
        <v>86</v>
      </c>
      <c r="P92" s="1" t="s">
        <v>2443</v>
      </c>
      <c r="Q92" s="47" t="s">
        <v>171</v>
      </c>
      <c r="R92" s="47" t="s">
        <v>2444</v>
      </c>
      <c r="S92" s="120" t="s">
        <v>86</v>
      </c>
      <c r="BE92" s="57"/>
      <c r="BF92" s="12"/>
    </row>
    <row r="93" spans="1:58" ht="76.5" x14ac:dyDescent="0.25">
      <c r="A93" s="2">
        <v>78</v>
      </c>
      <c r="B93" s="1" t="s">
        <v>1802</v>
      </c>
      <c r="C93" s="6" t="s">
        <v>1885</v>
      </c>
      <c r="D93" s="2" t="str">
        <f t="shared" si="2"/>
        <v>OEIS_001</v>
      </c>
      <c r="E93" s="1">
        <v>10</v>
      </c>
      <c r="F93" s="2" t="str">
        <f t="shared" si="3"/>
        <v>OEIS_001_Q10</v>
      </c>
      <c r="G93" s="48" t="s">
        <v>2472</v>
      </c>
      <c r="H93" s="48" t="s">
        <v>2473</v>
      </c>
      <c r="I93" s="2" t="s">
        <v>2441</v>
      </c>
      <c r="J93" s="13">
        <v>45021</v>
      </c>
      <c r="K93" s="13">
        <v>45026</v>
      </c>
      <c r="L93" s="13">
        <v>45026</v>
      </c>
      <c r="M93" s="20" t="s">
        <v>2442</v>
      </c>
      <c r="N93" s="1">
        <v>0</v>
      </c>
      <c r="O93" s="1" t="s">
        <v>86</v>
      </c>
      <c r="P93" s="1" t="s">
        <v>2474</v>
      </c>
      <c r="Q93" s="47" t="s">
        <v>171</v>
      </c>
      <c r="R93" s="47" t="s">
        <v>2475</v>
      </c>
      <c r="S93" s="120" t="s">
        <v>86</v>
      </c>
      <c r="BE93" s="57"/>
      <c r="BF93" s="12"/>
    </row>
    <row r="94" spans="1:58" ht="102" x14ac:dyDescent="0.25">
      <c r="A94" s="2">
        <v>79</v>
      </c>
      <c r="B94" s="1" t="s">
        <v>1802</v>
      </c>
      <c r="C94" s="6" t="s">
        <v>1885</v>
      </c>
      <c r="D94" s="2" t="str">
        <f t="shared" si="2"/>
        <v>OEIS_001</v>
      </c>
      <c r="E94" s="1">
        <v>11</v>
      </c>
      <c r="F94" s="2" t="str">
        <f t="shared" si="3"/>
        <v>OEIS_001_Q11</v>
      </c>
      <c r="G94" s="48" t="s">
        <v>2478</v>
      </c>
      <c r="H94" s="48" t="s">
        <v>2479</v>
      </c>
      <c r="I94" s="2" t="s">
        <v>2441</v>
      </c>
      <c r="J94" s="13">
        <v>45021</v>
      </c>
      <c r="K94" s="13">
        <v>45026</v>
      </c>
      <c r="L94" s="13">
        <v>45026</v>
      </c>
      <c r="M94" s="20" t="s">
        <v>2442</v>
      </c>
      <c r="N94" s="1">
        <v>0</v>
      </c>
      <c r="O94" s="1" t="s">
        <v>86</v>
      </c>
      <c r="P94" s="2" t="s">
        <v>482</v>
      </c>
      <c r="Q94" s="47" t="s">
        <v>483</v>
      </c>
      <c r="R94" s="47" t="s">
        <v>2480</v>
      </c>
      <c r="S94" s="119" t="s">
        <v>86</v>
      </c>
      <c r="BE94" s="57"/>
      <c r="BF94" s="12"/>
    </row>
    <row r="95" spans="1:58" ht="409.5" x14ac:dyDescent="0.25">
      <c r="A95" s="2">
        <v>80</v>
      </c>
      <c r="B95" s="1" t="s">
        <v>1802</v>
      </c>
      <c r="C95" s="6" t="s">
        <v>1885</v>
      </c>
      <c r="D95" s="2" t="str">
        <f t="shared" si="2"/>
        <v>OEIS_001</v>
      </c>
      <c r="E95" s="1">
        <v>12</v>
      </c>
      <c r="F95" s="2" t="str">
        <f t="shared" si="3"/>
        <v>OEIS_001_Q12</v>
      </c>
      <c r="G95" s="48" t="s">
        <v>2482</v>
      </c>
      <c r="H95" s="48" t="s">
        <v>2483</v>
      </c>
      <c r="I95" s="2" t="s">
        <v>2441</v>
      </c>
      <c r="J95" s="13">
        <v>45021</v>
      </c>
      <c r="K95" s="13">
        <v>45028</v>
      </c>
      <c r="L95" s="3">
        <v>45028</v>
      </c>
      <c r="M95" s="20" t="s">
        <v>2442</v>
      </c>
      <c r="N95" s="1">
        <v>0</v>
      </c>
      <c r="O95" s="1" t="s">
        <v>86</v>
      </c>
      <c r="P95" s="2" t="s">
        <v>482</v>
      </c>
      <c r="Q95" s="47" t="s">
        <v>483</v>
      </c>
      <c r="R95" s="47" t="s">
        <v>2484</v>
      </c>
      <c r="S95" s="123" t="s">
        <v>86</v>
      </c>
      <c r="BE95" s="57"/>
      <c r="BF95" s="12"/>
    </row>
    <row r="96" spans="1:58" ht="114.75" x14ac:dyDescent="0.25">
      <c r="A96" s="2">
        <v>81</v>
      </c>
      <c r="B96" s="1" t="s">
        <v>1802</v>
      </c>
      <c r="C96" s="6" t="s">
        <v>1885</v>
      </c>
      <c r="D96" s="2" t="str">
        <f t="shared" si="2"/>
        <v>OEIS_001</v>
      </c>
      <c r="E96" s="1">
        <v>13</v>
      </c>
      <c r="F96" s="2" t="str">
        <f t="shared" si="3"/>
        <v>OEIS_001_Q13</v>
      </c>
      <c r="G96" s="48" t="s">
        <v>2487</v>
      </c>
      <c r="H96" s="48" t="s">
        <v>2488</v>
      </c>
      <c r="I96" s="2" t="s">
        <v>2441</v>
      </c>
      <c r="J96" s="13">
        <v>45021</v>
      </c>
      <c r="K96" s="13">
        <v>45026</v>
      </c>
      <c r="L96" s="3">
        <v>45026</v>
      </c>
      <c r="M96" s="20" t="s">
        <v>2442</v>
      </c>
      <c r="N96" s="1">
        <v>0</v>
      </c>
      <c r="O96" s="1" t="s">
        <v>86</v>
      </c>
      <c r="P96" s="2" t="s">
        <v>482</v>
      </c>
      <c r="Q96" s="47" t="s">
        <v>483</v>
      </c>
      <c r="R96" s="47" t="s">
        <v>2489</v>
      </c>
      <c r="S96" s="120" t="s">
        <v>86</v>
      </c>
      <c r="BE96" s="57"/>
      <c r="BF96" s="12"/>
    </row>
    <row r="97" spans="1:57" s="12" customFormat="1" ht="409.5" x14ac:dyDescent="0.25">
      <c r="A97" s="2">
        <v>82</v>
      </c>
      <c r="B97" s="1" t="s">
        <v>1802</v>
      </c>
      <c r="C97" s="6" t="s">
        <v>1885</v>
      </c>
      <c r="D97" s="2" t="str">
        <f t="shared" si="2"/>
        <v>OEIS_001</v>
      </c>
      <c r="E97" s="1">
        <v>14</v>
      </c>
      <c r="F97" s="2" t="str">
        <f t="shared" si="3"/>
        <v>OEIS_001_Q14</v>
      </c>
      <c r="G97" s="48" t="s">
        <v>2491</v>
      </c>
      <c r="H97" s="48" t="s">
        <v>2492</v>
      </c>
      <c r="I97" s="2" t="s">
        <v>2441</v>
      </c>
      <c r="J97" s="13">
        <v>45021</v>
      </c>
      <c r="K97" s="13">
        <v>45026</v>
      </c>
      <c r="L97" s="3">
        <v>45026</v>
      </c>
      <c r="M97" s="20" t="s">
        <v>2442</v>
      </c>
      <c r="N97" s="1">
        <v>0</v>
      </c>
      <c r="O97" s="1" t="s">
        <v>86</v>
      </c>
      <c r="P97" s="1" t="s">
        <v>971</v>
      </c>
      <c r="Q97" s="47" t="s">
        <v>972</v>
      </c>
      <c r="R97" s="47" t="s">
        <v>86</v>
      </c>
      <c r="S97" s="124" t="s">
        <v>86</v>
      </c>
      <c r="T97" s="153"/>
      <c r="U97" s="153"/>
      <c r="V97" s="153"/>
      <c r="W97" s="153"/>
      <c r="X97" s="153"/>
      <c r="Y97" s="153"/>
      <c r="Z97" s="153"/>
      <c r="AA97" s="153"/>
      <c r="AB97" s="153"/>
      <c r="AC97" s="153"/>
      <c r="AD97" s="153"/>
      <c r="AE97" s="153"/>
      <c r="AF97" s="153"/>
      <c r="AG97" s="153"/>
      <c r="AH97" s="153"/>
      <c r="AI97" s="153"/>
      <c r="AJ97" s="153"/>
      <c r="AK97" s="153"/>
      <c r="AL97" s="153"/>
      <c r="AM97" s="153"/>
      <c r="AN97" s="153"/>
      <c r="AO97" s="153"/>
      <c r="AP97" s="153"/>
      <c r="AQ97" s="153"/>
      <c r="AR97" s="153"/>
      <c r="AS97" s="153"/>
      <c r="AT97" s="153"/>
      <c r="AU97" s="153"/>
      <c r="AV97" s="153"/>
      <c r="AW97" s="153"/>
      <c r="AX97" s="153"/>
      <c r="AY97" s="153"/>
      <c r="AZ97" s="153"/>
      <c r="BA97" s="153"/>
      <c r="BB97" s="153"/>
      <c r="BC97" s="153"/>
      <c r="BD97" s="153"/>
      <c r="BE97" s="57"/>
    </row>
    <row r="98" spans="1:57" s="12" customFormat="1" ht="229.5" x14ac:dyDescent="0.25">
      <c r="A98" s="2">
        <v>83</v>
      </c>
      <c r="B98" s="1" t="s">
        <v>1802</v>
      </c>
      <c r="C98" s="6" t="s">
        <v>1885</v>
      </c>
      <c r="D98" s="2" t="str">
        <f t="shared" si="2"/>
        <v>OEIS_001</v>
      </c>
      <c r="E98" s="1">
        <v>15</v>
      </c>
      <c r="F98" s="2" t="str">
        <f t="shared" si="3"/>
        <v>OEIS_001_Q15</v>
      </c>
      <c r="G98" s="48" t="s">
        <v>2495</v>
      </c>
      <c r="H98" s="48" t="s">
        <v>2496</v>
      </c>
      <c r="I98" s="2" t="s">
        <v>2441</v>
      </c>
      <c r="J98" s="13">
        <v>45021</v>
      </c>
      <c r="K98" s="13">
        <v>45026</v>
      </c>
      <c r="L98" s="3">
        <v>45026</v>
      </c>
      <c r="M98" s="20" t="s">
        <v>2442</v>
      </c>
      <c r="N98" s="1">
        <v>0</v>
      </c>
      <c r="O98" s="1" t="s">
        <v>86</v>
      </c>
      <c r="P98" s="1" t="s">
        <v>535</v>
      </c>
      <c r="Q98" s="47" t="s">
        <v>536</v>
      </c>
      <c r="R98" s="47" t="s">
        <v>665</v>
      </c>
      <c r="S98" s="121" t="s">
        <v>86</v>
      </c>
      <c r="T98" s="153"/>
      <c r="U98" s="153"/>
      <c r="V98" s="153"/>
      <c r="W98" s="153"/>
      <c r="X98" s="153"/>
      <c r="Y98" s="153"/>
      <c r="Z98" s="153"/>
      <c r="AA98" s="153"/>
      <c r="AB98" s="153"/>
      <c r="AC98" s="153"/>
      <c r="AD98" s="153"/>
      <c r="AE98" s="153"/>
      <c r="AF98" s="153"/>
      <c r="AG98" s="153"/>
      <c r="AH98" s="153"/>
      <c r="AI98" s="153"/>
      <c r="AJ98" s="153"/>
      <c r="AK98" s="153"/>
      <c r="AL98" s="153"/>
      <c r="AM98" s="153"/>
      <c r="AN98" s="153"/>
      <c r="AO98" s="153"/>
      <c r="AP98" s="153"/>
      <c r="AQ98" s="153"/>
      <c r="AR98" s="153"/>
      <c r="AS98" s="153"/>
      <c r="AT98" s="153"/>
      <c r="AU98" s="153"/>
      <c r="AV98" s="153"/>
      <c r="AW98" s="153"/>
      <c r="AX98" s="153"/>
      <c r="AY98" s="153"/>
      <c r="AZ98" s="153"/>
      <c r="BA98" s="153"/>
      <c r="BB98" s="153"/>
      <c r="BC98" s="153"/>
      <c r="BD98" s="153"/>
      <c r="BE98" s="57"/>
    </row>
    <row r="99" spans="1:57" s="12" customFormat="1" ht="331.5" x14ac:dyDescent="0.25">
      <c r="A99" s="2">
        <v>84</v>
      </c>
      <c r="B99" s="1" t="s">
        <v>80</v>
      </c>
      <c r="C99" s="6" t="s">
        <v>569</v>
      </c>
      <c r="D99" s="2" t="str">
        <f t="shared" si="2"/>
        <v>CalPA_Set WMP-11</v>
      </c>
      <c r="E99" s="1">
        <v>1</v>
      </c>
      <c r="F99" s="2" t="str">
        <f t="shared" si="3"/>
        <v>CalPA_Set WMP-11_Q1</v>
      </c>
      <c r="G99" s="48" t="s">
        <v>570</v>
      </c>
      <c r="H99" s="48" t="s">
        <v>571</v>
      </c>
      <c r="I99" s="1" t="s">
        <v>572</v>
      </c>
      <c r="J99" s="3">
        <v>45021</v>
      </c>
      <c r="K99" s="3">
        <v>45026</v>
      </c>
      <c r="L99" s="3">
        <v>45026</v>
      </c>
      <c r="M99" s="20" t="s">
        <v>573</v>
      </c>
      <c r="N99" s="1">
        <v>0</v>
      </c>
      <c r="O99" s="1" t="s">
        <v>86</v>
      </c>
      <c r="P99" s="1" t="s">
        <v>574</v>
      </c>
      <c r="Q99" s="47" t="s">
        <v>536</v>
      </c>
      <c r="R99" s="47" t="s">
        <v>575</v>
      </c>
      <c r="S99" s="120" t="s">
        <v>86</v>
      </c>
      <c r="T99" s="153"/>
      <c r="U99" s="153"/>
      <c r="V99" s="153"/>
      <c r="W99" s="153"/>
      <c r="X99" s="153"/>
      <c r="Y99" s="153"/>
      <c r="Z99" s="153"/>
      <c r="AA99" s="153"/>
      <c r="AB99" s="153"/>
      <c r="AC99" s="153"/>
      <c r="AD99" s="153"/>
      <c r="AE99" s="153"/>
      <c r="AF99" s="153"/>
      <c r="AG99" s="153"/>
      <c r="AH99" s="153"/>
      <c r="AI99" s="153"/>
      <c r="AJ99" s="153"/>
      <c r="AK99" s="153"/>
      <c r="AL99" s="153"/>
      <c r="AM99" s="153"/>
      <c r="AN99" s="153"/>
      <c r="AO99" s="153"/>
      <c r="AP99" s="153"/>
      <c r="AQ99" s="153"/>
      <c r="AR99" s="153"/>
      <c r="AS99" s="153"/>
      <c r="AT99" s="153"/>
      <c r="AU99" s="153"/>
      <c r="AV99" s="153"/>
      <c r="AW99" s="153"/>
      <c r="AX99" s="153"/>
      <c r="AY99" s="153"/>
      <c r="AZ99" s="153"/>
      <c r="BA99" s="153"/>
      <c r="BB99" s="153"/>
      <c r="BC99" s="153"/>
      <c r="BD99" s="153"/>
      <c r="BE99" s="57"/>
    </row>
    <row r="100" spans="1:57" s="12" customFormat="1" ht="191.25" x14ac:dyDescent="0.25">
      <c r="A100" s="2">
        <v>85</v>
      </c>
      <c r="B100" s="1" t="s">
        <v>80</v>
      </c>
      <c r="C100" s="6" t="s">
        <v>569</v>
      </c>
      <c r="D100" s="2" t="str">
        <f t="shared" si="2"/>
        <v>CalPA_Set WMP-11</v>
      </c>
      <c r="E100" s="1">
        <v>2</v>
      </c>
      <c r="F100" s="2" t="str">
        <f t="shared" si="3"/>
        <v>CalPA_Set WMP-11_Q2</v>
      </c>
      <c r="G100" s="48" t="s">
        <v>579</v>
      </c>
      <c r="H100" s="48" t="s">
        <v>580</v>
      </c>
      <c r="I100" s="1" t="s">
        <v>572</v>
      </c>
      <c r="J100" s="3">
        <v>45021</v>
      </c>
      <c r="K100" s="3">
        <v>45026</v>
      </c>
      <c r="L100" s="3">
        <v>45026</v>
      </c>
      <c r="M100" s="20" t="s">
        <v>573</v>
      </c>
      <c r="N100" s="1">
        <v>0</v>
      </c>
      <c r="O100" s="1" t="s">
        <v>86</v>
      </c>
      <c r="P100" s="1" t="s">
        <v>574</v>
      </c>
      <c r="Q100" s="47" t="s">
        <v>536</v>
      </c>
      <c r="R100" s="47" t="s">
        <v>575</v>
      </c>
      <c r="S100" s="120" t="s">
        <v>86</v>
      </c>
      <c r="T100" s="153"/>
      <c r="U100" s="153"/>
      <c r="V100" s="153"/>
      <c r="W100" s="153"/>
      <c r="X100" s="153"/>
      <c r="Y100" s="153"/>
      <c r="Z100" s="153"/>
      <c r="AA100" s="153"/>
      <c r="AB100" s="153"/>
      <c r="AC100" s="153"/>
      <c r="AD100" s="153"/>
      <c r="AE100" s="153"/>
      <c r="AF100" s="153"/>
      <c r="AG100" s="153"/>
      <c r="AH100" s="153"/>
      <c r="AI100" s="153"/>
      <c r="AJ100" s="153"/>
      <c r="AK100" s="153"/>
      <c r="AL100" s="153"/>
      <c r="AM100" s="153"/>
      <c r="AN100" s="153"/>
      <c r="AO100" s="153"/>
      <c r="AP100" s="153"/>
      <c r="AQ100" s="153"/>
      <c r="AR100" s="153"/>
      <c r="AS100" s="153"/>
      <c r="AT100" s="153"/>
      <c r="AU100" s="153"/>
      <c r="AV100" s="153"/>
      <c r="AW100" s="153"/>
      <c r="AX100" s="153"/>
      <c r="AY100" s="153"/>
      <c r="AZ100" s="153"/>
      <c r="BA100" s="153"/>
      <c r="BB100" s="153"/>
      <c r="BC100" s="153"/>
      <c r="BD100" s="153"/>
      <c r="BE100" s="57"/>
    </row>
    <row r="101" spans="1:57" s="12" customFormat="1" ht="409.5" x14ac:dyDescent="0.25">
      <c r="A101" s="2">
        <v>86</v>
      </c>
      <c r="B101" s="1" t="s">
        <v>80</v>
      </c>
      <c r="C101" s="6" t="s">
        <v>569</v>
      </c>
      <c r="D101" s="2" t="str">
        <f t="shared" si="2"/>
        <v>CalPA_Set WMP-11</v>
      </c>
      <c r="E101" s="1">
        <v>3</v>
      </c>
      <c r="F101" s="2" t="str">
        <f t="shared" si="3"/>
        <v>CalPA_Set WMP-11_Q3</v>
      </c>
      <c r="G101" s="48" t="s">
        <v>581</v>
      </c>
      <c r="H101" s="48" t="s">
        <v>582</v>
      </c>
      <c r="I101" s="1" t="s">
        <v>572</v>
      </c>
      <c r="J101" s="3">
        <v>45021</v>
      </c>
      <c r="K101" s="3">
        <v>45026</v>
      </c>
      <c r="L101" s="3">
        <v>45026</v>
      </c>
      <c r="M101" s="20" t="s">
        <v>573</v>
      </c>
      <c r="N101" s="1">
        <v>0</v>
      </c>
      <c r="O101" s="1" t="s">
        <v>86</v>
      </c>
      <c r="P101" s="1" t="s">
        <v>574</v>
      </c>
      <c r="Q101" s="47" t="s">
        <v>536</v>
      </c>
      <c r="R101" s="47" t="s">
        <v>575</v>
      </c>
      <c r="S101" s="120" t="s">
        <v>86</v>
      </c>
      <c r="T101" s="153"/>
      <c r="U101" s="153"/>
      <c r="V101" s="153"/>
      <c r="W101" s="153"/>
      <c r="X101" s="153"/>
      <c r="Y101" s="153"/>
      <c r="Z101" s="153"/>
      <c r="AA101" s="153"/>
      <c r="AB101" s="153"/>
      <c r="AC101" s="153"/>
      <c r="AD101" s="153"/>
      <c r="AE101" s="153"/>
      <c r="AF101" s="153"/>
      <c r="AG101" s="153"/>
      <c r="AH101" s="153"/>
      <c r="AI101" s="153"/>
      <c r="AJ101" s="153"/>
      <c r="AK101" s="153"/>
      <c r="AL101" s="153"/>
      <c r="AM101" s="153"/>
      <c r="AN101" s="153"/>
      <c r="AO101" s="153"/>
      <c r="AP101" s="153"/>
      <c r="AQ101" s="153"/>
      <c r="AR101" s="153"/>
      <c r="AS101" s="153"/>
      <c r="AT101" s="153"/>
      <c r="AU101" s="153"/>
      <c r="AV101" s="153"/>
      <c r="AW101" s="153"/>
      <c r="AX101" s="153"/>
      <c r="AY101" s="153"/>
      <c r="AZ101" s="153"/>
      <c r="BA101" s="153"/>
      <c r="BB101" s="153"/>
      <c r="BC101" s="153"/>
      <c r="BD101" s="153"/>
      <c r="BE101" s="57"/>
    </row>
    <row r="102" spans="1:57" s="12" customFormat="1" ht="114.75" x14ac:dyDescent="0.25">
      <c r="A102" s="2">
        <v>87</v>
      </c>
      <c r="B102" s="1" t="s">
        <v>80</v>
      </c>
      <c r="C102" s="6" t="s">
        <v>569</v>
      </c>
      <c r="D102" s="2" t="str">
        <f t="shared" si="2"/>
        <v>CalPA_Set WMP-11</v>
      </c>
      <c r="E102" s="1">
        <v>4</v>
      </c>
      <c r="F102" s="2" t="str">
        <f t="shared" si="3"/>
        <v>CalPA_Set WMP-11_Q4</v>
      </c>
      <c r="G102" s="48" t="s">
        <v>585</v>
      </c>
      <c r="H102" s="48" t="s">
        <v>586</v>
      </c>
      <c r="I102" s="1" t="s">
        <v>572</v>
      </c>
      <c r="J102" s="3">
        <v>45021</v>
      </c>
      <c r="K102" s="3">
        <v>45026</v>
      </c>
      <c r="L102" s="3">
        <v>45026</v>
      </c>
      <c r="M102" s="20" t="s">
        <v>573</v>
      </c>
      <c r="N102" s="1">
        <v>0</v>
      </c>
      <c r="O102" s="1" t="s">
        <v>86</v>
      </c>
      <c r="P102" s="1" t="s">
        <v>574</v>
      </c>
      <c r="Q102" s="47" t="s">
        <v>536</v>
      </c>
      <c r="R102" s="47" t="s">
        <v>575</v>
      </c>
      <c r="S102" s="120" t="s">
        <v>86</v>
      </c>
      <c r="T102" s="153"/>
      <c r="U102" s="153"/>
      <c r="V102" s="153"/>
      <c r="W102" s="153"/>
      <c r="X102" s="153"/>
      <c r="Y102" s="153"/>
      <c r="Z102" s="153"/>
      <c r="AA102" s="153"/>
      <c r="AB102" s="153"/>
      <c r="AC102" s="153"/>
      <c r="AD102" s="153"/>
      <c r="AE102" s="153"/>
      <c r="AF102" s="153"/>
      <c r="AG102" s="153"/>
      <c r="AH102" s="153"/>
      <c r="AI102" s="153"/>
      <c r="AJ102" s="153"/>
      <c r="AK102" s="153"/>
      <c r="AL102" s="153"/>
      <c r="AM102" s="153"/>
      <c r="AN102" s="153"/>
      <c r="AO102" s="153"/>
      <c r="AP102" s="153"/>
      <c r="AQ102" s="153"/>
      <c r="AR102" s="153"/>
      <c r="AS102" s="153"/>
      <c r="AT102" s="153"/>
      <c r="AU102" s="153"/>
      <c r="AV102" s="153"/>
      <c r="AW102" s="153"/>
      <c r="AX102" s="153"/>
      <c r="AY102" s="153"/>
      <c r="AZ102" s="153"/>
      <c r="BA102" s="153"/>
      <c r="BB102" s="153"/>
      <c r="BC102" s="153"/>
      <c r="BD102" s="153"/>
      <c r="BE102" s="57"/>
    </row>
    <row r="103" spans="1:57" s="12" customFormat="1" ht="204" x14ac:dyDescent="0.25">
      <c r="A103" s="2">
        <v>88</v>
      </c>
      <c r="B103" s="1" t="s">
        <v>80</v>
      </c>
      <c r="C103" s="6" t="s">
        <v>569</v>
      </c>
      <c r="D103" s="2" t="str">
        <f t="shared" si="2"/>
        <v>CalPA_Set WMP-11</v>
      </c>
      <c r="E103" s="1">
        <v>5</v>
      </c>
      <c r="F103" s="2" t="str">
        <f t="shared" si="3"/>
        <v>CalPA_Set WMP-11_Q5</v>
      </c>
      <c r="G103" s="48" t="s">
        <v>588</v>
      </c>
      <c r="H103" s="48" t="s">
        <v>589</v>
      </c>
      <c r="I103" s="1" t="s">
        <v>572</v>
      </c>
      <c r="J103" s="3">
        <v>45021</v>
      </c>
      <c r="K103" s="3">
        <v>45026</v>
      </c>
      <c r="L103" s="3">
        <v>45026</v>
      </c>
      <c r="M103" s="20" t="s">
        <v>573</v>
      </c>
      <c r="N103" s="1">
        <v>0</v>
      </c>
      <c r="O103" s="1" t="s">
        <v>86</v>
      </c>
      <c r="P103" s="1" t="s">
        <v>574</v>
      </c>
      <c r="Q103" s="47" t="s">
        <v>536</v>
      </c>
      <c r="R103" s="47" t="s">
        <v>575</v>
      </c>
      <c r="S103" s="120" t="s">
        <v>86</v>
      </c>
      <c r="T103" s="153"/>
      <c r="U103" s="153"/>
      <c r="V103" s="153"/>
      <c r="W103" s="153"/>
      <c r="X103" s="153"/>
      <c r="Y103" s="153"/>
      <c r="Z103" s="153"/>
      <c r="AA103" s="153"/>
      <c r="AB103" s="153"/>
      <c r="AC103" s="153"/>
      <c r="AD103" s="153"/>
      <c r="AE103" s="153"/>
      <c r="AF103" s="153"/>
      <c r="AG103" s="153"/>
      <c r="AH103" s="153"/>
      <c r="AI103" s="153"/>
      <c r="AJ103" s="153"/>
      <c r="AK103" s="153"/>
      <c r="AL103" s="153"/>
      <c r="AM103" s="153"/>
      <c r="AN103" s="153"/>
      <c r="AO103" s="153"/>
      <c r="AP103" s="153"/>
      <c r="AQ103" s="153"/>
      <c r="AR103" s="153"/>
      <c r="AS103" s="153"/>
      <c r="AT103" s="153"/>
      <c r="AU103" s="153"/>
      <c r="AV103" s="153"/>
      <c r="AW103" s="153"/>
      <c r="AX103" s="153"/>
      <c r="AY103" s="153"/>
      <c r="AZ103" s="153"/>
      <c r="BA103" s="153"/>
      <c r="BB103" s="153"/>
      <c r="BC103" s="153"/>
      <c r="BD103" s="153"/>
      <c r="BE103" s="57"/>
    </row>
    <row r="104" spans="1:57" s="12" customFormat="1" ht="114.75" x14ac:dyDescent="0.25">
      <c r="A104" s="2">
        <v>89</v>
      </c>
      <c r="B104" s="1" t="s">
        <v>80</v>
      </c>
      <c r="C104" s="6" t="s">
        <v>569</v>
      </c>
      <c r="D104" s="2" t="str">
        <f t="shared" si="2"/>
        <v>CalPA_Set WMP-11</v>
      </c>
      <c r="E104" s="1">
        <v>6</v>
      </c>
      <c r="F104" s="2" t="str">
        <f t="shared" si="3"/>
        <v>CalPA_Set WMP-11_Q6</v>
      </c>
      <c r="G104" s="48" t="s">
        <v>590</v>
      </c>
      <c r="H104" s="48" t="s">
        <v>591</v>
      </c>
      <c r="I104" s="1" t="s">
        <v>572</v>
      </c>
      <c r="J104" s="3">
        <v>45021</v>
      </c>
      <c r="K104" s="3">
        <v>45026</v>
      </c>
      <c r="L104" s="3">
        <v>45026</v>
      </c>
      <c r="M104" s="20" t="s">
        <v>573</v>
      </c>
      <c r="N104" s="1">
        <v>0</v>
      </c>
      <c r="O104" s="1" t="s">
        <v>86</v>
      </c>
      <c r="P104" s="1" t="s">
        <v>574</v>
      </c>
      <c r="Q104" s="47" t="s">
        <v>536</v>
      </c>
      <c r="R104" s="47" t="s">
        <v>575</v>
      </c>
      <c r="S104" s="120" t="s">
        <v>86</v>
      </c>
      <c r="T104" s="153"/>
      <c r="U104" s="153"/>
      <c r="V104" s="153"/>
      <c r="W104" s="153"/>
      <c r="X104" s="153"/>
      <c r="Y104" s="153"/>
      <c r="Z104" s="153"/>
      <c r="AA104" s="153"/>
      <c r="AB104" s="153"/>
      <c r="AC104" s="153"/>
      <c r="AD104" s="153"/>
      <c r="AE104" s="153"/>
      <c r="AF104" s="153"/>
      <c r="AG104" s="153"/>
      <c r="AH104" s="153"/>
      <c r="AI104" s="153"/>
      <c r="AJ104" s="153"/>
      <c r="AK104" s="153"/>
      <c r="AL104" s="153"/>
      <c r="AM104" s="153"/>
      <c r="AN104" s="153"/>
      <c r="AO104" s="153"/>
      <c r="AP104" s="153"/>
      <c r="AQ104" s="153"/>
      <c r="AR104" s="153"/>
      <c r="AS104" s="153"/>
      <c r="AT104" s="153"/>
      <c r="AU104" s="153"/>
      <c r="AV104" s="153"/>
      <c r="AW104" s="153"/>
      <c r="AX104" s="153"/>
      <c r="AY104" s="153"/>
      <c r="AZ104" s="153"/>
      <c r="BA104" s="153"/>
      <c r="BB104" s="153"/>
      <c r="BC104" s="153"/>
      <c r="BD104" s="153"/>
      <c r="BE104" s="57"/>
    </row>
    <row r="105" spans="1:57" s="12" customFormat="1" ht="140.25" x14ac:dyDescent="0.25">
      <c r="A105" s="2">
        <v>90</v>
      </c>
      <c r="B105" s="1" t="s">
        <v>80</v>
      </c>
      <c r="C105" s="6" t="s">
        <v>569</v>
      </c>
      <c r="D105" s="2" t="str">
        <f t="shared" si="2"/>
        <v>CalPA_Set WMP-11</v>
      </c>
      <c r="E105" s="1">
        <v>7</v>
      </c>
      <c r="F105" s="2" t="str">
        <f t="shared" si="3"/>
        <v>CalPA_Set WMP-11_Q7</v>
      </c>
      <c r="G105" s="48" t="s">
        <v>593</v>
      </c>
      <c r="H105" s="48" t="s">
        <v>594</v>
      </c>
      <c r="I105" s="1" t="s">
        <v>572</v>
      </c>
      <c r="J105" s="3">
        <v>45021</v>
      </c>
      <c r="K105" s="3">
        <v>45026</v>
      </c>
      <c r="L105" s="3">
        <v>45026</v>
      </c>
      <c r="M105" s="20" t="s">
        <v>573</v>
      </c>
      <c r="N105" s="1">
        <v>0</v>
      </c>
      <c r="O105" s="1" t="s">
        <v>86</v>
      </c>
      <c r="P105" s="1" t="s">
        <v>574</v>
      </c>
      <c r="Q105" s="47" t="s">
        <v>536</v>
      </c>
      <c r="R105" s="47" t="s">
        <v>575</v>
      </c>
      <c r="S105" s="120" t="s">
        <v>86</v>
      </c>
      <c r="T105" s="153"/>
      <c r="U105" s="153"/>
      <c r="V105" s="153"/>
      <c r="W105" s="153"/>
      <c r="X105" s="153"/>
      <c r="Y105" s="153"/>
      <c r="Z105" s="153"/>
      <c r="AA105" s="153"/>
      <c r="AB105" s="153"/>
      <c r="AC105" s="153"/>
      <c r="AD105" s="153"/>
      <c r="AE105" s="153"/>
      <c r="AF105" s="153"/>
      <c r="AG105" s="153"/>
      <c r="AH105" s="153"/>
      <c r="AI105" s="153"/>
      <c r="AJ105" s="153"/>
      <c r="AK105" s="153"/>
      <c r="AL105" s="153"/>
      <c r="AM105" s="153"/>
      <c r="AN105" s="153"/>
      <c r="AO105" s="153"/>
      <c r="AP105" s="153"/>
      <c r="AQ105" s="153"/>
      <c r="AR105" s="153"/>
      <c r="AS105" s="153"/>
      <c r="AT105" s="153"/>
      <c r="AU105" s="153"/>
      <c r="AV105" s="153"/>
      <c r="AW105" s="153"/>
      <c r="AX105" s="153"/>
      <c r="AY105" s="153"/>
      <c r="AZ105" s="153"/>
      <c r="BA105" s="153"/>
      <c r="BB105" s="153"/>
      <c r="BC105" s="153"/>
      <c r="BD105" s="153"/>
      <c r="BE105" s="57"/>
    </row>
    <row r="106" spans="1:57" s="16" customFormat="1" ht="409.5" x14ac:dyDescent="0.25">
      <c r="A106" s="2">
        <v>91</v>
      </c>
      <c r="B106" s="1" t="s">
        <v>80</v>
      </c>
      <c r="C106" s="6" t="s">
        <v>569</v>
      </c>
      <c r="D106" s="2" t="str">
        <f t="shared" si="2"/>
        <v>CalPA_Set WMP-11</v>
      </c>
      <c r="E106" s="1">
        <v>8</v>
      </c>
      <c r="F106" s="2" t="str">
        <f t="shared" si="3"/>
        <v>CalPA_Set WMP-11_Q8</v>
      </c>
      <c r="G106" s="48" t="s">
        <v>595</v>
      </c>
      <c r="H106" s="48" t="s">
        <v>596</v>
      </c>
      <c r="I106" s="1" t="s">
        <v>572</v>
      </c>
      <c r="J106" s="3">
        <v>45021</v>
      </c>
      <c r="K106" s="3">
        <v>45026</v>
      </c>
      <c r="L106" s="3">
        <v>45026</v>
      </c>
      <c r="M106" s="20" t="s">
        <v>573</v>
      </c>
      <c r="N106" s="1">
        <v>0</v>
      </c>
      <c r="O106" s="1" t="s">
        <v>86</v>
      </c>
      <c r="P106" s="1" t="s">
        <v>574</v>
      </c>
      <c r="Q106" s="47" t="s">
        <v>536</v>
      </c>
      <c r="R106" s="47" t="s">
        <v>575</v>
      </c>
      <c r="S106" s="120" t="s">
        <v>86</v>
      </c>
      <c r="T106" s="155"/>
      <c r="U106" s="155"/>
      <c r="V106" s="155"/>
      <c r="W106" s="155"/>
      <c r="X106" s="155"/>
      <c r="Y106" s="155"/>
      <c r="Z106" s="155"/>
      <c r="AA106" s="155"/>
      <c r="AB106" s="155"/>
      <c r="AC106" s="155"/>
      <c r="AD106" s="155"/>
      <c r="AE106" s="155"/>
      <c r="AF106" s="155"/>
      <c r="AG106" s="155"/>
      <c r="AH106" s="155"/>
      <c r="AI106" s="155"/>
      <c r="AJ106" s="155"/>
      <c r="AK106" s="155"/>
      <c r="AL106" s="155"/>
      <c r="AM106" s="155"/>
      <c r="AN106" s="155"/>
      <c r="AO106" s="155"/>
      <c r="AP106" s="155"/>
      <c r="AQ106" s="155"/>
      <c r="AR106" s="155"/>
      <c r="AS106" s="155"/>
      <c r="AT106" s="155"/>
      <c r="AU106" s="155"/>
      <c r="AV106" s="155"/>
      <c r="AW106" s="155"/>
      <c r="AX106" s="155"/>
      <c r="AY106" s="155"/>
      <c r="AZ106" s="155"/>
      <c r="BA106" s="155"/>
      <c r="BB106" s="155"/>
      <c r="BC106" s="155"/>
      <c r="BD106" s="155"/>
      <c r="BE106" s="63"/>
    </row>
    <row r="107" spans="1:57" s="16" customFormat="1" ht="90" x14ac:dyDescent="0.25">
      <c r="A107" s="2">
        <v>92</v>
      </c>
      <c r="B107" s="1" t="s">
        <v>80</v>
      </c>
      <c r="C107" s="6" t="s">
        <v>569</v>
      </c>
      <c r="D107" s="2" t="str">
        <f t="shared" si="2"/>
        <v>CalPA_Set WMP-11</v>
      </c>
      <c r="E107" s="1">
        <v>9</v>
      </c>
      <c r="F107" s="2" t="str">
        <f t="shared" si="3"/>
        <v>CalPA_Set WMP-11_Q9</v>
      </c>
      <c r="G107" s="48" t="s">
        <v>597</v>
      </c>
      <c r="H107" s="48" t="s">
        <v>598</v>
      </c>
      <c r="I107" s="1" t="s">
        <v>572</v>
      </c>
      <c r="J107" s="3">
        <v>45021</v>
      </c>
      <c r="K107" s="3">
        <v>45026</v>
      </c>
      <c r="L107" s="3">
        <v>45026</v>
      </c>
      <c r="M107" s="20" t="s">
        <v>573</v>
      </c>
      <c r="N107" s="1">
        <v>0</v>
      </c>
      <c r="O107" s="1" t="s">
        <v>86</v>
      </c>
      <c r="P107" s="1" t="s">
        <v>574</v>
      </c>
      <c r="Q107" s="47" t="s">
        <v>536</v>
      </c>
      <c r="R107" s="47" t="s">
        <v>575</v>
      </c>
      <c r="S107" s="120" t="s">
        <v>86</v>
      </c>
      <c r="T107" s="155"/>
      <c r="U107" s="155"/>
      <c r="V107" s="155"/>
      <c r="W107" s="155"/>
      <c r="X107" s="155"/>
      <c r="Y107" s="155"/>
      <c r="Z107" s="155"/>
      <c r="AA107" s="155"/>
      <c r="AB107" s="155"/>
      <c r="AC107" s="155"/>
      <c r="AD107" s="155"/>
      <c r="AE107" s="155"/>
      <c r="AF107" s="155"/>
      <c r="AG107" s="155"/>
      <c r="AH107" s="155"/>
      <c r="AI107" s="155"/>
      <c r="AJ107" s="155"/>
      <c r="AK107" s="155"/>
      <c r="AL107" s="155"/>
      <c r="AM107" s="155"/>
      <c r="AN107" s="155"/>
      <c r="AO107" s="155"/>
      <c r="AP107" s="155"/>
      <c r="AQ107" s="155"/>
      <c r="AR107" s="155"/>
      <c r="AS107" s="155"/>
      <c r="AT107" s="155"/>
      <c r="AU107" s="155"/>
      <c r="AV107" s="155"/>
      <c r="AW107" s="155"/>
      <c r="AX107" s="155"/>
      <c r="AY107" s="155"/>
      <c r="AZ107" s="155"/>
      <c r="BA107" s="155"/>
      <c r="BB107" s="155"/>
      <c r="BC107" s="155"/>
      <c r="BD107" s="155"/>
      <c r="BE107" s="63"/>
    </row>
    <row r="108" spans="1:57" s="16" customFormat="1" ht="90" x14ac:dyDescent="0.25">
      <c r="A108" s="2">
        <v>93</v>
      </c>
      <c r="B108" s="1" t="s">
        <v>80</v>
      </c>
      <c r="C108" s="6" t="s">
        <v>569</v>
      </c>
      <c r="D108" s="2" t="str">
        <f t="shared" si="2"/>
        <v>CalPA_Set WMP-11</v>
      </c>
      <c r="E108" s="1">
        <v>10</v>
      </c>
      <c r="F108" s="2" t="str">
        <f t="shared" si="3"/>
        <v>CalPA_Set WMP-11_Q10</v>
      </c>
      <c r="G108" s="48" t="s">
        <v>599</v>
      </c>
      <c r="H108" s="48" t="s">
        <v>600</v>
      </c>
      <c r="I108" s="1" t="s">
        <v>572</v>
      </c>
      <c r="J108" s="3">
        <v>45021</v>
      </c>
      <c r="K108" s="3">
        <v>45026</v>
      </c>
      <c r="L108" s="3">
        <v>45026</v>
      </c>
      <c r="M108" s="20" t="s">
        <v>573</v>
      </c>
      <c r="N108" s="1">
        <v>0</v>
      </c>
      <c r="O108" s="1" t="s">
        <v>86</v>
      </c>
      <c r="P108" s="1" t="s">
        <v>574</v>
      </c>
      <c r="Q108" s="47" t="s">
        <v>536</v>
      </c>
      <c r="R108" s="47" t="s">
        <v>575</v>
      </c>
      <c r="S108" s="120" t="s">
        <v>86</v>
      </c>
      <c r="T108" s="155"/>
      <c r="U108" s="155"/>
      <c r="V108" s="155"/>
      <c r="W108" s="155"/>
      <c r="X108" s="155"/>
      <c r="Y108" s="155"/>
      <c r="Z108" s="155"/>
      <c r="AA108" s="155"/>
      <c r="AB108" s="155"/>
      <c r="AC108" s="155"/>
      <c r="AD108" s="155"/>
      <c r="AE108" s="155"/>
      <c r="AF108" s="155"/>
      <c r="AG108" s="155"/>
      <c r="AH108" s="155"/>
      <c r="AI108" s="155"/>
      <c r="AJ108" s="155"/>
      <c r="AK108" s="155"/>
      <c r="AL108" s="155"/>
      <c r="AM108" s="155"/>
      <c r="AN108" s="155"/>
      <c r="AO108" s="155"/>
      <c r="AP108" s="155"/>
      <c r="AQ108" s="155"/>
      <c r="AR108" s="155"/>
      <c r="AS108" s="155"/>
      <c r="AT108" s="155"/>
      <c r="AU108" s="155"/>
      <c r="AV108" s="155"/>
      <c r="AW108" s="155"/>
      <c r="AX108" s="155"/>
      <c r="AY108" s="155"/>
      <c r="AZ108" s="155"/>
      <c r="BA108" s="155"/>
      <c r="BB108" s="155"/>
      <c r="BC108" s="155"/>
      <c r="BD108" s="155"/>
      <c r="BE108" s="63"/>
    </row>
    <row r="109" spans="1:57" s="16" customFormat="1" ht="90" x14ac:dyDescent="0.25">
      <c r="A109" s="2">
        <v>94</v>
      </c>
      <c r="B109" s="1" t="s">
        <v>80</v>
      </c>
      <c r="C109" s="6" t="s">
        <v>569</v>
      </c>
      <c r="D109" s="2" t="str">
        <f t="shared" si="2"/>
        <v>CalPA_Set WMP-11</v>
      </c>
      <c r="E109" s="1">
        <v>11</v>
      </c>
      <c r="F109" s="2" t="str">
        <f t="shared" si="3"/>
        <v>CalPA_Set WMP-11_Q11</v>
      </c>
      <c r="G109" s="48" t="s">
        <v>601</v>
      </c>
      <c r="H109" s="48" t="s">
        <v>602</v>
      </c>
      <c r="I109" s="1" t="s">
        <v>572</v>
      </c>
      <c r="J109" s="3">
        <v>45021</v>
      </c>
      <c r="K109" s="3">
        <v>45026</v>
      </c>
      <c r="L109" s="3">
        <v>45026</v>
      </c>
      <c r="M109" s="20" t="s">
        <v>573</v>
      </c>
      <c r="N109" s="1">
        <v>0</v>
      </c>
      <c r="O109" s="1" t="s">
        <v>86</v>
      </c>
      <c r="P109" s="1" t="s">
        <v>574</v>
      </c>
      <c r="Q109" s="47" t="s">
        <v>536</v>
      </c>
      <c r="R109" s="47" t="s">
        <v>575</v>
      </c>
      <c r="S109" s="120" t="s">
        <v>86</v>
      </c>
      <c r="T109" s="155"/>
      <c r="U109" s="155"/>
      <c r="V109" s="155"/>
      <c r="W109" s="155"/>
      <c r="X109" s="155"/>
      <c r="Y109" s="155"/>
      <c r="Z109" s="155"/>
      <c r="AA109" s="155"/>
      <c r="AB109" s="155"/>
      <c r="AC109" s="155"/>
      <c r="AD109" s="155"/>
      <c r="AE109" s="155"/>
      <c r="AF109" s="155"/>
      <c r="AG109" s="155"/>
      <c r="AH109" s="155"/>
      <c r="AI109" s="155"/>
      <c r="AJ109" s="155"/>
      <c r="AK109" s="155"/>
      <c r="AL109" s="155"/>
      <c r="AM109" s="155"/>
      <c r="AN109" s="155"/>
      <c r="AO109" s="155"/>
      <c r="AP109" s="155"/>
      <c r="AQ109" s="155"/>
      <c r="AR109" s="155"/>
      <c r="AS109" s="155"/>
      <c r="AT109" s="155"/>
      <c r="AU109" s="155"/>
      <c r="AV109" s="155"/>
      <c r="AW109" s="155"/>
      <c r="AX109" s="155"/>
      <c r="AY109" s="155"/>
      <c r="AZ109" s="155"/>
      <c r="BA109" s="155"/>
      <c r="BB109" s="155"/>
      <c r="BC109" s="155"/>
      <c r="BD109" s="155"/>
      <c r="BE109" s="63"/>
    </row>
    <row r="110" spans="1:57" s="16" customFormat="1" ht="90" x14ac:dyDescent="0.25">
      <c r="A110" s="2">
        <v>95</v>
      </c>
      <c r="B110" s="1" t="s">
        <v>80</v>
      </c>
      <c r="C110" s="6" t="s">
        <v>569</v>
      </c>
      <c r="D110" s="2" t="str">
        <f t="shared" si="2"/>
        <v>CalPA_Set WMP-11</v>
      </c>
      <c r="E110" s="1">
        <v>12</v>
      </c>
      <c r="F110" s="2" t="str">
        <f t="shared" si="3"/>
        <v>CalPA_Set WMP-11_Q12</v>
      </c>
      <c r="G110" s="48" t="s">
        <v>609</v>
      </c>
      <c r="H110" s="48" t="s">
        <v>610</v>
      </c>
      <c r="I110" s="1" t="s">
        <v>572</v>
      </c>
      <c r="J110" s="3">
        <v>45021</v>
      </c>
      <c r="K110" s="3">
        <v>45026</v>
      </c>
      <c r="L110" s="3">
        <v>45026</v>
      </c>
      <c r="M110" s="20" t="s">
        <v>573</v>
      </c>
      <c r="N110" s="1">
        <v>0</v>
      </c>
      <c r="O110" s="1" t="s">
        <v>86</v>
      </c>
      <c r="P110" s="1" t="s">
        <v>611</v>
      </c>
      <c r="Q110" s="47" t="s">
        <v>171</v>
      </c>
      <c r="R110" s="47" t="s">
        <v>612</v>
      </c>
      <c r="S110" s="120" t="s">
        <v>86</v>
      </c>
      <c r="T110" s="155"/>
      <c r="U110" s="155"/>
      <c r="V110" s="155"/>
      <c r="W110" s="155"/>
      <c r="X110" s="155"/>
      <c r="Y110" s="155"/>
      <c r="Z110" s="155"/>
      <c r="AA110" s="155"/>
      <c r="AB110" s="155"/>
      <c r="AC110" s="155"/>
      <c r="AD110" s="155"/>
      <c r="AE110" s="155"/>
      <c r="AF110" s="155"/>
      <c r="AG110" s="155"/>
      <c r="AH110" s="155"/>
      <c r="AI110" s="155"/>
      <c r="AJ110" s="155"/>
      <c r="AK110" s="155"/>
      <c r="AL110" s="155"/>
      <c r="AM110" s="155"/>
      <c r="AN110" s="155"/>
      <c r="AO110" s="155"/>
      <c r="AP110" s="155"/>
      <c r="AQ110" s="155"/>
      <c r="AR110" s="155"/>
      <c r="AS110" s="155"/>
      <c r="AT110" s="155"/>
      <c r="AU110" s="155"/>
      <c r="AV110" s="155"/>
      <c r="AW110" s="155"/>
      <c r="AX110" s="155"/>
      <c r="AY110" s="155"/>
      <c r="AZ110" s="155"/>
      <c r="BA110" s="155"/>
      <c r="BB110" s="155"/>
      <c r="BC110" s="155"/>
      <c r="BD110" s="155"/>
      <c r="BE110" s="63"/>
    </row>
    <row r="111" spans="1:57" s="16" customFormat="1" ht="90" x14ac:dyDescent="0.25">
      <c r="A111" s="2">
        <v>96</v>
      </c>
      <c r="B111" s="1" t="s">
        <v>80</v>
      </c>
      <c r="C111" s="6" t="s">
        <v>569</v>
      </c>
      <c r="D111" s="2" t="str">
        <f t="shared" si="2"/>
        <v>CalPA_Set WMP-11</v>
      </c>
      <c r="E111" s="1">
        <v>13</v>
      </c>
      <c r="F111" s="2" t="str">
        <f t="shared" si="3"/>
        <v>CalPA_Set WMP-11_Q13</v>
      </c>
      <c r="G111" s="48" t="s">
        <v>615</v>
      </c>
      <c r="H111" s="48" t="s">
        <v>616</v>
      </c>
      <c r="I111" s="1" t="s">
        <v>572</v>
      </c>
      <c r="J111" s="3">
        <v>45021</v>
      </c>
      <c r="K111" s="3">
        <v>45026</v>
      </c>
      <c r="L111" s="3">
        <v>45026</v>
      </c>
      <c r="M111" s="20" t="s">
        <v>573</v>
      </c>
      <c r="N111" s="1">
        <v>0</v>
      </c>
      <c r="O111" s="1" t="s">
        <v>86</v>
      </c>
      <c r="P111" s="1" t="s">
        <v>611</v>
      </c>
      <c r="Q111" s="47" t="s">
        <v>171</v>
      </c>
      <c r="R111" s="47" t="s">
        <v>612</v>
      </c>
      <c r="S111" s="120" t="s">
        <v>86</v>
      </c>
      <c r="T111" s="155"/>
      <c r="U111" s="155"/>
      <c r="V111" s="155"/>
      <c r="W111" s="155"/>
      <c r="X111" s="155"/>
      <c r="Y111" s="155"/>
      <c r="Z111" s="155"/>
      <c r="AA111" s="155"/>
      <c r="AB111" s="155"/>
      <c r="AC111" s="155"/>
      <c r="AD111" s="155"/>
      <c r="AE111" s="155"/>
      <c r="AF111" s="155"/>
      <c r="AG111" s="155"/>
      <c r="AH111" s="155"/>
      <c r="AI111" s="155"/>
      <c r="AJ111" s="155"/>
      <c r="AK111" s="155"/>
      <c r="AL111" s="155"/>
      <c r="AM111" s="155"/>
      <c r="AN111" s="155"/>
      <c r="AO111" s="155"/>
      <c r="AP111" s="155"/>
      <c r="AQ111" s="155"/>
      <c r="AR111" s="155"/>
      <c r="AS111" s="155"/>
      <c r="AT111" s="155"/>
      <c r="AU111" s="155"/>
      <c r="AV111" s="155"/>
      <c r="AW111" s="155"/>
      <c r="AX111" s="155"/>
      <c r="AY111" s="155"/>
      <c r="AZ111" s="155"/>
      <c r="BA111" s="155"/>
      <c r="BB111" s="155"/>
      <c r="BC111" s="155"/>
      <c r="BD111" s="155"/>
      <c r="BE111" s="63"/>
    </row>
    <row r="112" spans="1:57" s="16" customFormat="1" ht="293.25" x14ac:dyDescent="0.25">
      <c r="A112" s="2">
        <v>97</v>
      </c>
      <c r="B112" s="1" t="s">
        <v>80</v>
      </c>
      <c r="C112" s="6" t="s">
        <v>569</v>
      </c>
      <c r="D112" s="2" t="str">
        <f t="shared" si="2"/>
        <v>CalPA_Set WMP-11</v>
      </c>
      <c r="E112" s="1">
        <v>14</v>
      </c>
      <c r="F112" s="2" t="str">
        <f t="shared" si="3"/>
        <v>CalPA_Set WMP-11_Q14</v>
      </c>
      <c r="G112" s="48" t="s">
        <v>603</v>
      </c>
      <c r="H112" s="48" t="s">
        <v>604</v>
      </c>
      <c r="I112" s="1" t="s">
        <v>572</v>
      </c>
      <c r="J112" s="3">
        <v>45021</v>
      </c>
      <c r="K112" s="3">
        <v>45026</v>
      </c>
      <c r="L112" s="3">
        <v>45026</v>
      </c>
      <c r="M112" s="20" t="s">
        <v>573</v>
      </c>
      <c r="N112" s="1">
        <v>0</v>
      </c>
      <c r="O112" s="1" t="s">
        <v>86</v>
      </c>
      <c r="P112" s="1" t="s">
        <v>574</v>
      </c>
      <c r="Q112" s="47" t="s">
        <v>536</v>
      </c>
      <c r="R112" s="47" t="s">
        <v>575</v>
      </c>
      <c r="S112" s="120" t="s">
        <v>86</v>
      </c>
      <c r="T112" s="155"/>
      <c r="U112" s="155"/>
      <c r="V112" s="155"/>
      <c r="W112" s="155"/>
      <c r="X112" s="155"/>
      <c r="Y112" s="155"/>
      <c r="Z112" s="155"/>
      <c r="AA112" s="155"/>
      <c r="AB112" s="155"/>
      <c r="AC112" s="155"/>
      <c r="AD112" s="155"/>
      <c r="AE112" s="155"/>
      <c r="AF112" s="155"/>
      <c r="AG112" s="155"/>
      <c r="AH112" s="155"/>
      <c r="AI112" s="155"/>
      <c r="AJ112" s="155"/>
      <c r="AK112" s="155"/>
      <c r="AL112" s="155"/>
      <c r="AM112" s="155"/>
      <c r="AN112" s="155"/>
      <c r="AO112" s="155"/>
      <c r="AP112" s="155"/>
      <c r="AQ112" s="155"/>
      <c r="AR112" s="155"/>
      <c r="AS112" s="155"/>
      <c r="AT112" s="155"/>
      <c r="AU112" s="155"/>
      <c r="AV112" s="155"/>
      <c r="AW112" s="155"/>
      <c r="AX112" s="155"/>
      <c r="AY112" s="155"/>
      <c r="AZ112" s="155"/>
      <c r="BA112" s="155"/>
      <c r="BB112" s="155"/>
      <c r="BC112" s="155"/>
      <c r="BD112" s="155"/>
      <c r="BE112" s="63"/>
    </row>
    <row r="113" spans="1:57" s="16" customFormat="1" ht="90" x14ac:dyDescent="0.25">
      <c r="A113" s="2">
        <v>98</v>
      </c>
      <c r="B113" s="1" t="s">
        <v>80</v>
      </c>
      <c r="C113" s="6" t="s">
        <v>569</v>
      </c>
      <c r="D113" s="2" t="str">
        <f t="shared" si="2"/>
        <v>CalPA_Set WMP-11</v>
      </c>
      <c r="E113" s="1">
        <v>15</v>
      </c>
      <c r="F113" s="2" t="str">
        <f t="shared" si="3"/>
        <v>CalPA_Set WMP-11_Q15</v>
      </c>
      <c r="G113" s="48" t="s">
        <v>605</v>
      </c>
      <c r="H113" s="48" t="s">
        <v>606</v>
      </c>
      <c r="I113" s="1" t="s">
        <v>572</v>
      </c>
      <c r="J113" s="3">
        <v>45021</v>
      </c>
      <c r="K113" s="3">
        <v>45026</v>
      </c>
      <c r="L113" s="3">
        <v>45026</v>
      </c>
      <c r="M113" s="20" t="s">
        <v>573</v>
      </c>
      <c r="N113" s="1">
        <v>0</v>
      </c>
      <c r="O113" s="1" t="s">
        <v>86</v>
      </c>
      <c r="P113" s="1" t="s">
        <v>574</v>
      </c>
      <c r="Q113" s="47" t="s">
        <v>536</v>
      </c>
      <c r="R113" s="47" t="s">
        <v>575</v>
      </c>
      <c r="S113" s="120" t="s">
        <v>86</v>
      </c>
      <c r="T113" s="155"/>
      <c r="U113" s="155"/>
      <c r="V113" s="155"/>
      <c r="W113" s="155"/>
      <c r="X113" s="155"/>
      <c r="Y113" s="155"/>
      <c r="Z113" s="155"/>
      <c r="AA113" s="155"/>
      <c r="AB113" s="155"/>
      <c r="AC113" s="155"/>
      <c r="AD113" s="155"/>
      <c r="AE113" s="155"/>
      <c r="AF113" s="155"/>
      <c r="AG113" s="155"/>
      <c r="AH113" s="155"/>
      <c r="AI113" s="155"/>
      <c r="AJ113" s="155"/>
      <c r="AK113" s="155"/>
      <c r="AL113" s="155"/>
      <c r="AM113" s="155"/>
      <c r="AN113" s="155"/>
      <c r="AO113" s="155"/>
      <c r="AP113" s="155"/>
      <c r="AQ113" s="155"/>
      <c r="AR113" s="155"/>
      <c r="AS113" s="155"/>
      <c r="AT113" s="155"/>
      <c r="AU113" s="155"/>
      <c r="AV113" s="155"/>
      <c r="AW113" s="155"/>
      <c r="AX113" s="155"/>
      <c r="AY113" s="155"/>
      <c r="AZ113" s="155"/>
      <c r="BA113" s="155"/>
      <c r="BB113" s="155"/>
      <c r="BC113" s="155"/>
      <c r="BD113" s="155"/>
      <c r="BE113" s="63"/>
    </row>
    <row r="114" spans="1:57" s="16" customFormat="1" ht="127.5" x14ac:dyDescent="0.25">
      <c r="A114" s="2">
        <v>99</v>
      </c>
      <c r="B114" s="1" t="s">
        <v>80</v>
      </c>
      <c r="C114" s="6" t="s">
        <v>569</v>
      </c>
      <c r="D114" s="2" t="str">
        <f t="shared" si="2"/>
        <v>CalPA_Set WMP-11</v>
      </c>
      <c r="E114" s="1">
        <v>16</v>
      </c>
      <c r="F114" s="2" t="str">
        <f t="shared" si="3"/>
        <v>CalPA_Set WMP-11_Q16</v>
      </c>
      <c r="G114" s="48" t="s">
        <v>607</v>
      </c>
      <c r="H114" s="48" t="s">
        <v>608</v>
      </c>
      <c r="I114" s="1" t="s">
        <v>572</v>
      </c>
      <c r="J114" s="3">
        <v>45021</v>
      </c>
      <c r="K114" s="3">
        <v>45026</v>
      </c>
      <c r="L114" s="3">
        <v>45026</v>
      </c>
      <c r="M114" s="20" t="s">
        <v>573</v>
      </c>
      <c r="N114" s="1">
        <v>0</v>
      </c>
      <c r="O114" s="1" t="s">
        <v>86</v>
      </c>
      <c r="P114" s="1" t="s">
        <v>574</v>
      </c>
      <c r="Q114" s="47" t="s">
        <v>536</v>
      </c>
      <c r="R114" s="47" t="s">
        <v>575</v>
      </c>
      <c r="S114" s="120" t="s">
        <v>86</v>
      </c>
      <c r="T114" s="155"/>
      <c r="U114" s="155"/>
      <c r="V114" s="155"/>
      <c r="W114" s="155"/>
      <c r="X114" s="155"/>
      <c r="Y114" s="155"/>
      <c r="Z114" s="155"/>
      <c r="AA114" s="155"/>
      <c r="AB114" s="155"/>
      <c r="AC114" s="155"/>
      <c r="AD114" s="155"/>
      <c r="AE114" s="155"/>
      <c r="AF114" s="155"/>
      <c r="AG114" s="155"/>
      <c r="AH114" s="155"/>
      <c r="AI114" s="155"/>
      <c r="AJ114" s="155"/>
      <c r="AK114" s="155"/>
      <c r="AL114" s="155"/>
      <c r="AM114" s="155"/>
      <c r="AN114" s="155"/>
      <c r="AO114" s="155"/>
      <c r="AP114" s="155"/>
      <c r="AQ114" s="155"/>
      <c r="AR114" s="155"/>
      <c r="AS114" s="155"/>
      <c r="AT114" s="155"/>
      <c r="AU114" s="155"/>
      <c r="AV114" s="155"/>
      <c r="AW114" s="155"/>
      <c r="AX114" s="155"/>
      <c r="AY114" s="155"/>
      <c r="AZ114" s="155"/>
      <c r="BA114" s="155"/>
      <c r="BB114" s="155"/>
      <c r="BC114" s="155"/>
      <c r="BD114" s="155"/>
      <c r="BE114" s="63"/>
    </row>
    <row r="115" spans="1:57" s="16" customFormat="1" ht="165.75" x14ac:dyDescent="0.25">
      <c r="A115" s="1">
        <v>100</v>
      </c>
      <c r="B115" s="1" t="s">
        <v>2875</v>
      </c>
      <c r="C115" s="6" t="s">
        <v>1831</v>
      </c>
      <c r="D115" s="2" t="str">
        <f t="shared" si="2"/>
        <v>TURN_003</v>
      </c>
      <c r="E115" s="1">
        <v>1</v>
      </c>
      <c r="F115" s="2" t="str">
        <f t="shared" si="3"/>
        <v>TURN_003_Q1</v>
      </c>
      <c r="G115" s="48" t="s">
        <v>2897</v>
      </c>
      <c r="H115" s="48" t="s">
        <v>2898</v>
      </c>
      <c r="I115" s="2" t="s">
        <v>2878</v>
      </c>
      <c r="J115" s="3">
        <v>45021</v>
      </c>
      <c r="K115" s="3">
        <v>45026</v>
      </c>
      <c r="L115" s="3">
        <v>45026</v>
      </c>
      <c r="M115" s="20" t="s">
        <v>2899</v>
      </c>
      <c r="N115" s="1">
        <v>1</v>
      </c>
      <c r="O115" s="1" t="s">
        <v>86</v>
      </c>
      <c r="P115" s="1" t="s">
        <v>86</v>
      </c>
      <c r="Q115" s="52" t="s">
        <v>86</v>
      </c>
      <c r="R115" s="52" t="s">
        <v>86</v>
      </c>
      <c r="S115" s="123" t="s">
        <v>86</v>
      </c>
      <c r="T115" s="155"/>
      <c r="U115" s="155"/>
      <c r="V115" s="155"/>
      <c r="W115" s="155"/>
      <c r="X115" s="155"/>
      <c r="Y115" s="155"/>
      <c r="Z115" s="155"/>
      <c r="AA115" s="155"/>
      <c r="AB115" s="155"/>
      <c r="AC115" s="155"/>
      <c r="AD115" s="155"/>
      <c r="AE115" s="155"/>
      <c r="AF115" s="155"/>
      <c r="AG115" s="155"/>
      <c r="AH115" s="155"/>
      <c r="AI115" s="155"/>
      <c r="AJ115" s="155"/>
      <c r="AK115" s="155"/>
      <c r="AL115" s="155"/>
      <c r="AM115" s="155"/>
      <c r="AN115" s="155"/>
      <c r="AO115" s="155"/>
      <c r="AP115" s="155"/>
      <c r="AQ115" s="155"/>
      <c r="AR115" s="155"/>
      <c r="AS115" s="155"/>
      <c r="AT115" s="155"/>
      <c r="AU115" s="155"/>
      <c r="AV115" s="155"/>
      <c r="AW115" s="155"/>
      <c r="AX115" s="155"/>
      <c r="AY115" s="155"/>
      <c r="AZ115" s="155"/>
      <c r="BA115" s="155"/>
      <c r="BB115" s="155"/>
      <c r="BC115" s="155"/>
      <c r="BD115" s="155"/>
      <c r="BE115" s="63"/>
    </row>
    <row r="116" spans="1:57" s="16" customFormat="1" ht="140.25" x14ac:dyDescent="0.25">
      <c r="A116" s="1">
        <v>101</v>
      </c>
      <c r="B116" s="1" t="s">
        <v>2875</v>
      </c>
      <c r="C116" s="6" t="s">
        <v>1831</v>
      </c>
      <c r="D116" s="2" t="str">
        <f t="shared" si="2"/>
        <v>TURN_003</v>
      </c>
      <c r="E116" s="1">
        <v>2</v>
      </c>
      <c r="F116" s="2" t="str">
        <f t="shared" si="3"/>
        <v>TURN_003_Q2</v>
      </c>
      <c r="G116" s="48" t="s">
        <v>2902</v>
      </c>
      <c r="H116" s="48" t="s">
        <v>2903</v>
      </c>
      <c r="I116" s="2" t="s">
        <v>2878</v>
      </c>
      <c r="J116" s="3">
        <v>45021</v>
      </c>
      <c r="K116" s="3">
        <v>45026</v>
      </c>
      <c r="L116" s="3">
        <v>45026</v>
      </c>
      <c r="M116" s="20" t="s">
        <v>2899</v>
      </c>
      <c r="N116" s="1">
        <v>5</v>
      </c>
      <c r="O116" s="1" t="s">
        <v>86</v>
      </c>
      <c r="P116" s="1" t="s">
        <v>86</v>
      </c>
      <c r="Q116" s="52" t="s">
        <v>86</v>
      </c>
      <c r="R116" s="52" t="s">
        <v>86</v>
      </c>
      <c r="S116" s="123" t="s">
        <v>86</v>
      </c>
      <c r="T116" s="155"/>
      <c r="U116" s="155"/>
      <c r="V116" s="155"/>
      <c r="W116" s="155"/>
      <c r="X116" s="155"/>
      <c r="Y116" s="155"/>
      <c r="Z116" s="155"/>
      <c r="AA116" s="155"/>
      <c r="AB116" s="155"/>
      <c r="AC116" s="155"/>
      <c r="AD116" s="155"/>
      <c r="AE116" s="155"/>
      <c r="AF116" s="155"/>
      <c r="AG116" s="155"/>
      <c r="AH116" s="155"/>
      <c r="AI116" s="155"/>
      <c r="AJ116" s="155"/>
      <c r="AK116" s="155"/>
      <c r="AL116" s="155"/>
      <c r="AM116" s="155"/>
      <c r="AN116" s="155"/>
      <c r="AO116" s="155"/>
      <c r="AP116" s="155"/>
      <c r="AQ116" s="155"/>
      <c r="AR116" s="155"/>
      <c r="AS116" s="155"/>
      <c r="AT116" s="155"/>
      <c r="AU116" s="155"/>
      <c r="AV116" s="155"/>
      <c r="AW116" s="155"/>
      <c r="AX116" s="155"/>
      <c r="AY116" s="155"/>
      <c r="AZ116" s="155"/>
      <c r="BA116" s="155"/>
      <c r="BB116" s="155"/>
      <c r="BC116" s="155"/>
      <c r="BD116" s="155"/>
      <c r="BE116" s="63"/>
    </row>
    <row r="117" spans="1:57" s="16" customFormat="1" ht="204" x14ac:dyDescent="0.25">
      <c r="A117" s="1">
        <v>102</v>
      </c>
      <c r="B117" s="1" t="s">
        <v>2875</v>
      </c>
      <c r="C117" s="6" t="s">
        <v>1831</v>
      </c>
      <c r="D117" s="2" t="str">
        <f t="shared" si="2"/>
        <v>TURN_003</v>
      </c>
      <c r="E117" s="1">
        <v>3</v>
      </c>
      <c r="F117" s="2" t="str">
        <f t="shared" si="3"/>
        <v>TURN_003_Q3</v>
      </c>
      <c r="G117" s="48" t="s">
        <v>2904</v>
      </c>
      <c r="H117" s="48" t="s">
        <v>2905</v>
      </c>
      <c r="I117" s="2" t="s">
        <v>2878</v>
      </c>
      <c r="J117" s="3">
        <v>45021</v>
      </c>
      <c r="K117" s="3">
        <v>45026</v>
      </c>
      <c r="L117" s="3">
        <v>45026</v>
      </c>
      <c r="M117" s="20" t="s">
        <v>2899</v>
      </c>
      <c r="N117" s="1">
        <v>1</v>
      </c>
      <c r="O117" s="1" t="s">
        <v>86</v>
      </c>
      <c r="P117" s="1" t="s">
        <v>778</v>
      </c>
      <c r="Q117" s="47" t="s">
        <v>622</v>
      </c>
      <c r="R117" s="47" t="s">
        <v>519</v>
      </c>
      <c r="S117" s="123" t="s">
        <v>86</v>
      </c>
      <c r="T117" s="155"/>
      <c r="U117" s="155"/>
      <c r="V117" s="155"/>
      <c r="W117" s="155"/>
      <c r="X117" s="155"/>
      <c r="Y117" s="155"/>
      <c r="Z117" s="155"/>
      <c r="AA117" s="155"/>
      <c r="AB117" s="155"/>
      <c r="AC117" s="155"/>
      <c r="AD117" s="155"/>
      <c r="AE117" s="155"/>
      <c r="AF117" s="155"/>
      <c r="AG117" s="155"/>
      <c r="AH117" s="155"/>
      <c r="AI117" s="155"/>
      <c r="AJ117" s="155"/>
      <c r="AK117" s="155"/>
      <c r="AL117" s="155"/>
      <c r="AM117" s="155"/>
      <c r="AN117" s="155"/>
      <c r="AO117" s="155"/>
      <c r="AP117" s="155"/>
      <c r="AQ117" s="155"/>
      <c r="AR117" s="155"/>
      <c r="AS117" s="155"/>
      <c r="AT117" s="155"/>
      <c r="AU117" s="155"/>
      <c r="AV117" s="155"/>
      <c r="AW117" s="155"/>
      <c r="AX117" s="155"/>
      <c r="AY117" s="155"/>
      <c r="AZ117" s="155"/>
      <c r="BA117" s="155"/>
      <c r="BB117" s="155"/>
      <c r="BC117" s="155"/>
      <c r="BD117" s="155"/>
      <c r="BE117" s="63"/>
    </row>
    <row r="118" spans="1:57" s="16" customFormat="1" ht="153" x14ac:dyDescent="0.25">
      <c r="A118" s="1">
        <v>103</v>
      </c>
      <c r="B118" s="1" t="s">
        <v>80</v>
      </c>
      <c r="C118" s="6" t="s">
        <v>617</v>
      </c>
      <c r="D118" s="2" t="str">
        <f t="shared" si="2"/>
        <v>CalPA_Set WMP-12</v>
      </c>
      <c r="E118" s="1">
        <v>1</v>
      </c>
      <c r="F118" s="2" t="str">
        <f t="shared" si="3"/>
        <v>CalPA_Set WMP-12_Q1</v>
      </c>
      <c r="G118" s="48" t="s">
        <v>618</v>
      </c>
      <c r="H118" s="48" t="s">
        <v>619</v>
      </c>
      <c r="I118" s="1" t="s">
        <v>84</v>
      </c>
      <c r="J118" s="3">
        <v>45022</v>
      </c>
      <c r="K118" s="3">
        <v>45027</v>
      </c>
      <c r="L118" s="3">
        <v>45027</v>
      </c>
      <c r="M118" s="20" t="s">
        <v>620</v>
      </c>
      <c r="N118" s="1">
        <v>0</v>
      </c>
      <c r="O118" s="1" t="s">
        <v>86</v>
      </c>
      <c r="P118" s="1" t="s">
        <v>621</v>
      </c>
      <c r="Q118" s="47" t="s">
        <v>622</v>
      </c>
      <c r="R118" s="47" t="s">
        <v>623</v>
      </c>
      <c r="S118" s="120" t="s">
        <v>86</v>
      </c>
      <c r="T118" s="155"/>
      <c r="U118" s="155"/>
      <c r="V118" s="155"/>
      <c r="W118" s="155"/>
      <c r="X118" s="155"/>
      <c r="Y118" s="155"/>
      <c r="Z118" s="155"/>
      <c r="AA118" s="155"/>
      <c r="AB118" s="155"/>
      <c r="AC118" s="155"/>
      <c r="AD118" s="155"/>
      <c r="AE118" s="155"/>
      <c r="AF118" s="155"/>
      <c r="AG118" s="155"/>
      <c r="AH118" s="155"/>
      <c r="AI118" s="155"/>
      <c r="AJ118" s="155"/>
      <c r="AK118" s="155"/>
      <c r="AL118" s="155"/>
      <c r="AM118" s="155"/>
      <c r="AN118" s="155"/>
      <c r="AO118" s="155"/>
      <c r="AP118" s="155"/>
      <c r="AQ118" s="155"/>
      <c r="AR118" s="155"/>
      <c r="AS118" s="155"/>
      <c r="AT118" s="155"/>
      <c r="AU118" s="155"/>
      <c r="AV118" s="155"/>
      <c r="AW118" s="155"/>
      <c r="AX118" s="155"/>
      <c r="AY118" s="155"/>
      <c r="AZ118" s="155"/>
      <c r="BA118" s="155"/>
      <c r="BB118" s="155"/>
      <c r="BC118" s="155"/>
      <c r="BD118" s="155"/>
      <c r="BE118" s="63"/>
    </row>
    <row r="119" spans="1:57" s="16" customFormat="1" ht="153" x14ac:dyDescent="0.25">
      <c r="A119" s="1">
        <v>103</v>
      </c>
      <c r="B119" s="1" t="s">
        <v>80</v>
      </c>
      <c r="C119" s="6" t="s">
        <v>617</v>
      </c>
      <c r="D119" s="2" t="str">
        <f t="shared" si="2"/>
        <v>CalPA_Set WMP-12</v>
      </c>
      <c r="E119" s="1" t="s">
        <v>627</v>
      </c>
      <c r="F119" s="2" t="str">
        <f t="shared" si="3"/>
        <v>CalPA_Set WMP-12_Q1(s)</v>
      </c>
      <c r="G119" s="48" t="s">
        <v>618</v>
      </c>
      <c r="H119" s="48" t="s">
        <v>628</v>
      </c>
      <c r="I119" s="1" t="s">
        <v>84</v>
      </c>
      <c r="J119" s="3">
        <v>45022</v>
      </c>
      <c r="K119" s="3">
        <v>45034</v>
      </c>
      <c r="L119" s="3">
        <v>45034</v>
      </c>
      <c r="M119" s="20" t="s">
        <v>620</v>
      </c>
      <c r="N119" s="1">
        <v>1</v>
      </c>
      <c r="O119" s="1" t="s">
        <v>86</v>
      </c>
      <c r="P119" s="1" t="s">
        <v>621</v>
      </c>
      <c r="Q119" s="47" t="s">
        <v>622</v>
      </c>
      <c r="R119" s="47" t="s">
        <v>623</v>
      </c>
      <c r="S119" s="120" t="s">
        <v>86</v>
      </c>
      <c r="T119" s="155"/>
      <c r="U119" s="155"/>
      <c r="V119" s="155"/>
      <c r="W119" s="155"/>
      <c r="X119" s="155"/>
      <c r="Y119" s="155"/>
      <c r="Z119" s="155"/>
      <c r="AA119" s="155"/>
      <c r="AB119" s="155"/>
      <c r="AC119" s="155"/>
      <c r="AD119" s="155"/>
      <c r="AE119" s="155"/>
      <c r="AF119" s="155"/>
      <c r="AG119" s="155"/>
      <c r="AH119" s="155"/>
      <c r="AI119" s="155"/>
      <c r="AJ119" s="155"/>
      <c r="AK119" s="155"/>
      <c r="AL119" s="155"/>
      <c r="AM119" s="155"/>
      <c r="AN119" s="155"/>
      <c r="AO119" s="155"/>
      <c r="AP119" s="155"/>
      <c r="AQ119" s="155"/>
      <c r="AR119" s="155"/>
      <c r="AS119" s="155"/>
      <c r="AT119" s="155"/>
      <c r="AU119" s="155"/>
      <c r="AV119" s="155"/>
      <c r="AW119" s="155"/>
      <c r="AX119" s="155"/>
      <c r="AY119" s="155"/>
      <c r="AZ119" s="155"/>
      <c r="BA119" s="155"/>
      <c r="BB119" s="155"/>
      <c r="BC119" s="155"/>
      <c r="BD119" s="155"/>
      <c r="BE119" s="63"/>
    </row>
    <row r="120" spans="1:57" s="16" customFormat="1" ht="90" x14ac:dyDescent="0.25">
      <c r="A120" s="1">
        <v>104</v>
      </c>
      <c r="B120" s="1" t="s">
        <v>80</v>
      </c>
      <c r="C120" s="6" t="s">
        <v>617</v>
      </c>
      <c r="D120" s="2" t="str">
        <f t="shared" si="2"/>
        <v>CalPA_Set WMP-12</v>
      </c>
      <c r="E120" s="1">
        <v>2</v>
      </c>
      <c r="F120" s="2" t="str">
        <f t="shared" si="3"/>
        <v>CalPA_Set WMP-12_Q2</v>
      </c>
      <c r="G120" s="48" t="s">
        <v>630</v>
      </c>
      <c r="H120" s="48" t="s">
        <v>619</v>
      </c>
      <c r="I120" s="1" t="s">
        <v>84</v>
      </c>
      <c r="J120" s="3">
        <v>45022</v>
      </c>
      <c r="K120" s="3">
        <v>45027</v>
      </c>
      <c r="L120" s="3">
        <v>45027</v>
      </c>
      <c r="M120" s="20" t="s">
        <v>620</v>
      </c>
      <c r="N120" s="1">
        <v>0</v>
      </c>
      <c r="O120" s="1" t="s">
        <v>86</v>
      </c>
      <c r="P120" s="1" t="s">
        <v>621</v>
      </c>
      <c r="Q120" s="47" t="s">
        <v>622</v>
      </c>
      <c r="R120" s="47" t="s">
        <v>623</v>
      </c>
      <c r="S120" s="120" t="s">
        <v>86</v>
      </c>
      <c r="T120" s="155"/>
      <c r="U120" s="155"/>
      <c r="V120" s="155"/>
      <c r="W120" s="155"/>
      <c r="X120" s="155"/>
      <c r="Y120" s="155"/>
      <c r="Z120" s="155"/>
      <c r="AA120" s="155"/>
      <c r="AB120" s="155"/>
      <c r="AC120" s="155"/>
      <c r="AD120" s="155"/>
      <c r="AE120" s="155"/>
      <c r="AF120" s="155"/>
      <c r="AG120" s="155"/>
      <c r="AH120" s="155"/>
      <c r="AI120" s="155"/>
      <c r="AJ120" s="155"/>
      <c r="AK120" s="155"/>
      <c r="AL120" s="155"/>
      <c r="AM120" s="155"/>
      <c r="AN120" s="155"/>
      <c r="AO120" s="155"/>
      <c r="AP120" s="155"/>
      <c r="AQ120" s="155"/>
      <c r="AR120" s="155"/>
      <c r="AS120" s="155"/>
      <c r="AT120" s="155"/>
      <c r="AU120" s="155"/>
      <c r="AV120" s="155"/>
      <c r="AW120" s="155"/>
      <c r="AX120" s="155"/>
      <c r="AY120" s="155"/>
      <c r="AZ120" s="155"/>
      <c r="BA120" s="155"/>
      <c r="BB120" s="155"/>
      <c r="BC120" s="155"/>
      <c r="BD120" s="155"/>
      <c r="BE120" s="63"/>
    </row>
    <row r="121" spans="1:57" s="16" customFormat="1" ht="127.5" x14ac:dyDescent="0.25">
      <c r="A121" s="1">
        <v>104</v>
      </c>
      <c r="B121" s="1" t="s">
        <v>80</v>
      </c>
      <c r="C121" s="6" t="s">
        <v>617</v>
      </c>
      <c r="D121" s="2" t="str">
        <f t="shared" si="2"/>
        <v>CalPA_Set WMP-12</v>
      </c>
      <c r="E121" s="1" t="s">
        <v>631</v>
      </c>
      <c r="F121" s="2" t="str">
        <f t="shared" si="3"/>
        <v>CalPA_Set WMP-12_Q2(s)</v>
      </c>
      <c r="G121" s="48" t="s">
        <v>632</v>
      </c>
      <c r="H121" s="48" t="s">
        <v>633</v>
      </c>
      <c r="I121" s="1" t="s">
        <v>84</v>
      </c>
      <c r="J121" s="3">
        <v>45022</v>
      </c>
      <c r="K121" s="3">
        <v>45034</v>
      </c>
      <c r="L121" s="3">
        <v>45034</v>
      </c>
      <c r="M121" s="20" t="s">
        <v>620</v>
      </c>
      <c r="N121" s="1">
        <v>0</v>
      </c>
      <c r="O121" s="1" t="s">
        <v>86</v>
      </c>
      <c r="P121" s="1" t="s">
        <v>621</v>
      </c>
      <c r="Q121" s="47" t="s">
        <v>622</v>
      </c>
      <c r="R121" s="47" t="s">
        <v>623</v>
      </c>
      <c r="S121" s="120" t="s">
        <v>86</v>
      </c>
      <c r="T121" s="155"/>
      <c r="U121" s="155"/>
      <c r="V121" s="155"/>
      <c r="W121" s="155"/>
      <c r="X121" s="155"/>
      <c r="Y121" s="155"/>
      <c r="Z121" s="155"/>
      <c r="AA121" s="155"/>
      <c r="AB121" s="155"/>
      <c r="AC121" s="155"/>
      <c r="AD121" s="155"/>
      <c r="AE121" s="155"/>
      <c r="AF121" s="155"/>
      <c r="AG121" s="155"/>
      <c r="AH121" s="155"/>
      <c r="AI121" s="155"/>
      <c r="AJ121" s="155"/>
      <c r="AK121" s="155"/>
      <c r="AL121" s="155"/>
      <c r="AM121" s="155"/>
      <c r="AN121" s="155"/>
      <c r="AO121" s="155"/>
      <c r="AP121" s="155"/>
      <c r="AQ121" s="155"/>
      <c r="AR121" s="155"/>
      <c r="AS121" s="155"/>
      <c r="AT121" s="155"/>
      <c r="AU121" s="155"/>
      <c r="AV121" s="155"/>
      <c r="AW121" s="155"/>
      <c r="AX121" s="155"/>
      <c r="AY121" s="155"/>
      <c r="AZ121" s="155"/>
      <c r="BA121" s="155"/>
      <c r="BB121" s="155"/>
      <c r="BC121" s="155"/>
      <c r="BD121" s="155"/>
      <c r="BE121" s="63"/>
    </row>
    <row r="122" spans="1:57" s="16" customFormat="1" ht="409.5" x14ac:dyDescent="0.25">
      <c r="A122" s="1">
        <v>105</v>
      </c>
      <c r="B122" s="1" t="s">
        <v>80</v>
      </c>
      <c r="C122" s="6" t="s">
        <v>617</v>
      </c>
      <c r="D122" s="2" t="str">
        <f t="shared" si="2"/>
        <v>CalPA_Set WMP-12</v>
      </c>
      <c r="E122" s="1">
        <v>3</v>
      </c>
      <c r="F122" s="2" t="str">
        <f t="shared" si="3"/>
        <v>CalPA_Set WMP-12_Q3</v>
      </c>
      <c r="G122" s="48" t="s">
        <v>634</v>
      </c>
      <c r="H122" s="48" t="s">
        <v>635</v>
      </c>
      <c r="I122" s="1" t="s">
        <v>84</v>
      </c>
      <c r="J122" s="3">
        <v>45022</v>
      </c>
      <c r="K122" s="3">
        <v>45027</v>
      </c>
      <c r="L122" s="3">
        <v>45027</v>
      </c>
      <c r="M122" s="20" t="s">
        <v>620</v>
      </c>
      <c r="N122" s="1">
        <v>0</v>
      </c>
      <c r="O122" s="1" t="s">
        <v>86</v>
      </c>
      <c r="P122" s="1" t="s">
        <v>621</v>
      </c>
      <c r="Q122" s="47" t="s">
        <v>622</v>
      </c>
      <c r="R122" s="47" t="s">
        <v>623</v>
      </c>
      <c r="S122" s="120" t="s">
        <v>86</v>
      </c>
      <c r="T122" s="155"/>
      <c r="U122" s="155"/>
      <c r="V122" s="155"/>
      <c r="W122" s="155"/>
      <c r="X122" s="155"/>
      <c r="Y122" s="155"/>
      <c r="Z122" s="155"/>
      <c r="AA122" s="155"/>
      <c r="AB122" s="155"/>
      <c r="AC122" s="155"/>
      <c r="AD122" s="155"/>
      <c r="AE122" s="155"/>
      <c r="AF122" s="155"/>
      <c r="AG122" s="155"/>
      <c r="AH122" s="155"/>
      <c r="AI122" s="155"/>
      <c r="AJ122" s="155"/>
      <c r="AK122" s="155"/>
      <c r="AL122" s="155"/>
      <c r="AM122" s="155"/>
      <c r="AN122" s="155"/>
      <c r="AO122" s="155"/>
      <c r="AP122" s="155"/>
      <c r="AQ122" s="155"/>
      <c r="AR122" s="155"/>
      <c r="AS122" s="155"/>
      <c r="AT122" s="155"/>
      <c r="AU122" s="155"/>
      <c r="AV122" s="155"/>
      <c r="AW122" s="155"/>
      <c r="AX122" s="155"/>
      <c r="AY122" s="155"/>
      <c r="AZ122" s="155"/>
      <c r="BA122" s="155"/>
      <c r="BB122" s="155"/>
      <c r="BC122" s="155"/>
      <c r="BD122" s="155"/>
      <c r="BE122" s="63"/>
    </row>
    <row r="123" spans="1:57" s="16" customFormat="1" ht="153" x14ac:dyDescent="0.25">
      <c r="A123" s="1">
        <v>106</v>
      </c>
      <c r="B123" s="1" t="s">
        <v>80</v>
      </c>
      <c r="C123" s="6" t="s">
        <v>617</v>
      </c>
      <c r="D123" s="2" t="str">
        <f t="shared" si="2"/>
        <v>CalPA_Set WMP-12</v>
      </c>
      <c r="E123" s="1">
        <v>4</v>
      </c>
      <c r="F123" s="2" t="str">
        <f t="shared" si="3"/>
        <v>CalPA_Set WMP-12_Q4</v>
      </c>
      <c r="G123" s="48" t="s">
        <v>636</v>
      </c>
      <c r="H123" s="48" t="s">
        <v>637</v>
      </c>
      <c r="I123" s="1" t="s">
        <v>84</v>
      </c>
      <c r="J123" s="3">
        <v>45022</v>
      </c>
      <c r="K123" s="3">
        <v>45027</v>
      </c>
      <c r="L123" s="3">
        <v>45027</v>
      </c>
      <c r="M123" s="20" t="s">
        <v>620</v>
      </c>
      <c r="N123" s="1">
        <v>0</v>
      </c>
      <c r="O123" s="1" t="s">
        <v>86</v>
      </c>
      <c r="P123" s="1" t="s">
        <v>621</v>
      </c>
      <c r="Q123" s="47" t="s">
        <v>622</v>
      </c>
      <c r="R123" s="47" t="s">
        <v>623</v>
      </c>
      <c r="S123" s="120" t="s">
        <v>86</v>
      </c>
      <c r="T123" s="155"/>
      <c r="U123" s="155"/>
      <c r="V123" s="155"/>
      <c r="W123" s="155"/>
      <c r="X123" s="155"/>
      <c r="Y123" s="155"/>
      <c r="Z123" s="155"/>
      <c r="AA123" s="155"/>
      <c r="AB123" s="155"/>
      <c r="AC123" s="155"/>
      <c r="AD123" s="155"/>
      <c r="AE123" s="155"/>
      <c r="AF123" s="155"/>
      <c r="AG123" s="155"/>
      <c r="AH123" s="155"/>
      <c r="AI123" s="155"/>
      <c r="AJ123" s="155"/>
      <c r="AK123" s="155"/>
      <c r="AL123" s="155"/>
      <c r="AM123" s="155"/>
      <c r="AN123" s="155"/>
      <c r="AO123" s="155"/>
      <c r="AP123" s="155"/>
      <c r="AQ123" s="155"/>
      <c r="AR123" s="155"/>
      <c r="AS123" s="155"/>
      <c r="AT123" s="155"/>
      <c r="AU123" s="155"/>
      <c r="AV123" s="155"/>
      <c r="AW123" s="155"/>
      <c r="AX123" s="155"/>
      <c r="AY123" s="155"/>
      <c r="AZ123" s="155"/>
      <c r="BA123" s="155"/>
      <c r="BB123" s="155"/>
      <c r="BC123" s="155"/>
      <c r="BD123" s="155"/>
      <c r="BE123" s="63"/>
    </row>
    <row r="124" spans="1:57" s="16" customFormat="1" ht="344.25" x14ac:dyDescent="0.25">
      <c r="A124" s="1">
        <v>106</v>
      </c>
      <c r="B124" s="1" t="s">
        <v>80</v>
      </c>
      <c r="C124" s="6" t="s">
        <v>617</v>
      </c>
      <c r="D124" s="2" t="str">
        <f t="shared" si="2"/>
        <v>CalPA_Set WMP-12</v>
      </c>
      <c r="E124" s="1" t="s">
        <v>639</v>
      </c>
      <c r="F124" s="2" t="str">
        <f t="shared" si="3"/>
        <v>CalPA_Set WMP-12_Q4(s)</v>
      </c>
      <c r="G124" s="48" t="s">
        <v>636</v>
      </c>
      <c r="H124" s="48" t="s">
        <v>640</v>
      </c>
      <c r="I124" s="1" t="s">
        <v>84</v>
      </c>
      <c r="J124" s="3">
        <v>45022</v>
      </c>
      <c r="K124" s="3">
        <v>45034</v>
      </c>
      <c r="L124" s="3">
        <v>45034</v>
      </c>
      <c r="M124" s="20" t="s">
        <v>620</v>
      </c>
      <c r="N124" s="1">
        <v>0</v>
      </c>
      <c r="O124" s="1" t="s">
        <v>86</v>
      </c>
      <c r="P124" s="1" t="s">
        <v>621</v>
      </c>
      <c r="Q124" s="47" t="s">
        <v>622</v>
      </c>
      <c r="R124" s="47" t="s">
        <v>623</v>
      </c>
      <c r="S124" s="120" t="s">
        <v>86</v>
      </c>
      <c r="T124" s="155"/>
      <c r="U124" s="155"/>
      <c r="V124" s="155"/>
      <c r="W124" s="155"/>
      <c r="X124" s="155"/>
      <c r="Y124" s="155"/>
      <c r="Z124" s="155"/>
      <c r="AA124" s="155"/>
      <c r="AB124" s="155"/>
      <c r="AC124" s="155"/>
      <c r="AD124" s="155"/>
      <c r="AE124" s="155"/>
      <c r="AF124" s="155"/>
      <c r="AG124" s="155"/>
      <c r="AH124" s="155"/>
      <c r="AI124" s="155"/>
      <c r="AJ124" s="155"/>
      <c r="AK124" s="155"/>
      <c r="AL124" s="155"/>
      <c r="AM124" s="155"/>
      <c r="AN124" s="155"/>
      <c r="AO124" s="155"/>
      <c r="AP124" s="155"/>
      <c r="AQ124" s="155"/>
      <c r="AR124" s="155"/>
      <c r="AS124" s="155"/>
      <c r="AT124" s="155"/>
      <c r="AU124" s="155"/>
      <c r="AV124" s="155"/>
      <c r="AW124" s="155"/>
      <c r="AX124" s="155"/>
      <c r="AY124" s="155"/>
      <c r="AZ124" s="155"/>
      <c r="BA124" s="155"/>
      <c r="BB124" s="155"/>
      <c r="BC124" s="155"/>
      <c r="BD124" s="155"/>
      <c r="BE124" s="63"/>
    </row>
    <row r="125" spans="1:57" s="16" customFormat="1" ht="127.5" x14ac:dyDescent="0.25">
      <c r="A125" s="1">
        <v>107</v>
      </c>
      <c r="B125" s="1" t="s">
        <v>80</v>
      </c>
      <c r="C125" s="6" t="s">
        <v>617</v>
      </c>
      <c r="D125" s="2" t="str">
        <f t="shared" si="2"/>
        <v>CalPA_Set WMP-12</v>
      </c>
      <c r="E125" s="1">
        <v>5</v>
      </c>
      <c r="F125" s="2" t="str">
        <f t="shared" si="3"/>
        <v>CalPA_Set WMP-12_Q5</v>
      </c>
      <c r="G125" s="48" t="s">
        <v>641</v>
      </c>
      <c r="H125" s="48" t="s">
        <v>637</v>
      </c>
      <c r="I125" s="1" t="s">
        <v>84</v>
      </c>
      <c r="J125" s="3">
        <v>45022</v>
      </c>
      <c r="K125" s="3">
        <v>45027</v>
      </c>
      <c r="L125" s="3">
        <v>45027</v>
      </c>
      <c r="M125" s="20" t="s">
        <v>620</v>
      </c>
      <c r="N125" s="1">
        <v>0</v>
      </c>
      <c r="O125" s="1" t="s">
        <v>86</v>
      </c>
      <c r="P125" s="1" t="s">
        <v>621</v>
      </c>
      <c r="Q125" s="47" t="s">
        <v>622</v>
      </c>
      <c r="R125" s="47" t="s">
        <v>623</v>
      </c>
      <c r="S125" s="120" t="s">
        <v>86</v>
      </c>
      <c r="T125" s="155"/>
      <c r="U125" s="155"/>
      <c r="V125" s="155"/>
      <c r="W125" s="155"/>
      <c r="X125" s="155"/>
      <c r="Y125" s="155"/>
      <c r="Z125" s="155"/>
      <c r="AA125" s="155"/>
      <c r="AB125" s="155"/>
      <c r="AC125" s="155"/>
      <c r="AD125" s="155"/>
      <c r="AE125" s="155"/>
      <c r="AF125" s="155"/>
      <c r="AG125" s="155"/>
      <c r="AH125" s="155"/>
      <c r="AI125" s="155"/>
      <c r="AJ125" s="155"/>
      <c r="AK125" s="155"/>
      <c r="AL125" s="155"/>
      <c r="AM125" s="155"/>
      <c r="AN125" s="155"/>
      <c r="AO125" s="155"/>
      <c r="AP125" s="155"/>
      <c r="AQ125" s="155"/>
      <c r="AR125" s="155"/>
      <c r="AS125" s="155"/>
      <c r="AT125" s="155"/>
      <c r="AU125" s="155"/>
      <c r="AV125" s="155"/>
      <c r="AW125" s="155"/>
      <c r="AX125" s="155"/>
      <c r="AY125" s="155"/>
      <c r="AZ125" s="155"/>
      <c r="BA125" s="155"/>
      <c r="BB125" s="155"/>
      <c r="BC125" s="155"/>
      <c r="BD125" s="155"/>
      <c r="BE125" s="63"/>
    </row>
    <row r="126" spans="1:57" s="16" customFormat="1" ht="242.25" x14ac:dyDescent="0.25">
      <c r="A126" s="1">
        <v>107</v>
      </c>
      <c r="B126" s="1" t="s">
        <v>80</v>
      </c>
      <c r="C126" s="6" t="s">
        <v>617</v>
      </c>
      <c r="D126" s="2" t="str">
        <f t="shared" si="2"/>
        <v>CalPA_Set WMP-12</v>
      </c>
      <c r="E126" s="1" t="s">
        <v>642</v>
      </c>
      <c r="F126" s="2" t="str">
        <f t="shared" si="3"/>
        <v>CalPA_Set WMP-12_Q5(s)</v>
      </c>
      <c r="G126" s="48" t="s">
        <v>641</v>
      </c>
      <c r="H126" s="48" t="s">
        <v>643</v>
      </c>
      <c r="I126" s="1" t="s">
        <v>84</v>
      </c>
      <c r="J126" s="3">
        <v>45022</v>
      </c>
      <c r="K126" s="3">
        <v>45034</v>
      </c>
      <c r="L126" s="3">
        <v>45034</v>
      </c>
      <c r="M126" s="20" t="s">
        <v>620</v>
      </c>
      <c r="N126" s="1">
        <v>0</v>
      </c>
      <c r="O126" s="1" t="s">
        <v>86</v>
      </c>
      <c r="P126" s="1" t="s">
        <v>621</v>
      </c>
      <c r="Q126" s="47" t="s">
        <v>622</v>
      </c>
      <c r="R126" s="47" t="s">
        <v>623</v>
      </c>
      <c r="S126" s="120" t="s">
        <v>86</v>
      </c>
      <c r="T126" s="155"/>
      <c r="U126" s="155"/>
      <c r="V126" s="155"/>
      <c r="W126" s="155"/>
      <c r="X126" s="155"/>
      <c r="Y126" s="155"/>
      <c r="Z126" s="155"/>
      <c r="AA126" s="155"/>
      <c r="AB126" s="155"/>
      <c r="AC126" s="155"/>
      <c r="AD126" s="155"/>
      <c r="AE126" s="155"/>
      <c r="AF126" s="155"/>
      <c r="AG126" s="155"/>
      <c r="AH126" s="155"/>
      <c r="AI126" s="155"/>
      <c r="AJ126" s="155"/>
      <c r="AK126" s="155"/>
      <c r="AL126" s="155"/>
      <c r="AM126" s="155"/>
      <c r="AN126" s="155"/>
      <c r="AO126" s="155"/>
      <c r="AP126" s="155"/>
      <c r="AQ126" s="155"/>
      <c r="AR126" s="155"/>
      <c r="AS126" s="155"/>
      <c r="AT126" s="155"/>
      <c r="AU126" s="155"/>
      <c r="AV126" s="155"/>
      <c r="AW126" s="155"/>
      <c r="AX126" s="155"/>
      <c r="AY126" s="155"/>
      <c r="AZ126" s="155"/>
      <c r="BA126" s="155"/>
      <c r="BB126" s="155"/>
      <c r="BC126" s="155"/>
      <c r="BD126" s="155"/>
      <c r="BE126" s="63"/>
    </row>
    <row r="127" spans="1:57" s="16" customFormat="1" ht="114.75" x14ac:dyDescent="0.25">
      <c r="A127" s="1">
        <v>108</v>
      </c>
      <c r="B127" s="1" t="s">
        <v>80</v>
      </c>
      <c r="C127" s="6" t="s">
        <v>617</v>
      </c>
      <c r="D127" s="2" t="str">
        <f t="shared" si="2"/>
        <v>CalPA_Set WMP-12</v>
      </c>
      <c r="E127" s="1">
        <v>6</v>
      </c>
      <c r="F127" s="2" t="str">
        <f t="shared" si="3"/>
        <v>CalPA_Set WMP-12_Q6</v>
      </c>
      <c r="G127" s="48" t="s">
        <v>644</v>
      </c>
      <c r="H127" s="48" t="s">
        <v>645</v>
      </c>
      <c r="I127" s="1" t="s">
        <v>84</v>
      </c>
      <c r="J127" s="3">
        <v>45022</v>
      </c>
      <c r="K127" s="3">
        <v>45027</v>
      </c>
      <c r="L127" s="3">
        <v>45027</v>
      </c>
      <c r="M127" s="20" t="s">
        <v>620</v>
      </c>
      <c r="N127" s="1">
        <v>0</v>
      </c>
      <c r="O127" s="1" t="s">
        <v>86</v>
      </c>
      <c r="P127" s="1" t="s">
        <v>621</v>
      </c>
      <c r="Q127" s="47" t="s">
        <v>622</v>
      </c>
      <c r="R127" s="47" t="s">
        <v>623</v>
      </c>
      <c r="S127" s="120" t="s">
        <v>86</v>
      </c>
      <c r="T127" s="155"/>
      <c r="U127" s="155"/>
      <c r="V127" s="155"/>
      <c r="W127" s="155"/>
      <c r="X127" s="155"/>
      <c r="Y127" s="155"/>
      <c r="Z127" s="155"/>
      <c r="AA127" s="155"/>
      <c r="AB127" s="155"/>
      <c r="AC127" s="155"/>
      <c r="AD127" s="155"/>
      <c r="AE127" s="155"/>
      <c r="AF127" s="155"/>
      <c r="AG127" s="155"/>
      <c r="AH127" s="155"/>
      <c r="AI127" s="155"/>
      <c r="AJ127" s="155"/>
      <c r="AK127" s="155"/>
      <c r="AL127" s="155"/>
      <c r="AM127" s="155"/>
      <c r="AN127" s="155"/>
      <c r="AO127" s="155"/>
      <c r="AP127" s="155"/>
      <c r="AQ127" s="155"/>
      <c r="AR127" s="155"/>
      <c r="AS127" s="155"/>
      <c r="AT127" s="155"/>
      <c r="AU127" s="155"/>
      <c r="AV127" s="155"/>
      <c r="AW127" s="155"/>
      <c r="AX127" s="155"/>
      <c r="AY127" s="155"/>
      <c r="AZ127" s="155"/>
      <c r="BA127" s="155"/>
      <c r="BB127" s="155"/>
      <c r="BC127" s="155"/>
      <c r="BD127" s="155"/>
      <c r="BE127" s="63"/>
    </row>
    <row r="128" spans="1:57" s="16" customFormat="1" ht="127.5" x14ac:dyDescent="0.25">
      <c r="A128" s="1">
        <v>109</v>
      </c>
      <c r="B128" s="1" t="s">
        <v>80</v>
      </c>
      <c r="C128" s="6" t="s">
        <v>617</v>
      </c>
      <c r="D128" s="2" t="str">
        <f t="shared" si="2"/>
        <v>CalPA_Set WMP-12</v>
      </c>
      <c r="E128" s="1">
        <v>7</v>
      </c>
      <c r="F128" s="2" t="str">
        <f t="shared" si="3"/>
        <v>CalPA_Set WMP-12_Q7</v>
      </c>
      <c r="G128" s="48" t="s">
        <v>646</v>
      </c>
      <c r="H128" s="48" t="s">
        <v>647</v>
      </c>
      <c r="I128" s="1" t="s">
        <v>84</v>
      </c>
      <c r="J128" s="3">
        <v>45022</v>
      </c>
      <c r="K128" s="3">
        <v>45027</v>
      </c>
      <c r="L128" s="3">
        <v>45027</v>
      </c>
      <c r="M128" s="20" t="s">
        <v>620</v>
      </c>
      <c r="N128" s="1">
        <v>0</v>
      </c>
      <c r="O128" s="1" t="s">
        <v>86</v>
      </c>
      <c r="P128" s="1" t="s">
        <v>482</v>
      </c>
      <c r="Q128" s="47" t="s">
        <v>483</v>
      </c>
      <c r="R128" s="47" t="s">
        <v>648</v>
      </c>
      <c r="S128" s="125" t="s">
        <v>86</v>
      </c>
      <c r="T128" s="155"/>
      <c r="U128" s="155"/>
      <c r="V128" s="155"/>
      <c r="W128" s="155"/>
      <c r="X128" s="155"/>
      <c r="Y128" s="155"/>
      <c r="Z128" s="155"/>
      <c r="AA128" s="155"/>
      <c r="AB128" s="155"/>
      <c r="AC128" s="155"/>
      <c r="AD128" s="155"/>
      <c r="AE128" s="155"/>
      <c r="AF128" s="155"/>
      <c r="AG128" s="155"/>
      <c r="AH128" s="155"/>
      <c r="AI128" s="155"/>
      <c r="AJ128" s="155"/>
      <c r="AK128" s="155"/>
      <c r="AL128" s="155"/>
      <c r="AM128" s="155"/>
      <c r="AN128" s="155"/>
      <c r="AO128" s="155"/>
      <c r="AP128" s="155"/>
      <c r="AQ128" s="155"/>
      <c r="AR128" s="155"/>
      <c r="AS128" s="155"/>
      <c r="AT128" s="155"/>
      <c r="AU128" s="155"/>
      <c r="AV128" s="155"/>
      <c r="AW128" s="155"/>
      <c r="AX128" s="155"/>
      <c r="AY128" s="155"/>
      <c r="AZ128" s="155"/>
      <c r="BA128" s="155"/>
      <c r="BB128" s="155"/>
      <c r="BC128" s="155"/>
      <c r="BD128" s="155"/>
      <c r="BE128" s="63"/>
    </row>
    <row r="129" spans="1:57" s="16" customFormat="1" ht="409.5" x14ac:dyDescent="0.25">
      <c r="A129" s="1">
        <v>110</v>
      </c>
      <c r="B129" s="1" t="s">
        <v>80</v>
      </c>
      <c r="C129" s="6" t="s">
        <v>617</v>
      </c>
      <c r="D129" s="2" t="str">
        <f t="shared" si="2"/>
        <v>CalPA_Set WMP-12</v>
      </c>
      <c r="E129" s="1">
        <v>8</v>
      </c>
      <c r="F129" s="2" t="str">
        <f t="shared" si="3"/>
        <v>CalPA_Set WMP-12_Q8</v>
      </c>
      <c r="G129" s="48" t="s">
        <v>649</v>
      </c>
      <c r="H129" s="48" t="s">
        <v>650</v>
      </c>
      <c r="I129" s="1" t="s">
        <v>84</v>
      </c>
      <c r="J129" s="3">
        <v>45022</v>
      </c>
      <c r="K129" s="3">
        <v>45027</v>
      </c>
      <c r="L129" s="3">
        <v>45027</v>
      </c>
      <c r="M129" s="20" t="s">
        <v>620</v>
      </c>
      <c r="N129" s="1">
        <v>0</v>
      </c>
      <c r="O129" s="1" t="s">
        <v>86</v>
      </c>
      <c r="P129" s="1" t="s">
        <v>651</v>
      </c>
      <c r="Q129" s="47" t="s">
        <v>622</v>
      </c>
      <c r="R129" s="47" t="s">
        <v>652</v>
      </c>
      <c r="S129" s="125" t="s">
        <v>86</v>
      </c>
      <c r="T129" s="155"/>
      <c r="U129" s="155"/>
      <c r="V129" s="155"/>
      <c r="W129" s="155"/>
      <c r="X129" s="155"/>
      <c r="Y129" s="155"/>
      <c r="Z129" s="155"/>
      <c r="AA129" s="155"/>
      <c r="AB129" s="155"/>
      <c r="AC129" s="155"/>
      <c r="AD129" s="155"/>
      <c r="AE129" s="155"/>
      <c r="AF129" s="155"/>
      <c r="AG129" s="155"/>
      <c r="AH129" s="155"/>
      <c r="AI129" s="155"/>
      <c r="AJ129" s="155"/>
      <c r="AK129" s="155"/>
      <c r="AL129" s="155"/>
      <c r="AM129" s="155"/>
      <c r="AN129" s="155"/>
      <c r="AO129" s="155"/>
      <c r="AP129" s="155"/>
      <c r="AQ129" s="155"/>
      <c r="AR129" s="155"/>
      <c r="AS129" s="155"/>
      <c r="AT129" s="155"/>
      <c r="AU129" s="155"/>
      <c r="AV129" s="155"/>
      <c r="AW129" s="155"/>
      <c r="AX129" s="155"/>
      <c r="AY129" s="155"/>
      <c r="AZ129" s="155"/>
      <c r="BA129" s="155"/>
      <c r="BB129" s="155"/>
      <c r="BC129" s="155"/>
      <c r="BD129" s="155"/>
      <c r="BE129" s="63"/>
    </row>
    <row r="130" spans="1:57" s="16" customFormat="1" ht="267.75" x14ac:dyDescent="0.25">
      <c r="A130" s="1">
        <v>111</v>
      </c>
      <c r="B130" s="1" t="s">
        <v>80</v>
      </c>
      <c r="C130" s="6" t="s">
        <v>617</v>
      </c>
      <c r="D130" s="2" t="str">
        <f t="shared" si="2"/>
        <v>CalPA_Set WMP-12</v>
      </c>
      <c r="E130" s="1">
        <v>9</v>
      </c>
      <c r="F130" s="2" t="str">
        <f t="shared" si="3"/>
        <v>CalPA_Set WMP-12_Q9</v>
      </c>
      <c r="G130" s="48" t="s">
        <v>654</v>
      </c>
      <c r="H130" s="48" t="s">
        <v>655</v>
      </c>
      <c r="I130" s="1" t="s">
        <v>84</v>
      </c>
      <c r="J130" s="3">
        <v>45022</v>
      </c>
      <c r="K130" s="3">
        <v>45027</v>
      </c>
      <c r="L130" s="3">
        <v>45027</v>
      </c>
      <c r="M130" s="20" t="s">
        <v>620</v>
      </c>
      <c r="N130" s="1">
        <v>1</v>
      </c>
      <c r="O130" s="1" t="s">
        <v>86</v>
      </c>
      <c r="P130" s="1" t="s">
        <v>656</v>
      </c>
      <c r="Q130" s="47" t="s">
        <v>622</v>
      </c>
      <c r="R130" s="47" t="s">
        <v>657</v>
      </c>
      <c r="S130" s="125" t="s">
        <v>86</v>
      </c>
      <c r="T130" s="155"/>
      <c r="U130" s="155"/>
      <c r="V130" s="155"/>
      <c r="W130" s="155"/>
      <c r="X130" s="155"/>
      <c r="Y130" s="155"/>
      <c r="Z130" s="155"/>
      <c r="AA130" s="155"/>
      <c r="AB130" s="155"/>
      <c r="AC130" s="155"/>
      <c r="AD130" s="155"/>
      <c r="AE130" s="155"/>
      <c r="AF130" s="155"/>
      <c r="AG130" s="155"/>
      <c r="AH130" s="155"/>
      <c r="AI130" s="155"/>
      <c r="AJ130" s="155"/>
      <c r="AK130" s="155"/>
      <c r="AL130" s="155"/>
      <c r="AM130" s="155"/>
      <c r="AN130" s="155"/>
      <c r="AO130" s="155"/>
      <c r="AP130" s="155"/>
      <c r="AQ130" s="155"/>
      <c r="AR130" s="155"/>
      <c r="AS130" s="155"/>
      <c r="AT130" s="155"/>
      <c r="AU130" s="155"/>
      <c r="AV130" s="155"/>
      <c r="AW130" s="155"/>
      <c r="AX130" s="155"/>
      <c r="AY130" s="155"/>
      <c r="AZ130" s="155"/>
      <c r="BA130" s="155"/>
      <c r="BB130" s="155"/>
      <c r="BC130" s="155"/>
      <c r="BD130" s="155"/>
      <c r="BE130" s="63"/>
    </row>
    <row r="131" spans="1:57" s="16" customFormat="1" ht="153" x14ac:dyDescent="0.25">
      <c r="A131" s="1">
        <v>112</v>
      </c>
      <c r="B131" s="1" t="s">
        <v>80</v>
      </c>
      <c r="C131" s="6" t="s">
        <v>617</v>
      </c>
      <c r="D131" s="2" t="str">
        <f t="shared" si="2"/>
        <v>CalPA_Set WMP-12</v>
      </c>
      <c r="E131" s="1">
        <v>10</v>
      </c>
      <c r="F131" s="2" t="str">
        <f t="shared" si="3"/>
        <v>CalPA_Set WMP-12_Q10</v>
      </c>
      <c r="G131" s="48" t="s">
        <v>660</v>
      </c>
      <c r="H131" s="48" t="s">
        <v>661</v>
      </c>
      <c r="I131" s="1" t="s">
        <v>84</v>
      </c>
      <c r="J131" s="3">
        <v>45022</v>
      </c>
      <c r="K131" s="3">
        <v>45027</v>
      </c>
      <c r="L131" s="3">
        <v>45027</v>
      </c>
      <c r="M131" s="20" t="s">
        <v>620</v>
      </c>
      <c r="N131" s="1">
        <v>0</v>
      </c>
      <c r="O131" s="1" t="s">
        <v>86</v>
      </c>
      <c r="P131" s="1" t="s">
        <v>86</v>
      </c>
      <c r="Q131" s="47" t="s">
        <v>662</v>
      </c>
      <c r="R131" s="47" t="s">
        <v>86</v>
      </c>
      <c r="S131" s="120" t="s">
        <v>86</v>
      </c>
      <c r="T131" s="155"/>
      <c r="U131" s="155"/>
      <c r="V131" s="155"/>
      <c r="W131" s="155"/>
      <c r="X131" s="155"/>
      <c r="Y131" s="155"/>
      <c r="Z131" s="155"/>
      <c r="AA131" s="155"/>
      <c r="AB131" s="155"/>
      <c r="AC131" s="155"/>
      <c r="AD131" s="155"/>
      <c r="AE131" s="155"/>
      <c r="AF131" s="155"/>
      <c r="AG131" s="155"/>
      <c r="AH131" s="155"/>
      <c r="AI131" s="155"/>
      <c r="AJ131" s="155"/>
      <c r="AK131" s="155"/>
      <c r="AL131" s="155"/>
      <c r="AM131" s="155"/>
      <c r="AN131" s="155"/>
      <c r="AO131" s="155"/>
      <c r="AP131" s="155"/>
      <c r="AQ131" s="155"/>
      <c r="AR131" s="155"/>
      <c r="AS131" s="155"/>
      <c r="AT131" s="155"/>
      <c r="AU131" s="155"/>
      <c r="AV131" s="155"/>
      <c r="AW131" s="155"/>
      <c r="AX131" s="155"/>
      <c r="AY131" s="155"/>
      <c r="AZ131" s="155"/>
      <c r="BA131" s="155"/>
      <c r="BB131" s="155"/>
      <c r="BC131" s="155"/>
      <c r="BD131" s="155"/>
      <c r="BE131" s="63"/>
    </row>
    <row r="132" spans="1:57" s="12" customFormat="1" ht="409.5" x14ac:dyDescent="0.25">
      <c r="A132" s="1">
        <v>113</v>
      </c>
      <c r="B132" s="1" t="s">
        <v>80</v>
      </c>
      <c r="C132" s="6" t="s">
        <v>617</v>
      </c>
      <c r="D132" s="2" t="str">
        <f t="shared" ref="D132:D195" si="4">_xlfn.CONCAT(B132,"_",C132)</f>
        <v>CalPA_Set WMP-12</v>
      </c>
      <c r="E132" s="1">
        <v>11</v>
      </c>
      <c r="F132" s="2" t="str">
        <f t="shared" ref="F132:F195" si="5">_xlfn.CONCAT(D132,"_Q",E132)</f>
        <v>CalPA_Set WMP-12_Q11</v>
      </c>
      <c r="G132" s="48" t="s">
        <v>663</v>
      </c>
      <c r="H132" s="48" t="s">
        <v>664</v>
      </c>
      <c r="I132" s="1" t="s">
        <v>84</v>
      </c>
      <c r="J132" s="3">
        <v>45022</v>
      </c>
      <c r="K132" s="3">
        <v>45027</v>
      </c>
      <c r="L132" s="3">
        <v>45027</v>
      </c>
      <c r="M132" s="20" t="s">
        <v>620</v>
      </c>
      <c r="N132" s="1">
        <v>1</v>
      </c>
      <c r="O132" s="1" t="s">
        <v>86</v>
      </c>
      <c r="P132" s="1" t="s">
        <v>535</v>
      </c>
      <c r="Q132" s="47" t="s">
        <v>536</v>
      </c>
      <c r="R132" s="47" t="s">
        <v>665</v>
      </c>
      <c r="S132" s="120" t="s">
        <v>86</v>
      </c>
      <c r="T132" s="153"/>
      <c r="U132" s="153"/>
      <c r="V132" s="153"/>
      <c r="W132" s="153"/>
      <c r="X132" s="153"/>
      <c r="Y132" s="153"/>
      <c r="Z132" s="153"/>
      <c r="AA132" s="153"/>
      <c r="AB132" s="153"/>
      <c r="AC132" s="153"/>
      <c r="AD132" s="153"/>
      <c r="AE132" s="153"/>
      <c r="AF132" s="153"/>
      <c r="AG132" s="153"/>
      <c r="AH132" s="153"/>
      <c r="AI132" s="153"/>
      <c r="AJ132" s="153"/>
      <c r="AK132" s="153"/>
      <c r="AL132" s="153"/>
      <c r="AM132" s="153"/>
      <c r="AN132" s="153"/>
      <c r="AO132" s="153"/>
      <c r="AP132" s="153"/>
      <c r="AQ132" s="153"/>
      <c r="AR132" s="153"/>
      <c r="AS132" s="153"/>
      <c r="AT132" s="153"/>
      <c r="AU132" s="153"/>
      <c r="AV132" s="153"/>
      <c r="AW132" s="153"/>
      <c r="AX132" s="153"/>
      <c r="AY132" s="153"/>
      <c r="AZ132" s="153"/>
      <c r="BA132" s="153"/>
      <c r="BB132" s="153"/>
      <c r="BC132" s="153"/>
      <c r="BD132" s="153"/>
      <c r="BE132" s="57"/>
    </row>
    <row r="133" spans="1:57" s="12" customFormat="1" ht="90" x14ac:dyDescent="0.25">
      <c r="A133" s="1">
        <v>114</v>
      </c>
      <c r="B133" s="1" t="s">
        <v>80</v>
      </c>
      <c r="C133" s="6" t="s">
        <v>667</v>
      </c>
      <c r="D133" s="2" t="str">
        <f t="shared" si="4"/>
        <v>CalPA_Set WMP-13</v>
      </c>
      <c r="E133" s="1">
        <v>1</v>
      </c>
      <c r="F133" s="2" t="str">
        <f t="shared" si="5"/>
        <v>CalPA_Set WMP-13_Q1</v>
      </c>
      <c r="G133" s="48" t="s">
        <v>674</v>
      </c>
      <c r="H133" s="48" t="s">
        <v>675</v>
      </c>
      <c r="I133" s="1" t="s">
        <v>84</v>
      </c>
      <c r="J133" s="3">
        <v>45022</v>
      </c>
      <c r="K133" s="3">
        <v>45028</v>
      </c>
      <c r="L133" s="3">
        <v>45028</v>
      </c>
      <c r="M133" s="20" t="s">
        <v>670</v>
      </c>
      <c r="N133" s="1">
        <v>0</v>
      </c>
      <c r="O133" s="1" t="s">
        <v>86</v>
      </c>
      <c r="P133" s="2" t="s">
        <v>676</v>
      </c>
      <c r="Q133" s="47" t="s">
        <v>154</v>
      </c>
      <c r="R133" s="47" t="s">
        <v>677</v>
      </c>
      <c r="S133" s="120" t="s">
        <v>86</v>
      </c>
      <c r="T133" s="153"/>
      <c r="U133" s="153"/>
      <c r="V133" s="153"/>
      <c r="W133" s="153"/>
      <c r="X133" s="153"/>
      <c r="Y133" s="153"/>
      <c r="Z133" s="153"/>
      <c r="AA133" s="153"/>
      <c r="AB133" s="153"/>
      <c r="AC133" s="153"/>
      <c r="AD133" s="153"/>
      <c r="AE133" s="153"/>
      <c r="AF133" s="153"/>
      <c r="AG133" s="153"/>
      <c r="AH133" s="153"/>
      <c r="AI133" s="153"/>
      <c r="AJ133" s="153"/>
      <c r="AK133" s="153"/>
      <c r="AL133" s="153"/>
      <c r="AM133" s="153"/>
      <c r="AN133" s="153"/>
      <c r="AO133" s="153"/>
      <c r="AP133" s="153"/>
      <c r="AQ133" s="153"/>
      <c r="AR133" s="153"/>
      <c r="AS133" s="153"/>
      <c r="AT133" s="153"/>
      <c r="AU133" s="153"/>
      <c r="AV133" s="153"/>
      <c r="AW133" s="153"/>
      <c r="AX133" s="153"/>
      <c r="AY133" s="153"/>
      <c r="AZ133" s="153"/>
      <c r="BA133" s="153"/>
      <c r="BB133" s="153"/>
      <c r="BC133" s="153"/>
      <c r="BD133" s="153"/>
      <c r="BE133" s="57"/>
    </row>
    <row r="134" spans="1:57" s="12" customFormat="1" ht="357" x14ac:dyDescent="0.25">
      <c r="A134" s="1">
        <v>115</v>
      </c>
      <c r="B134" s="1" t="s">
        <v>80</v>
      </c>
      <c r="C134" s="6" t="s">
        <v>667</v>
      </c>
      <c r="D134" s="2" t="str">
        <f t="shared" si="4"/>
        <v>CalPA_Set WMP-13</v>
      </c>
      <c r="E134" s="1">
        <v>2</v>
      </c>
      <c r="F134" s="2" t="str">
        <f t="shared" si="5"/>
        <v>CalPA_Set WMP-13_Q2</v>
      </c>
      <c r="G134" s="48" t="s">
        <v>680</v>
      </c>
      <c r="H134" s="48" t="s">
        <v>681</v>
      </c>
      <c r="I134" s="1" t="s">
        <v>84</v>
      </c>
      <c r="J134" s="3">
        <v>45022</v>
      </c>
      <c r="K134" s="3">
        <v>45028</v>
      </c>
      <c r="L134" s="3">
        <v>45028</v>
      </c>
      <c r="M134" s="20" t="s">
        <v>670</v>
      </c>
      <c r="N134" s="1">
        <v>0</v>
      </c>
      <c r="O134" s="1" t="s">
        <v>86</v>
      </c>
      <c r="P134" s="1" t="s">
        <v>682</v>
      </c>
      <c r="Q134" s="47" t="s">
        <v>440</v>
      </c>
      <c r="R134" s="47" t="s">
        <v>683</v>
      </c>
      <c r="S134" s="120" t="s">
        <v>86</v>
      </c>
      <c r="T134" s="153"/>
      <c r="U134" s="153"/>
      <c r="V134" s="153"/>
      <c r="W134" s="153"/>
      <c r="X134" s="153"/>
      <c r="Y134" s="153"/>
      <c r="Z134" s="153"/>
      <c r="AA134" s="153"/>
      <c r="AB134" s="153"/>
      <c r="AC134" s="153"/>
      <c r="AD134" s="153"/>
      <c r="AE134" s="153"/>
      <c r="AF134" s="153"/>
      <c r="AG134" s="153"/>
      <c r="AH134" s="153"/>
      <c r="AI134" s="153"/>
      <c r="AJ134" s="153"/>
      <c r="AK134" s="153"/>
      <c r="AL134" s="153"/>
      <c r="AM134" s="153"/>
      <c r="AN134" s="153"/>
      <c r="AO134" s="153"/>
      <c r="AP134" s="153"/>
      <c r="AQ134" s="153"/>
      <c r="AR134" s="153"/>
      <c r="AS134" s="153"/>
      <c r="AT134" s="153"/>
      <c r="AU134" s="153"/>
      <c r="AV134" s="153"/>
      <c r="AW134" s="153"/>
      <c r="AX134" s="153"/>
      <c r="AY134" s="153"/>
      <c r="AZ134" s="153"/>
      <c r="BA134" s="153"/>
      <c r="BB134" s="153"/>
      <c r="BC134" s="153"/>
      <c r="BD134" s="153"/>
      <c r="BE134" s="57"/>
    </row>
    <row r="135" spans="1:57" s="12" customFormat="1" ht="344.25" x14ac:dyDescent="0.25">
      <c r="A135" s="1">
        <v>116</v>
      </c>
      <c r="B135" s="1" t="s">
        <v>80</v>
      </c>
      <c r="C135" s="6" t="s">
        <v>667</v>
      </c>
      <c r="D135" s="2" t="str">
        <f t="shared" si="4"/>
        <v>CalPA_Set WMP-13</v>
      </c>
      <c r="E135" s="1">
        <v>3</v>
      </c>
      <c r="F135" s="2" t="str">
        <f t="shared" si="5"/>
        <v>CalPA_Set WMP-13_Q3</v>
      </c>
      <c r="G135" s="48" t="s">
        <v>668</v>
      </c>
      <c r="H135" s="48" t="s">
        <v>669</v>
      </c>
      <c r="I135" s="1" t="s">
        <v>84</v>
      </c>
      <c r="J135" s="3">
        <v>45022</v>
      </c>
      <c r="K135" s="3">
        <v>45028</v>
      </c>
      <c r="L135" s="3">
        <v>45028</v>
      </c>
      <c r="M135" s="20" t="s">
        <v>670</v>
      </c>
      <c r="N135" s="1">
        <v>0</v>
      </c>
      <c r="O135" s="1" t="s">
        <v>86</v>
      </c>
      <c r="P135" s="1" t="s">
        <v>419</v>
      </c>
      <c r="Q135" s="47" t="s">
        <v>266</v>
      </c>
      <c r="R135" s="47" t="s">
        <v>420</v>
      </c>
      <c r="S135" s="122" t="s">
        <v>86</v>
      </c>
      <c r="T135" s="153"/>
      <c r="U135" s="153"/>
      <c r="V135" s="153"/>
      <c r="W135" s="153"/>
      <c r="X135" s="153"/>
      <c r="Y135" s="153"/>
      <c r="Z135" s="153"/>
      <c r="AA135" s="153"/>
      <c r="AB135" s="153"/>
      <c r="AC135" s="153"/>
      <c r="AD135" s="153"/>
      <c r="AE135" s="153"/>
      <c r="AF135" s="153"/>
      <c r="AG135" s="153"/>
      <c r="AH135" s="153"/>
      <c r="AI135" s="153"/>
      <c r="AJ135" s="153"/>
      <c r="AK135" s="153"/>
      <c r="AL135" s="153"/>
      <c r="AM135" s="153"/>
      <c r="AN135" s="153"/>
      <c r="AO135" s="153"/>
      <c r="AP135" s="153"/>
      <c r="AQ135" s="153"/>
      <c r="AR135" s="153"/>
      <c r="AS135" s="153"/>
      <c r="AT135" s="153"/>
      <c r="AU135" s="153"/>
      <c r="AV135" s="153"/>
      <c r="AW135" s="153"/>
      <c r="AX135" s="153"/>
      <c r="AY135" s="153"/>
      <c r="AZ135" s="153"/>
      <c r="BA135" s="153"/>
      <c r="BB135" s="153"/>
      <c r="BC135" s="153"/>
      <c r="BD135" s="153"/>
      <c r="BE135" s="57"/>
    </row>
    <row r="136" spans="1:57" s="12" customFormat="1" ht="204" x14ac:dyDescent="0.25">
      <c r="A136" s="1">
        <v>117</v>
      </c>
      <c r="B136" s="1" t="s">
        <v>80</v>
      </c>
      <c r="C136" s="6" t="s">
        <v>667</v>
      </c>
      <c r="D136" s="2" t="str">
        <f t="shared" si="4"/>
        <v>CalPA_Set WMP-13</v>
      </c>
      <c r="E136" s="1">
        <v>4</v>
      </c>
      <c r="F136" s="2" t="str">
        <f t="shared" si="5"/>
        <v>CalPA_Set WMP-13_Q4</v>
      </c>
      <c r="G136" s="48" t="s">
        <v>672</v>
      </c>
      <c r="H136" s="48" t="s">
        <v>673</v>
      </c>
      <c r="I136" s="1" t="s">
        <v>84</v>
      </c>
      <c r="J136" s="3">
        <v>45022</v>
      </c>
      <c r="K136" s="3">
        <v>45028</v>
      </c>
      <c r="L136" s="3">
        <v>45028</v>
      </c>
      <c r="M136" s="20" t="s">
        <v>670</v>
      </c>
      <c r="N136" s="1">
        <v>0</v>
      </c>
      <c r="O136" s="1" t="s">
        <v>86</v>
      </c>
      <c r="P136" s="1" t="s">
        <v>419</v>
      </c>
      <c r="Q136" s="47" t="s">
        <v>266</v>
      </c>
      <c r="R136" s="47" t="s">
        <v>420</v>
      </c>
      <c r="S136" s="122" t="s">
        <v>86</v>
      </c>
      <c r="T136" s="153"/>
      <c r="U136" s="153"/>
      <c r="V136" s="153"/>
      <c r="W136" s="153"/>
      <c r="X136" s="153"/>
      <c r="Y136" s="153"/>
      <c r="Z136" s="153"/>
      <c r="AA136" s="153"/>
      <c r="AB136" s="153"/>
      <c r="AC136" s="153"/>
      <c r="AD136" s="153"/>
      <c r="AE136" s="153"/>
      <c r="AF136" s="153"/>
      <c r="AG136" s="153"/>
      <c r="AH136" s="153"/>
      <c r="AI136" s="153"/>
      <c r="AJ136" s="153"/>
      <c r="AK136" s="153"/>
      <c r="AL136" s="153"/>
      <c r="AM136" s="153"/>
      <c r="AN136" s="153"/>
      <c r="AO136" s="153"/>
      <c r="AP136" s="153"/>
      <c r="AQ136" s="153"/>
      <c r="AR136" s="153"/>
      <c r="AS136" s="153"/>
      <c r="AT136" s="153"/>
      <c r="AU136" s="153"/>
      <c r="AV136" s="153"/>
      <c r="AW136" s="153"/>
      <c r="AX136" s="153"/>
      <c r="AY136" s="153"/>
      <c r="AZ136" s="153"/>
      <c r="BA136" s="153"/>
      <c r="BB136" s="153"/>
      <c r="BC136" s="153"/>
      <c r="BD136" s="153"/>
      <c r="BE136" s="57"/>
    </row>
    <row r="137" spans="1:57" s="12" customFormat="1" ht="191.25" x14ac:dyDescent="0.25">
      <c r="A137" s="1">
        <v>118</v>
      </c>
      <c r="B137" s="1" t="s">
        <v>80</v>
      </c>
      <c r="C137" s="6" t="s">
        <v>667</v>
      </c>
      <c r="D137" s="2" t="str">
        <f t="shared" si="4"/>
        <v>CalPA_Set WMP-13</v>
      </c>
      <c r="E137" s="1">
        <v>5</v>
      </c>
      <c r="F137" s="2" t="str">
        <f t="shared" si="5"/>
        <v>CalPA_Set WMP-13_Q5</v>
      </c>
      <c r="G137" s="48" t="s">
        <v>686</v>
      </c>
      <c r="H137" s="48" t="s">
        <v>687</v>
      </c>
      <c r="I137" s="1" t="s">
        <v>84</v>
      </c>
      <c r="J137" s="3">
        <v>45022</v>
      </c>
      <c r="K137" s="3">
        <v>45044</v>
      </c>
      <c r="L137" s="3">
        <v>45044</v>
      </c>
      <c r="M137" s="20" t="s">
        <v>670</v>
      </c>
      <c r="N137" s="1">
        <v>1</v>
      </c>
      <c r="O137" s="1" t="s">
        <v>86</v>
      </c>
      <c r="P137" s="1" t="s">
        <v>688</v>
      </c>
      <c r="Q137" s="47" t="s">
        <v>171</v>
      </c>
      <c r="R137" s="47" t="s">
        <v>689</v>
      </c>
      <c r="S137" s="120" t="s">
        <v>86</v>
      </c>
      <c r="T137" s="153"/>
      <c r="U137" s="153"/>
      <c r="V137" s="153"/>
      <c r="W137" s="153"/>
      <c r="X137" s="153"/>
      <c r="Y137" s="153"/>
      <c r="Z137" s="153"/>
      <c r="AA137" s="153"/>
      <c r="AB137" s="153"/>
      <c r="AC137" s="153"/>
      <c r="AD137" s="153"/>
      <c r="AE137" s="153"/>
      <c r="AF137" s="153"/>
      <c r="AG137" s="153"/>
      <c r="AH137" s="153"/>
      <c r="AI137" s="153"/>
      <c r="AJ137" s="153"/>
      <c r="AK137" s="153"/>
      <c r="AL137" s="153"/>
      <c r="AM137" s="153"/>
      <c r="AN137" s="153"/>
      <c r="AO137" s="153"/>
      <c r="AP137" s="153"/>
      <c r="AQ137" s="153"/>
      <c r="AR137" s="153"/>
      <c r="AS137" s="153"/>
      <c r="AT137" s="153"/>
      <c r="AU137" s="153"/>
      <c r="AV137" s="153"/>
      <c r="AW137" s="153"/>
      <c r="AX137" s="153"/>
      <c r="AY137" s="153"/>
      <c r="AZ137" s="153"/>
      <c r="BA137" s="153"/>
      <c r="BB137" s="153"/>
      <c r="BC137" s="153"/>
      <c r="BD137" s="153"/>
      <c r="BE137" s="57"/>
    </row>
    <row r="138" spans="1:57" s="12" customFormat="1" ht="338.25" customHeight="1" x14ac:dyDescent="0.25">
      <c r="A138" s="1">
        <v>119</v>
      </c>
      <c r="B138" s="1" t="s">
        <v>80</v>
      </c>
      <c r="C138" s="6" t="s">
        <v>667</v>
      </c>
      <c r="D138" s="2" t="str">
        <f t="shared" si="4"/>
        <v>CalPA_Set WMP-13</v>
      </c>
      <c r="E138" s="1">
        <v>6</v>
      </c>
      <c r="F138" s="2" t="str">
        <f t="shared" si="5"/>
        <v>CalPA_Set WMP-13_Q6</v>
      </c>
      <c r="G138" s="48" t="s">
        <v>693</v>
      </c>
      <c r="H138" s="48" t="s">
        <v>694</v>
      </c>
      <c r="I138" s="1" t="s">
        <v>84</v>
      </c>
      <c r="J138" s="3">
        <v>45022</v>
      </c>
      <c r="K138" s="3">
        <v>45028</v>
      </c>
      <c r="L138" s="3">
        <v>45028</v>
      </c>
      <c r="M138" s="20" t="s">
        <v>670</v>
      </c>
      <c r="N138" s="1">
        <v>0</v>
      </c>
      <c r="O138" s="1" t="s">
        <v>86</v>
      </c>
      <c r="P138" s="1" t="s">
        <v>695</v>
      </c>
      <c r="Q138" s="47" t="s">
        <v>333</v>
      </c>
      <c r="R138" s="47" t="s">
        <v>696</v>
      </c>
      <c r="S138" s="120" t="s">
        <v>86</v>
      </c>
      <c r="T138" s="153"/>
      <c r="U138" s="153"/>
      <c r="V138" s="153"/>
      <c r="W138" s="153"/>
      <c r="X138" s="153"/>
      <c r="Y138" s="153"/>
      <c r="Z138" s="153"/>
      <c r="AA138" s="153"/>
      <c r="AB138" s="153"/>
      <c r="AC138" s="153"/>
      <c r="AD138" s="153"/>
      <c r="AE138" s="153"/>
      <c r="AF138" s="153"/>
      <c r="AG138" s="153"/>
      <c r="AH138" s="153"/>
      <c r="AI138" s="153"/>
      <c r="AJ138" s="153"/>
      <c r="AK138" s="153"/>
      <c r="AL138" s="153"/>
      <c r="AM138" s="153"/>
      <c r="AN138" s="153"/>
      <c r="AO138" s="153"/>
      <c r="AP138" s="153"/>
      <c r="AQ138" s="153"/>
      <c r="AR138" s="153"/>
      <c r="AS138" s="153"/>
      <c r="AT138" s="153"/>
      <c r="AU138" s="153"/>
      <c r="AV138" s="153"/>
      <c r="AW138" s="153"/>
      <c r="AX138" s="153"/>
      <c r="AY138" s="153"/>
      <c r="AZ138" s="153"/>
      <c r="BA138" s="153"/>
      <c r="BB138" s="153"/>
      <c r="BC138" s="153"/>
      <c r="BD138" s="153"/>
      <c r="BE138" s="57"/>
    </row>
    <row r="139" spans="1:57" s="12" customFormat="1" ht="204" x14ac:dyDescent="0.25">
      <c r="A139" s="1">
        <v>120</v>
      </c>
      <c r="B139" s="1" t="s">
        <v>80</v>
      </c>
      <c r="C139" s="6" t="s">
        <v>667</v>
      </c>
      <c r="D139" s="2" t="str">
        <f t="shared" si="4"/>
        <v>CalPA_Set WMP-13</v>
      </c>
      <c r="E139" s="1">
        <v>7</v>
      </c>
      <c r="F139" s="2" t="str">
        <f t="shared" si="5"/>
        <v>CalPA_Set WMP-13_Q7</v>
      </c>
      <c r="G139" s="48" t="s">
        <v>710</v>
      </c>
      <c r="H139" s="48" t="s">
        <v>711</v>
      </c>
      <c r="I139" s="1" t="s">
        <v>84</v>
      </c>
      <c r="J139" s="3">
        <v>45022</v>
      </c>
      <c r="K139" s="3">
        <v>45028</v>
      </c>
      <c r="L139" s="3">
        <v>45028</v>
      </c>
      <c r="M139" s="20" t="s">
        <v>670</v>
      </c>
      <c r="N139" s="1">
        <v>0</v>
      </c>
      <c r="O139" s="1" t="s">
        <v>86</v>
      </c>
      <c r="P139" s="1" t="s">
        <v>611</v>
      </c>
      <c r="Q139" s="47" t="s">
        <v>171</v>
      </c>
      <c r="R139" s="47" t="s">
        <v>612</v>
      </c>
      <c r="S139" s="122" t="s">
        <v>86</v>
      </c>
      <c r="T139" s="153"/>
      <c r="U139" s="153"/>
      <c r="V139" s="153"/>
      <c r="W139" s="153"/>
      <c r="X139" s="153"/>
      <c r="Y139" s="153"/>
      <c r="Z139" s="153"/>
      <c r="AA139" s="153"/>
      <c r="AB139" s="153"/>
      <c r="AC139" s="153"/>
      <c r="AD139" s="153"/>
      <c r="AE139" s="153"/>
      <c r="AF139" s="153"/>
      <c r="AG139" s="153"/>
      <c r="AH139" s="153"/>
      <c r="AI139" s="153"/>
      <c r="AJ139" s="153"/>
      <c r="AK139" s="153"/>
      <c r="AL139" s="153"/>
      <c r="AM139" s="153"/>
      <c r="AN139" s="153"/>
      <c r="AO139" s="153"/>
      <c r="AP139" s="153"/>
      <c r="AQ139" s="153"/>
      <c r="AR139" s="153"/>
      <c r="AS139" s="153"/>
      <c r="AT139" s="153"/>
      <c r="AU139" s="153"/>
      <c r="AV139" s="153"/>
      <c r="AW139" s="153"/>
      <c r="AX139" s="153"/>
      <c r="AY139" s="153"/>
      <c r="AZ139" s="153"/>
      <c r="BA139" s="153"/>
      <c r="BB139" s="153"/>
      <c r="BC139" s="153"/>
      <c r="BD139" s="153"/>
      <c r="BE139" s="57"/>
    </row>
    <row r="140" spans="1:57" s="12" customFormat="1" ht="90" x14ac:dyDescent="0.25">
      <c r="A140" s="1">
        <v>121</v>
      </c>
      <c r="B140" s="1" t="s">
        <v>80</v>
      </c>
      <c r="C140" s="6" t="s">
        <v>667</v>
      </c>
      <c r="D140" s="2" t="str">
        <f t="shared" si="4"/>
        <v>CalPA_Set WMP-13</v>
      </c>
      <c r="E140" s="1">
        <v>8</v>
      </c>
      <c r="F140" s="2" t="str">
        <f t="shared" si="5"/>
        <v>CalPA_Set WMP-13_Q8</v>
      </c>
      <c r="G140" s="48" t="s">
        <v>698</v>
      </c>
      <c r="H140" s="48" t="s">
        <v>699</v>
      </c>
      <c r="I140" s="1" t="s">
        <v>84</v>
      </c>
      <c r="J140" s="3">
        <v>45022</v>
      </c>
      <c r="K140" s="3">
        <v>45028</v>
      </c>
      <c r="L140" s="3">
        <v>45028</v>
      </c>
      <c r="M140" s="20" t="s">
        <v>670</v>
      </c>
      <c r="N140" s="1">
        <v>0</v>
      </c>
      <c r="O140" s="1" t="s">
        <v>86</v>
      </c>
      <c r="P140" s="1" t="s">
        <v>700</v>
      </c>
      <c r="Q140" s="47" t="s">
        <v>154</v>
      </c>
      <c r="R140" s="47" t="s">
        <v>701</v>
      </c>
      <c r="S140" s="120" t="s">
        <v>86</v>
      </c>
      <c r="T140" s="153"/>
      <c r="U140" s="153"/>
      <c r="V140" s="153"/>
      <c r="W140" s="153"/>
      <c r="X140" s="153"/>
      <c r="Y140" s="153"/>
      <c r="Z140" s="153"/>
      <c r="AA140" s="153"/>
      <c r="AB140" s="153"/>
      <c r="AC140" s="153"/>
      <c r="AD140" s="153"/>
      <c r="AE140" s="153"/>
      <c r="AF140" s="153"/>
      <c r="AG140" s="153"/>
      <c r="AH140" s="153"/>
      <c r="AI140" s="153"/>
      <c r="AJ140" s="153"/>
      <c r="AK140" s="153"/>
      <c r="AL140" s="153"/>
      <c r="AM140" s="153"/>
      <c r="AN140" s="153"/>
      <c r="AO140" s="153"/>
      <c r="AP140" s="153"/>
      <c r="AQ140" s="153"/>
      <c r="AR140" s="153"/>
      <c r="AS140" s="153"/>
      <c r="AT140" s="153"/>
      <c r="AU140" s="153"/>
      <c r="AV140" s="153"/>
      <c r="AW140" s="153"/>
      <c r="AX140" s="153"/>
      <c r="AY140" s="153"/>
      <c r="AZ140" s="153"/>
      <c r="BA140" s="153"/>
      <c r="BB140" s="153"/>
      <c r="BC140" s="153"/>
      <c r="BD140" s="153"/>
      <c r="BE140" s="57"/>
    </row>
    <row r="141" spans="1:57" s="12" customFormat="1" ht="114.75" x14ac:dyDescent="0.25">
      <c r="A141" s="1">
        <v>122</v>
      </c>
      <c r="B141" s="1" t="s">
        <v>80</v>
      </c>
      <c r="C141" s="6" t="s">
        <v>667</v>
      </c>
      <c r="D141" s="2" t="str">
        <f t="shared" si="4"/>
        <v>CalPA_Set WMP-13</v>
      </c>
      <c r="E141" s="1">
        <v>9</v>
      </c>
      <c r="F141" s="2" t="str">
        <f t="shared" si="5"/>
        <v>CalPA_Set WMP-13_Q9</v>
      </c>
      <c r="G141" s="48" t="s">
        <v>704</v>
      </c>
      <c r="H141" s="48" t="s">
        <v>705</v>
      </c>
      <c r="I141" s="1" t="s">
        <v>84</v>
      </c>
      <c r="J141" s="3">
        <v>45022</v>
      </c>
      <c r="K141" s="3">
        <v>45028</v>
      </c>
      <c r="L141" s="3">
        <v>45028</v>
      </c>
      <c r="M141" s="20" t="s">
        <v>670</v>
      </c>
      <c r="N141" s="1">
        <v>0</v>
      </c>
      <c r="O141" s="1" t="s">
        <v>86</v>
      </c>
      <c r="P141" s="1" t="s">
        <v>700</v>
      </c>
      <c r="Q141" s="47" t="s">
        <v>154</v>
      </c>
      <c r="R141" s="47" t="s">
        <v>701</v>
      </c>
      <c r="S141" s="120" t="s">
        <v>86</v>
      </c>
      <c r="T141" s="153"/>
      <c r="U141" s="153"/>
      <c r="V141" s="153"/>
      <c r="W141" s="153"/>
      <c r="X141" s="153"/>
      <c r="Y141" s="153"/>
      <c r="Z141" s="153"/>
      <c r="AA141" s="153"/>
      <c r="AB141" s="153"/>
      <c r="AC141" s="153"/>
      <c r="AD141" s="153"/>
      <c r="AE141" s="153"/>
      <c r="AF141" s="153"/>
      <c r="AG141" s="153"/>
      <c r="AH141" s="153"/>
      <c r="AI141" s="153"/>
      <c r="AJ141" s="153"/>
      <c r="AK141" s="153"/>
      <c r="AL141" s="153"/>
      <c r="AM141" s="153"/>
      <c r="AN141" s="153"/>
      <c r="AO141" s="153"/>
      <c r="AP141" s="153"/>
      <c r="AQ141" s="153"/>
      <c r="AR141" s="153"/>
      <c r="AS141" s="153"/>
      <c r="AT141" s="153"/>
      <c r="AU141" s="153"/>
      <c r="AV141" s="153"/>
      <c r="AW141" s="153"/>
      <c r="AX141" s="153"/>
      <c r="AY141" s="153"/>
      <c r="AZ141" s="153"/>
      <c r="BA141" s="153"/>
      <c r="BB141" s="153"/>
      <c r="BC141" s="153"/>
      <c r="BD141" s="153"/>
      <c r="BE141" s="57"/>
    </row>
    <row r="142" spans="1:57" s="12" customFormat="1" ht="140.25" x14ac:dyDescent="0.25">
      <c r="A142" s="1">
        <v>123</v>
      </c>
      <c r="B142" s="1" t="s">
        <v>80</v>
      </c>
      <c r="C142" s="6" t="s">
        <v>667</v>
      </c>
      <c r="D142" s="2" t="str">
        <f t="shared" si="4"/>
        <v>CalPA_Set WMP-13</v>
      </c>
      <c r="E142" s="1">
        <v>10</v>
      </c>
      <c r="F142" s="2" t="str">
        <f t="shared" si="5"/>
        <v>CalPA_Set WMP-13_Q10</v>
      </c>
      <c r="G142" s="48" t="s">
        <v>706</v>
      </c>
      <c r="H142" s="48" t="s">
        <v>707</v>
      </c>
      <c r="I142" s="1" t="s">
        <v>84</v>
      </c>
      <c r="J142" s="3">
        <v>45022</v>
      </c>
      <c r="K142" s="3">
        <v>45028</v>
      </c>
      <c r="L142" s="3">
        <v>45028</v>
      </c>
      <c r="M142" s="20" t="s">
        <v>670</v>
      </c>
      <c r="N142" s="1">
        <v>0</v>
      </c>
      <c r="O142" s="1" t="s">
        <v>86</v>
      </c>
      <c r="P142" s="1" t="s">
        <v>708</v>
      </c>
      <c r="Q142" s="47" t="s">
        <v>171</v>
      </c>
      <c r="R142" s="47" t="s">
        <v>709</v>
      </c>
      <c r="S142" s="120" t="s">
        <v>86</v>
      </c>
      <c r="T142" s="153"/>
      <c r="U142" s="153"/>
      <c r="V142" s="153"/>
      <c r="W142" s="153"/>
      <c r="X142" s="153"/>
      <c r="Y142" s="153"/>
      <c r="Z142" s="153"/>
      <c r="AA142" s="153"/>
      <c r="AB142" s="153"/>
      <c r="AC142" s="153"/>
      <c r="AD142" s="153"/>
      <c r="AE142" s="153"/>
      <c r="AF142" s="153"/>
      <c r="AG142" s="153"/>
      <c r="AH142" s="153"/>
      <c r="AI142" s="153"/>
      <c r="AJ142" s="153"/>
      <c r="AK142" s="153"/>
      <c r="AL142" s="153"/>
      <c r="AM142" s="153"/>
      <c r="AN142" s="153"/>
      <c r="AO142" s="153"/>
      <c r="AP142" s="153"/>
      <c r="AQ142" s="153"/>
      <c r="AR142" s="153"/>
      <c r="AS142" s="153"/>
      <c r="AT142" s="153"/>
      <c r="AU142" s="153"/>
      <c r="AV142" s="153"/>
      <c r="AW142" s="153"/>
      <c r="AX142" s="153"/>
      <c r="AY142" s="153"/>
      <c r="AZ142" s="153"/>
      <c r="BA142" s="153"/>
      <c r="BB142" s="153"/>
      <c r="BC142" s="153"/>
      <c r="BD142" s="153"/>
      <c r="BE142" s="57"/>
    </row>
    <row r="143" spans="1:57" s="12" customFormat="1" ht="90" x14ac:dyDescent="0.25">
      <c r="A143" s="1">
        <v>124</v>
      </c>
      <c r="B143" s="1" t="s">
        <v>80</v>
      </c>
      <c r="C143" s="6" t="s">
        <v>714</v>
      </c>
      <c r="D143" s="2" t="str">
        <f t="shared" si="4"/>
        <v>CalPA_Set WMP-14</v>
      </c>
      <c r="E143" s="1">
        <v>1</v>
      </c>
      <c r="F143" s="2" t="str">
        <f t="shared" si="5"/>
        <v>CalPA_Set WMP-14_Q1</v>
      </c>
      <c r="G143" s="48" t="s">
        <v>715</v>
      </c>
      <c r="H143" s="48" t="s">
        <v>716</v>
      </c>
      <c r="I143" s="1" t="s">
        <v>84</v>
      </c>
      <c r="J143" s="3">
        <v>45027</v>
      </c>
      <c r="K143" s="3">
        <v>45033</v>
      </c>
      <c r="L143" s="3">
        <v>45033</v>
      </c>
      <c r="M143" s="20" t="s">
        <v>717</v>
      </c>
      <c r="N143" s="1">
        <v>0</v>
      </c>
      <c r="O143" s="1" t="s">
        <v>86</v>
      </c>
      <c r="P143" s="2" t="s">
        <v>242</v>
      </c>
      <c r="Q143" s="47" t="s">
        <v>154</v>
      </c>
      <c r="R143" s="47" t="s">
        <v>243</v>
      </c>
      <c r="S143" s="123" t="s">
        <v>86</v>
      </c>
      <c r="T143" s="153"/>
      <c r="U143" s="153"/>
      <c r="V143" s="153"/>
      <c r="W143" s="153"/>
      <c r="X143" s="153"/>
      <c r="Y143" s="153"/>
      <c r="Z143" s="153"/>
      <c r="AA143" s="153"/>
      <c r="AB143" s="153"/>
      <c r="AC143" s="153"/>
      <c r="AD143" s="153"/>
      <c r="AE143" s="153"/>
      <c r="AF143" s="153"/>
      <c r="AG143" s="153"/>
      <c r="AH143" s="153"/>
      <c r="AI143" s="153"/>
      <c r="AJ143" s="153"/>
      <c r="AK143" s="153"/>
      <c r="AL143" s="153"/>
      <c r="AM143" s="153"/>
      <c r="AN143" s="153"/>
      <c r="AO143" s="153"/>
      <c r="AP143" s="153"/>
      <c r="AQ143" s="153"/>
      <c r="AR143" s="153"/>
      <c r="AS143" s="153"/>
      <c r="AT143" s="153"/>
      <c r="AU143" s="153"/>
      <c r="AV143" s="153"/>
      <c r="AW143" s="153"/>
      <c r="AX143" s="153"/>
      <c r="AY143" s="153"/>
      <c r="AZ143" s="153"/>
      <c r="BA143" s="153"/>
      <c r="BB143" s="153"/>
      <c r="BC143" s="153"/>
      <c r="BD143" s="153"/>
      <c r="BE143" s="57"/>
    </row>
    <row r="144" spans="1:57" s="12" customFormat="1" ht="140.25" x14ac:dyDescent="0.25">
      <c r="A144" s="1">
        <v>125</v>
      </c>
      <c r="B144" s="1" t="s">
        <v>80</v>
      </c>
      <c r="C144" s="6" t="s">
        <v>714</v>
      </c>
      <c r="D144" s="2" t="str">
        <f t="shared" si="4"/>
        <v>CalPA_Set WMP-14</v>
      </c>
      <c r="E144" s="1">
        <v>2</v>
      </c>
      <c r="F144" s="2" t="str">
        <f t="shared" si="5"/>
        <v>CalPA_Set WMP-14_Q2</v>
      </c>
      <c r="G144" s="48" t="s">
        <v>715</v>
      </c>
      <c r="H144" s="48" t="s">
        <v>720</v>
      </c>
      <c r="I144" s="1" t="s">
        <v>84</v>
      </c>
      <c r="J144" s="3">
        <v>45027</v>
      </c>
      <c r="K144" s="3">
        <v>45033</v>
      </c>
      <c r="L144" s="3">
        <v>45033</v>
      </c>
      <c r="M144" s="20" t="s">
        <v>717</v>
      </c>
      <c r="N144" s="1">
        <v>0</v>
      </c>
      <c r="O144" s="1" t="s">
        <v>86</v>
      </c>
      <c r="P144" s="1" t="s">
        <v>532</v>
      </c>
      <c r="Q144" s="47" t="s">
        <v>154</v>
      </c>
      <c r="R144" s="47" t="s">
        <v>721</v>
      </c>
      <c r="S144" s="123" t="s">
        <v>86</v>
      </c>
      <c r="T144" s="153"/>
      <c r="U144" s="153"/>
      <c r="V144" s="153"/>
      <c r="W144" s="153"/>
      <c r="X144" s="153"/>
      <c r="Y144" s="153"/>
      <c r="Z144" s="153"/>
      <c r="AA144" s="153"/>
      <c r="AB144" s="153"/>
      <c r="AC144" s="153"/>
      <c r="AD144" s="153"/>
      <c r="AE144" s="153"/>
      <c r="AF144" s="153"/>
      <c r="AG144" s="153"/>
      <c r="AH144" s="153"/>
      <c r="AI144" s="153"/>
      <c r="AJ144" s="153"/>
      <c r="AK144" s="153"/>
      <c r="AL144" s="153"/>
      <c r="AM144" s="153"/>
      <c r="AN144" s="153"/>
      <c r="AO144" s="153"/>
      <c r="AP144" s="153"/>
      <c r="AQ144" s="153"/>
      <c r="AR144" s="153"/>
      <c r="AS144" s="153"/>
      <c r="AT144" s="153"/>
      <c r="AU144" s="153"/>
      <c r="AV144" s="153"/>
      <c r="AW144" s="153"/>
      <c r="AX144" s="153"/>
      <c r="AY144" s="153"/>
      <c r="AZ144" s="153"/>
      <c r="BA144" s="153"/>
      <c r="BB144" s="153"/>
      <c r="BC144" s="153"/>
      <c r="BD144" s="153"/>
      <c r="BE144" s="57"/>
    </row>
    <row r="145" spans="1:57" s="12" customFormat="1" ht="216.75" x14ac:dyDescent="0.25">
      <c r="A145" s="1">
        <v>126</v>
      </c>
      <c r="B145" s="1" t="s">
        <v>80</v>
      </c>
      <c r="C145" s="6" t="s">
        <v>714</v>
      </c>
      <c r="D145" s="2" t="str">
        <f t="shared" si="4"/>
        <v>CalPA_Set WMP-14</v>
      </c>
      <c r="E145" s="1">
        <v>3</v>
      </c>
      <c r="F145" s="2" t="str">
        <f t="shared" si="5"/>
        <v>CalPA_Set WMP-14_Q3</v>
      </c>
      <c r="G145" s="48" t="s">
        <v>723</v>
      </c>
      <c r="H145" s="48" t="s">
        <v>724</v>
      </c>
      <c r="I145" s="1" t="s">
        <v>84</v>
      </c>
      <c r="J145" s="3">
        <v>45027</v>
      </c>
      <c r="K145" s="3">
        <v>45033</v>
      </c>
      <c r="L145" s="3">
        <v>45033</v>
      </c>
      <c r="M145" s="20" t="s">
        <v>717</v>
      </c>
      <c r="N145" s="1">
        <v>0</v>
      </c>
      <c r="O145" s="1" t="s">
        <v>86</v>
      </c>
      <c r="P145" s="1" t="s">
        <v>526</v>
      </c>
      <c r="Q145" s="47" t="s">
        <v>154</v>
      </c>
      <c r="R145" s="47" t="s">
        <v>725</v>
      </c>
      <c r="S145" s="120" t="s">
        <v>86</v>
      </c>
      <c r="T145" s="153"/>
      <c r="U145" s="153"/>
      <c r="V145" s="153"/>
      <c r="W145" s="153"/>
      <c r="X145" s="153"/>
      <c r="Y145" s="153"/>
      <c r="Z145" s="153"/>
      <c r="AA145" s="153"/>
      <c r="AB145" s="153"/>
      <c r="AC145" s="153"/>
      <c r="AD145" s="153"/>
      <c r="AE145" s="153"/>
      <c r="AF145" s="153"/>
      <c r="AG145" s="153"/>
      <c r="AH145" s="153"/>
      <c r="AI145" s="153"/>
      <c r="AJ145" s="153"/>
      <c r="AK145" s="153"/>
      <c r="AL145" s="153"/>
      <c r="AM145" s="153"/>
      <c r="AN145" s="153"/>
      <c r="AO145" s="153"/>
      <c r="AP145" s="153"/>
      <c r="AQ145" s="153"/>
      <c r="AR145" s="153"/>
      <c r="AS145" s="153"/>
      <c r="AT145" s="153"/>
      <c r="AU145" s="153"/>
      <c r="AV145" s="153"/>
      <c r="AW145" s="153"/>
      <c r="AX145" s="153"/>
      <c r="AY145" s="153"/>
      <c r="AZ145" s="153"/>
      <c r="BA145" s="153"/>
      <c r="BB145" s="153"/>
      <c r="BC145" s="153"/>
      <c r="BD145" s="153"/>
      <c r="BE145" s="57"/>
    </row>
    <row r="146" spans="1:57" s="12" customFormat="1" ht="90" x14ac:dyDescent="0.25">
      <c r="A146" s="1">
        <v>127</v>
      </c>
      <c r="B146" s="1" t="s">
        <v>80</v>
      </c>
      <c r="C146" s="6" t="s">
        <v>714</v>
      </c>
      <c r="D146" s="2" t="str">
        <f t="shared" si="4"/>
        <v>CalPA_Set WMP-14</v>
      </c>
      <c r="E146" s="1">
        <v>4</v>
      </c>
      <c r="F146" s="2" t="str">
        <f t="shared" si="5"/>
        <v>CalPA_Set WMP-14_Q4</v>
      </c>
      <c r="G146" s="53" t="s">
        <v>727</v>
      </c>
      <c r="H146" s="48" t="s">
        <v>728</v>
      </c>
      <c r="I146" s="1" t="s">
        <v>84</v>
      </c>
      <c r="J146" s="3">
        <v>45027</v>
      </c>
      <c r="K146" s="3">
        <v>45033</v>
      </c>
      <c r="L146" s="3">
        <v>45033</v>
      </c>
      <c r="M146" s="20" t="s">
        <v>717</v>
      </c>
      <c r="N146" s="1">
        <v>0</v>
      </c>
      <c r="O146" s="1" t="s">
        <v>86</v>
      </c>
      <c r="P146" s="1" t="s">
        <v>526</v>
      </c>
      <c r="Q146" s="47" t="s">
        <v>154</v>
      </c>
      <c r="R146" s="47" t="s">
        <v>725</v>
      </c>
      <c r="S146" s="120" t="s">
        <v>86</v>
      </c>
      <c r="T146" s="153"/>
      <c r="U146" s="153"/>
      <c r="V146" s="153"/>
      <c r="W146" s="153"/>
      <c r="X146" s="153"/>
      <c r="Y146" s="153"/>
      <c r="Z146" s="153"/>
      <c r="AA146" s="153"/>
      <c r="AB146" s="153"/>
      <c r="AC146" s="153"/>
      <c r="AD146" s="153"/>
      <c r="AE146" s="153"/>
      <c r="AF146" s="153"/>
      <c r="AG146" s="153"/>
      <c r="AH146" s="153"/>
      <c r="AI146" s="153"/>
      <c r="AJ146" s="153"/>
      <c r="AK146" s="153"/>
      <c r="AL146" s="153"/>
      <c r="AM146" s="153"/>
      <c r="AN146" s="153"/>
      <c r="AO146" s="153"/>
      <c r="AP146" s="153"/>
      <c r="AQ146" s="153"/>
      <c r="AR146" s="153"/>
      <c r="AS146" s="153"/>
      <c r="AT146" s="153"/>
      <c r="AU146" s="153"/>
      <c r="AV146" s="153"/>
      <c r="AW146" s="153"/>
      <c r="AX146" s="153"/>
      <c r="AY146" s="153"/>
      <c r="AZ146" s="153"/>
      <c r="BA146" s="153"/>
      <c r="BB146" s="153"/>
      <c r="BC146" s="153"/>
      <c r="BD146" s="153"/>
      <c r="BE146" s="57"/>
    </row>
    <row r="147" spans="1:57" s="12" customFormat="1" ht="409.5" x14ac:dyDescent="0.25">
      <c r="A147" s="1">
        <v>128</v>
      </c>
      <c r="B147" s="1" t="s">
        <v>80</v>
      </c>
      <c r="C147" s="6" t="s">
        <v>714</v>
      </c>
      <c r="D147" s="2" t="str">
        <f t="shared" si="4"/>
        <v>CalPA_Set WMP-14</v>
      </c>
      <c r="E147" s="1">
        <v>5</v>
      </c>
      <c r="F147" s="2" t="str">
        <f t="shared" si="5"/>
        <v>CalPA_Set WMP-14_Q5</v>
      </c>
      <c r="G147" s="53" t="s">
        <v>732</v>
      </c>
      <c r="H147" s="48" t="s">
        <v>733</v>
      </c>
      <c r="I147" s="1" t="s">
        <v>84</v>
      </c>
      <c r="J147" s="3">
        <v>45027</v>
      </c>
      <c r="K147" s="3">
        <v>45033</v>
      </c>
      <c r="L147" s="3">
        <v>45033</v>
      </c>
      <c r="M147" s="20" t="s">
        <v>717</v>
      </c>
      <c r="N147" s="1">
        <v>0</v>
      </c>
      <c r="O147" s="1" t="s">
        <v>86</v>
      </c>
      <c r="P147" s="1" t="s">
        <v>734</v>
      </c>
      <c r="Q147" s="47" t="s">
        <v>154</v>
      </c>
      <c r="R147" s="47" t="s">
        <v>735</v>
      </c>
      <c r="S147" s="120" t="s">
        <v>86</v>
      </c>
      <c r="T147" s="153"/>
      <c r="U147" s="153"/>
      <c r="V147" s="153"/>
      <c r="W147" s="153"/>
      <c r="X147" s="153"/>
      <c r="Y147" s="153"/>
      <c r="Z147" s="153"/>
      <c r="AA147" s="153"/>
      <c r="AB147" s="153"/>
      <c r="AC147" s="153"/>
      <c r="AD147" s="153"/>
      <c r="AE147" s="153"/>
      <c r="AF147" s="153"/>
      <c r="AG147" s="153"/>
      <c r="AH147" s="153"/>
      <c r="AI147" s="153"/>
      <c r="AJ147" s="153"/>
      <c r="AK147" s="153"/>
      <c r="AL147" s="153"/>
      <c r="AM147" s="153"/>
      <c r="AN147" s="153"/>
      <c r="AO147" s="153"/>
      <c r="AP147" s="153"/>
      <c r="AQ147" s="153"/>
      <c r="AR147" s="153"/>
      <c r="AS147" s="153"/>
      <c r="AT147" s="153"/>
      <c r="AU147" s="153"/>
      <c r="AV147" s="153"/>
      <c r="AW147" s="153"/>
      <c r="AX147" s="153"/>
      <c r="AY147" s="153"/>
      <c r="AZ147" s="153"/>
      <c r="BA147" s="153"/>
      <c r="BB147" s="153"/>
      <c r="BC147" s="153"/>
      <c r="BD147" s="153"/>
      <c r="BE147" s="57"/>
    </row>
    <row r="148" spans="1:57" s="12" customFormat="1" ht="120" x14ac:dyDescent="0.25">
      <c r="A148" s="1">
        <v>129</v>
      </c>
      <c r="B148" s="1" t="s">
        <v>80</v>
      </c>
      <c r="C148" s="6" t="s">
        <v>714</v>
      </c>
      <c r="D148" s="2" t="str">
        <f t="shared" si="4"/>
        <v>CalPA_Set WMP-14</v>
      </c>
      <c r="E148" s="1">
        <v>6</v>
      </c>
      <c r="F148" s="2" t="str">
        <f t="shared" si="5"/>
        <v>CalPA_Set WMP-14_Q6</v>
      </c>
      <c r="G148" s="53" t="s">
        <v>737</v>
      </c>
      <c r="H148" s="48" t="s">
        <v>738</v>
      </c>
      <c r="I148" s="1" t="s">
        <v>84</v>
      </c>
      <c r="J148" s="3">
        <v>45027</v>
      </c>
      <c r="K148" s="3">
        <v>45033</v>
      </c>
      <c r="L148" s="3">
        <v>45033</v>
      </c>
      <c r="M148" s="20" t="s">
        <v>717</v>
      </c>
      <c r="N148" s="1">
        <v>0</v>
      </c>
      <c r="O148" s="1" t="s">
        <v>86</v>
      </c>
      <c r="P148" s="1" t="s">
        <v>739</v>
      </c>
      <c r="Q148" s="47" t="s">
        <v>154</v>
      </c>
      <c r="R148" s="47" t="s">
        <v>740</v>
      </c>
      <c r="S148" s="120" t="s">
        <v>86</v>
      </c>
      <c r="T148" s="153"/>
      <c r="U148" s="153"/>
      <c r="V148" s="153"/>
      <c r="W148" s="153"/>
      <c r="X148" s="153"/>
      <c r="Y148" s="153"/>
      <c r="Z148" s="153"/>
      <c r="AA148" s="153"/>
      <c r="AB148" s="153"/>
      <c r="AC148" s="153"/>
      <c r="AD148" s="153"/>
      <c r="AE148" s="153"/>
      <c r="AF148" s="153"/>
      <c r="AG148" s="153"/>
      <c r="AH148" s="153"/>
      <c r="AI148" s="153"/>
      <c r="AJ148" s="153"/>
      <c r="AK148" s="153"/>
      <c r="AL148" s="153"/>
      <c r="AM148" s="153"/>
      <c r="AN148" s="153"/>
      <c r="AO148" s="153"/>
      <c r="AP148" s="153"/>
      <c r="AQ148" s="153"/>
      <c r="AR148" s="153"/>
      <c r="AS148" s="153"/>
      <c r="AT148" s="153"/>
      <c r="AU148" s="153"/>
      <c r="AV148" s="153"/>
      <c r="AW148" s="153"/>
      <c r="AX148" s="153"/>
      <c r="AY148" s="153"/>
      <c r="AZ148" s="153"/>
      <c r="BA148" s="153"/>
      <c r="BB148" s="153"/>
      <c r="BC148" s="153"/>
      <c r="BD148" s="153"/>
      <c r="BE148" s="57"/>
    </row>
    <row r="149" spans="1:57" s="12" customFormat="1" ht="409.5" x14ac:dyDescent="0.25">
      <c r="A149" s="1">
        <v>130</v>
      </c>
      <c r="B149" s="1" t="s">
        <v>80</v>
      </c>
      <c r="C149" s="6" t="s">
        <v>714</v>
      </c>
      <c r="D149" s="2" t="str">
        <f t="shared" si="4"/>
        <v>CalPA_Set WMP-14</v>
      </c>
      <c r="E149" s="1">
        <v>7</v>
      </c>
      <c r="F149" s="2" t="str">
        <f t="shared" si="5"/>
        <v>CalPA_Set WMP-14_Q7</v>
      </c>
      <c r="G149" s="48" t="s">
        <v>742</v>
      </c>
      <c r="H149" s="48" t="s">
        <v>743</v>
      </c>
      <c r="I149" s="1" t="s">
        <v>84</v>
      </c>
      <c r="J149" s="3">
        <v>45027</v>
      </c>
      <c r="K149" s="3">
        <v>45033</v>
      </c>
      <c r="L149" s="3">
        <v>45033</v>
      </c>
      <c r="M149" s="20" t="s">
        <v>717</v>
      </c>
      <c r="N149" s="1">
        <v>4</v>
      </c>
      <c r="O149" s="1" t="s">
        <v>86</v>
      </c>
      <c r="P149" s="1" t="s">
        <v>739</v>
      </c>
      <c r="Q149" s="47" t="s">
        <v>154</v>
      </c>
      <c r="R149" s="47" t="s">
        <v>740</v>
      </c>
      <c r="S149" s="120" t="s">
        <v>86</v>
      </c>
      <c r="T149" s="153"/>
      <c r="U149" s="153"/>
      <c r="V149" s="153"/>
      <c r="W149" s="153"/>
      <c r="X149" s="153"/>
      <c r="Y149" s="153"/>
      <c r="Z149" s="153"/>
      <c r="AA149" s="153"/>
      <c r="AB149" s="153"/>
      <c r="AC149" s="153"/>
      <c r="AD149" s="153"/>
      <c r="AE149" s="153"/>
      <c r="AF149" s="153"/>
      <c r="AG149" s="153"/>
      <c r="AH149" s="153"/>
      <c r="AI149" s="153"/>
      <c r="AJ149" s="153"/>
      <c r="AK149" s="153"/>
      <c r="AL149" s="153"/>
      <c r="AM149" s="153"/>
      <c r="AN149" s="153"/>
      <c r="AO149" s="153"/>
      <c r="AP149" s="153"/>
      <c r="AQ149" s="153"/>
      <c r="AR149" s="153"/>
      <c r="AS149" s="153"/>
      <c r="AT149" s="153"/>
      <c r="AU149" s="153"/>
      <c r="AV149" s="153"/>
      <c r="AW149" s="153"/>
      <c r="AX149" s="153"/>
      <c r="AY149" s="153"/>
      <c r="AZ149" s="153"/>
      <c r="BA149" s="153"/>
      <c r="BB149" s="153"/>
      <c r="BC149" s="153"/>
      <c r="BD149" s="153"/>
      <c r="BE149" s="57"/>
    </row>
    <row r="150" spans="1:57" s="12" customFormat="1" ht="140.25" x14ac:dyDescent="0.25">
      <c r="A150" s="1">
        <v>131</v>
      </c>
      <c r="B150" s="1" t="s">
        <v>80</v>
      </c>
      <c r="C150" s="6" t="s">
        <v>714</v>
      </c>
      <c r="D150" s="2" t="str">
        <f t="shared" si="4"/>
        <v>CalPA_Set WMP-14</v>
      </c>
      <c r="E150" s="1">
        <v>8</v>
      </c>
      <c r="F150" s="2" t="str">
        <f t="shared" si="5"/>
        <v>CalPA_Set WMP-14_Q8</v>
      </c>
      <c r="G150" s="48" t="s">
        <v>744</v>
      </c>
      <c r="H150" s="48" t="s">
        <v>745</v>
      </c>
      <c r="I150" s="1" t="s">
        <v>84</v>
      </c>
      <c r="J150" s="3">
        <v>45027</v>
      </c>
      <c r="K150" s="3">
        <v>45033</v>
      </c>
      <c r="L150" s="3">
        <v>45033</v>
      </c>
      <c r="M150" s="20" t="s">
        <v>717</v>
      </c>
      <c r="N150" s="1">
        <v>0</v>
      </c>
      <c r="O150" s="1" t="s">
        <v>86</v>
      </c>
      <c r="P150" s="1" t="s">
        <v>746</v>
      </c>
      <c r="Q150" s="47" t="s">
        <v>154</v>
      </c>
      <c r="R150" s="47" t="s">
        <v>747</v>
      </c>
      <c r="S150" s="120" t="s">
        <v>86</v>
      </c>
      <c r="T150" s="153"/>
      <c r="U150" s="153"/>
      <c r="V150" s="153"/>
      <c r="W150" s="153"/>
      <c r="X150" s="153"/>
      <c r="Y150" s="153"/>
      <c r="Z150" s="153"/>
      <c r="AA150" s="153"/>
      <c r="AB150" s="153"/>
      <c r="AC150" s="153"/>
      <c r="AD150" s="153"/>
      <c r="AE150" s="153"/>
      <c r="AF150" s="153"/>
      <c r="AG150" s="153"/>
      <c r="AH150" s="153"/>
      <c r="AI150" s="153"/>
      <c r="AJ150" s="153"/>
      <c r="AK150" s="153"/>
      <c r="AL150" s="153"/>
      <c r="AM150" s="153"/>
      <c r="AN150" s="153"/>
      <c r="AO150" s="153"/>
      <c r="AP150" s="153"/>
      <c r="AQ150" s="153"/>
      <c r="AR150" s="153"/>
      <c r="AS150" s="153"/>
      <c r="AT150" s="153"/>
      <c r="AU150" s="153"/>
      <c r="AV150" s="153"/>
      <c r="AW150" s="153"/>
      <c r="AX150" s="153"/>
      <c r="AY150" s="153"/>
      <c r="AZ150" s="153"/>
      <c r="BA150" s="153"/>
      <c r="BB150" s="153"/>
      <c r="BC150" s="153"/>
      <c r="BD150" s="153"/>
      <c r="BE150" s="57"/>
    </row>
    <row r="151" spans="1:57" s="12" customFormat="1" ht="90" x14ac:dyDescent="0.25">
      <c r="A151" s="1">
        <v>132</v>
      </c>
      <c r="B151" s="1" t="s">
        <v>80</v>
      </c>
      <c r="C151" s="6" t="s">
        <v>714</v>
      </c>
      <c r="D151" s="2" t="str">
        <f t="shared" si="4"/>
        <v>CalPA_Set WMP-14</v>
      </c>
      <c r="E151" s="1">
        <v>9</v>
      </c>
      <c r="F151" s="2" t="str">
        <f t="shared" si="5"/>
        <v>CalPA_Set WMP-14_Q9</v>
      </c>
      <c r="G151" s="48" t="s">
        <v>750</v>
      </c>
      <c r="H151" s="48" t="s">
        <v>751</v>
      </c>
      <c r="I151" s="1" t="s">
        <v>84</v>
      </c>
      <c r="J151" s="3">
        <v>45027</v>
      </c>
      <c r="K151" s="3">
        <v>45033</v>
      </c>
      <c r="L151" s="3">
        <v>45033</v>
      </c>
      <c r="M151" s="20" t="s">
        <v>717</v>
      </c>
      <c r="N151" s="1">
        <v>0</v>
      </c>
      <c r="O151" s="1" t="s">
        <v>86</v>
      </c>
      <c r="P151" s="1" t="s">
        <v>752</v>
      </c>
      <c r="Q151" s="47" t="s">
        <v>154</v>
      </c>
      <c r="R151" s="47" t="s">
        <v>753</v>
      </c>
      <c r="S151" s="120" t="s">
        <v>86</v>
      </c>
      <c r="T151" s="153"/>
      <c r="U151" s="153"/>
      <c r="V151" s="153"/>
      <c r="W151" s="153"/>
      <c r="X151" s="153"/>
      <c r="Y151" s="153"/>
      <c r="Z151" s="153"/>
      <c r="AA151" s="153"/>
      <c r="AB151" s="153"/>
      <c r="AC151" s="153"/>
      <c r="AD151" s="153"/>
      <c r="AE151" s="153"/>
      <c r="AF151" s="153"/>
      <c r="AG151" s="153"/>
      <c r="AH151" s="153"/>
      <c r="AI151" s="153"/>
      <c r="AJ151" s="153"/>
      <c r="AK151" s="153"/>
      <c r="AL151" s="153"/>
      <c r="AM151" s="153"/>
      <c r="AN151" s="153"/>
      <c r="AO151" s="153"/>
      <c r="AP151" s="153"/>
      <c r="AQ151" s="153"/>
      <c r="AR151" s="153"/>
      <c r="AS151" s="153"/>
      <c r="AT151" s="153"/>
      <c r="AU151" s="153"/>
      <c r="AV151" s="153"/>
      <c r="AW151" s="153"/>
      <c r="AX151" s="153"/>
      <c r="AY151" s="153"/>
      <c r="AZ151" s="153"/>
      <c r="BA151" s="153"/>
      <c r="BB151" s="153"/>
      <c r="BC151" s="153"/>
      <c r="BD151" s="153"/>
      <c r="BE151" s="57"/>
    </row>
    <row r="152" spans="1:57" s="12" customFormat="1" ht="90" x14ac:dyDescent="0.25">
      <c r="A152" s="1">
        <v>133</v>
      </c>
      <c r="B152" s="1" t="s">
        <v>80</v>
      </c>
      <c r="C152" s="6" t="s">
        <v>714</v>
      </c>
      <c r="D152" s="2" t="str">
        <f t="shared" si="4"/>
        <v>CalPA_Set WMP-14</v>
      </c>
      <c r="E152" s="1">
        <v>10</v>
      </c>
      <c r="F152" s="2" t="str">
        <f t="shared" si="5"/>
        <v>CalPA_Set WMP-14_Q10</v>
      </c>
      <c r="G152" s="48" t="s">
        <v>755</v>
      </c>
      <c r="H152" s="48" t="s">
        <v>756</v>
      </c>
      <c r="I152" s="1" t="s">
        <v>84</v>
      </c>
      <c r="J152" s="3">
        <v>45027</v>
      </c>
      <c r="K152" s="3">
        <v>45033</v>
      </c>
      <c r="L152" s="3">
        <v>45033</v>
      </c>
      <c r="M152" s="20" t="s">
        <v>717</v>
      </c>
      <c r="N152" s="1">
        <v>0</v>
      </c>
      <c r="O152" s="1" t="s">
        <v>86</v>
      </c>
      <c r="P152" s="1" t="s">
        <v>757</v>
      </c>
      <c r="Q152" s="47" t="s">
        <v>129</v>
      </c>
      <c r="R152" s="47" t="s">
        <v>758</v>
      </c>
      <c r="S152" s="120" t="s">
        <v>86</v>
      </c>
      <c r="T152" s="153"/>
      <c r="U152" s="153"/>
      <c r="V152" s="153"/>
      <c r="W152" s="153"/>
      <c r="X152" s="153"/>
      <c r="Y152" s="153"/>
      <c r="Z152" s="153"/>
      <c r="AA152" s="153"/>
      <c r="AB152" s="153"/>
      <c r="AC152" s="153"/>
      <c r="AD152" s="153"/>
      <c r="AE152" s="153"/>
      <c r="AF152" s="153"/>
      <c r="AG152" s="153"/>
      <c r="AH152" s="153"/>
      <c r="AI152" s="153"/>
      <c r="AJ152" s="153"/>
      <c r="AK152" s="153"/>
      <c r="AL152" s="153"/>
      <c r="AM152" s="153"/>
      <c r="AN152" s="153"/>
      <c r="AO152" s="153"/>
      <c r="AP152" s="153"/>
      <c r="AQ152" s="153"/>
      <c r="AR152" s="153"/>
      <c r="AS152" s="153"/>
      <c r="AT152" s="153"/>
      <c r="AU152" s="153"/>
      <c r="AV152" s="153"/>
      <c r="AW152" s="153"/>
      <c r="AX152" s="153"/>
      <c r="AY152" s="153"/>
      <c r="AZ152" s="153"/>
      <c r="BA152" s="153"/>
      <c r="BB152" s="153"/>
      <c r="BC152" s="153"/>
      <c r="BD152" s="153"/>
      <c r="BE152" s="57"/>
    </row>
    <row r="153" spans="1:57" s="12" customFormat="1" ht="90" x14ac:dyDescent="0.25">
      <c r="A153" s="1">
        <v>134</v>
      </c>
      <c r="B153" s="1" t="s">
        <v>80</v>
      </c>
      <c r="C153" s="6" t="s">
        <v>714</v>
      </c>
      <c r="D153" s="2" t="str">
        <f t="shared" si="4"/>
        <v>CalPA_Set WMP-14</v>
      </c>
      <c r="E153" s="1">
        <v>11</v>
      </c>
      <c r="F153" s="2" t="str">
        <f t="shared" si="5"/>
        <v>CalPA_Set WMP-14_Q11</v>
      </c>
      <c r="G153" s="48" t="s">
        <v>761</v>
      </c>
      <c r="H153" s="48" t="s">
        <v>762</v>
      </c>
      <c r="I153" s="1" t="s">
        <v>84</v>
      </c>
      <c r="J153" s="3">
        <v>45027</v>
      </c>
      <c r="K153" s="3">
        <v>45033</v>
      </c>
      <c r="L153" s="3">
        <v>45033</v>
      </c>
      <c r="M153" s="20" t="s">
        <v>717</v>
      </c>
      <c r="N153" s="1">
        <v>0</v>
      </c>
      <c r="O153" s="1" t="s">
        <v>86</v>
      </c>
      <c r="P153" s="1" t="s">
        <v>763</v>
      </c>
      <c r="Q153" s="47" t="s">
        <v>129</v>
      </c>
      <c r="R153" s="47" t="s">
        <v>764</v>
      </c>
      <c r="S153" s="118" t="s">
        <v>86</v>
      </c>
      <c r="T153" s="153"/>
      <c r="U153" s="153"/>
      <c r="V153" s="153"/>
      <c r="W153" s="153"/>
      <c r="X153" s="153"/>
      <c r="Y153" s="153"/>
      <c r="Z153" s="153"/>
      <c r="AA153" s="153"/>
      <c r="AB153" s="153"/>
      <c r="AC153" s="153"/>
      <c r="AD153" s="153"/>
      <c r="AE153" s="153"/>
      <c r="AF153" s="153"/>
      <c r="AG153" s="153"/>
      <c r="AH153" s="153"/>
      <c r="AI153" s="153"/>
      <c r="AJ153" s="153"/>
      <c r="AK153" s="153"/>
      <c r="AL153" s="153"/>
      <c r="AM153" s="153"/>
      <c r="AN153" s="153"/>
      <c r="AO153" s="153"/>
      <c r="AP153" s="153"/>
      <c r="AQ153" s="153"/>
      <c r="AR153" s="153"/>
      <c r="AS153" s="153"/>
      <c r="AT153" s="153"/>
      <c r="AU153" s="153"/>
      <c r="AV153" s="153"/>
      <c r="AW153" s="153"/>
      <c r="AX153" s="153"/>
      <c r="AY153" s="153"/>
      <c r="AZ153" s="153"/>
      <c r="BA153" s="153"/>
      <c r="BB153" s="153"/>
      <c r="BC153" s="153"/>
      <c r="BD153" s="153"/>
      <c r="BE153" s="57"/>
    </row>
    <row r="154" spans="1:57" s="12" customFormat="1" ht="280.5" x14ac:dyDescent="0.25">
      <c r="A154" s="1">
        <v>135</v>
      </c>
      <c r="B154" s="1" t="s">
        <v>80</v>
      </c>
      <c r="C154" s="6" t="s">
        <v>714</v>
      </c>
      <c r="D154" s="2" t="str">
        <f t="shared" si="4"/>
        <v>CalPA_Set WMP-14</v>
      </c>
      <c r="E154" s="1">
        <v>12</v>
      </c>
      <c r="F154" s="2" t="str">
        <f t="shared" si="5"/>
        <v>CalPA_Set WMP-14_Q12</v>
      </c>
      <c r="G154" s="48" t="s">
        <v>767</v>
      </c>
      <c r="H154" s="48" t="s">
        <v>768</v>
      </c>
      <c r="I154" s="1" t="s">
        <v>84</v>
      </c>
      <c r="J154" s="3">
        <v>45027</v>
      </c>
      <c r="K154" s="3">
        <v>45033</v>
      </c>
      <c r="L154" s="3">
        <v>45033</v>
      </c>
      <c r="M154" s="20" t="s">
        <v>717</v>
      </c>
      <c r="N154" s="1">
        <v>0</v>
      </c>
      <c r="O154" s="1" t="s">
        <v>86</v>
      </c>
      <c r="P154" s="1" t="s">
        <v>557</v>
      </c>
      <c r="Q154" s="47" t="s">
        <v>420</v>
      </c>
      <c r="R154" s="47" t="s">
        <v>558</v>
      </c>
      <c r="S154" s="120" t="s">
        <v>86</v>
      </c>
      <c r="T154" s="153"/>
      <c r="U154" s="153"/>
      <c r="V154" s="153"/>
      <c r="W154" s="153"/>
      <c r="X154" s="153"/>
      <c r="Y154" s="153"/>
      <c r="Z154" s="153"/>
      <c r="AA154" s="153"/>
      <c r="AB154" s="153"/>
      <c r="AC154" s="153"/>
      <c r="AD154" s="153"/>
      <c r="AE154" s="153"/>
      <c r="AF154" s="153"/>
      <c r="AG154" s="153"/>
      <c r="AH154" s="153"/>
      <c r="AI154" s="153"/>
      <c r="AJ154" s="153"/>
      <c r="AK154" s="153"/>
      <c r="AL154" s="153"/>
      <c r="AM154" s="153"/>
      <c r="AN154" s="153"/>
      <c r="AO154" s="153"/>
      <c r="AP154" s="153"/>
      <c r="AQ154" s="153"/>
      <c r="AR154" s="153"/>
      <c r="AS154" s="153"/>
      <c r="AT154" s="153"/>
      <c r="AU154" s="153"/>
      <c r="AV154" s="153"/>
      <c r="AW154" s="153"/>
      <c r="AX154" s="153"/>
      <c r="AY154" s="153"/>
      <c r="AZ154" s="153"/>
      <c r="BA154" s="153"/>
      <c r="BB154" s="153"/>
      <c r="BC154" s="153"/>
      <c r="BD154" s="153"/>
      <c r="BE154" s="57"/>
    </row>
    <row r="155" spans="1:57" s="12" customFormat="1" ht="191.25" x14ac:dyDescent="0.25">
      <c r="A155" s="1">
        <v>136</v>
      </c>
      <c r="B155" s="1" t="s">
        <v>80</v>
      </c>
      <c r="C155" s="6" t="s">
        <v>714</v>
      </c>
      <c r="D155" s="2" t="str">
        <f t="shared" si="4"/>
        <v>CalPA_Set WMP-14</v>
      </c>
      <c r="E155" s="1">
        <v>13</v>
      </c>
      <c r="F155" s="2" t="str">
        <f t="shared" si="5"/>
        <v>CalPA_Set WMP-14_Q13</v>
      </c>
      <c r="G155" s="48" t="s">
        <v>770</v>
      </c>
      <c r="H155" s="48" t="s">
        <v>771</v>
      </c>
      <c r="I155" s="1" t="s">
        <v>84</v>
      </c>
      <c r="J155" s="3">
        <v>45027</v>
      </c>
      <c r="K155" s="3">
        <v>45033</v>
      </c>
      <c r="L155" s="3">
        <v>45033</v>
      </c>
      <c r="M155" s="20" t="s">
        <v>717</v>
      </c>
      <c r="N155" s="1">
        <v>0</v>
      </c>
      <c r="O155" s="1" t="s">
        <v>86</v>
      </c>
      <c r="P155" s="1" t="s">
        <v>535</v>
      </c>
      <c r="Q155" s="47" t="s">
        <v>536</v>
      </c>
      <c r="R155" s="47" t="s">
        <v>665</v>
      </c>
      <c r="S155" s="120" t="s">
        <v>86</v>
      </c>
      <c r="T155" s="153"/>
      <c r="U155" s="153"/>
      <c r="V155" s="153"/>
      <c r="W155" s="153"/>
      <c r="X155" s="153"/>
      <c r="Y155" s="153"/>
      <c r="Z155" s="153"/>
      <c r="AA155" s="153"/>
      <c r="AB155" s="153"/>
      <c r="AC155" s="153"/>
      <c r="AD155" s="153"/>
      <c r="AE155" s="153"/>
      <c r="AF155" s="153"/>
      <c r="AG155" s="153"/>
      <c r="AH155" s="153"/>
      <c r="AI155" s="153"/>
      <c r="AJ155" s="153"/>
      <c r="AK155" s="153"/>
      <c r="AL155" s="153"/>
      <c r="AM155" s="153"/>
      <c r="AN155" s="153"/>
      <c r="AO155" s="153"/>
      <c r="AP155" s="153"/>
      <c r="AQ155" s="153"/>
      <c r="AR155" s="153"/>
      <c r="AS155" s="153"/>
      <c r="AT155" s="153"/>
      <c r="AU155" s="153"/>
      <c r="AV155" s="153"/>
      <c r="AW155" s="153"/>
      <c r="AX155" s="153"/>
      <c r="AY155" s="153"/>
      <c r="AZ155" s="153"/>
      <c r="BA155" s="153"/>
      <c r="BB155" s="153"/>
      <c r="BC155" s="153"/>
      <c r="BD155" s="153"/>
      <c r="BE155" s="57"/>
    </row>
    <row r="156" spans="1:57" s="12" customFormat="1" ht="90" x14ac:dyDescent="0.25">
      <c r="A156" s="1">
        <v>137</v>
      </c>
      <c r="B156" s="1" t="s">
        <v>80</v>
      </c>
      <c r="C156" s="6" t="s">
        <v>714</v>
      </c>
      <c r="D156" s="2" t="str">
        <f t="shared" si="4"/>
        <v>CalPA_Set WMP-14</v>
      </c>
      <c r="E156" s="1">
        <v>14</v>
      </c>
      <c r="F156" s="2" t="str">
        <f t="shared" si="5"/>
        <v>CalPA_Set WMP-14_Q14</v>
      </c>
      <c r="G156" s="48" t="s">
        <v>772</v>
      </c>
      <c r="H156" s="48" t="s">
        <v>773</v>
      </c>
      <c r="I156" s="1" t="s">
        <v>84</v>
      </c>
      <c r="J156" s="3">
        <v>45027</v>
      </c>
      <c r="K156" s="3">
        <v>45033</v>
      </c>
      <c r="L156" s="3">
        <v>45033</v>
      </c>
      <c r="M156" s="20" t="s">
        <v>717</v>
      </c>
      <c r="N156" s="1">
        <v>0</v>
      </c>
      <c r="O156" s="1" t="s">
        <v>86</v>
      </c>
      <c r="P156" s="1" t="s">
        <v>535</v>
      </c>
      <c r="Q156" s="47" t="s">
        <v>536</v>
      </c>
      <c r="R156" s="47" t="s">
        <v>665</v>
      </c>
      <c r="S156" s="120" t="s">
        <v>86</v>
      </c>
      <c r="T156" s="153"/>
      <c r="U156" s="153"/>
      <c r="V156" s="153"/>
      <c r="W156" s="153"/>
      <c r="X156" s="153"/>
      <c r="Y156" s="153"/>
      <c r="Z156" s="153"/>
      <c r="AA156" s="153"/>
      <c r="AB156" s="153"/>
      <c r="AC156" s="153"/>
      <c r="AD156" s="153"/>
      <c r="AE156" s="153"/>
      <c r="AF156" s="153"/>
      <c r="AG156" s="153"/>
      <c r="AH156" s="153"/>
      <c r="AI156" s="153"/>
      <c r="AJ156" s="153"/>
      <c r="AK156" s="153"/>
      <c r="AL156" s="153"/>
      <c r="AM156" s="153"/>
      <c r="AN156" s="153"/>
      <c r="AO156" s="153"/>
      <c r="AP156" s="153"/>
      <c r="AQ156" s="153"/>
      <c r="AR156" s="153"/>
      <c r="AS156" s="153"/>
      <c r="AT156" s="153"/>
      <c r="AU156" s="153"/>
      <c r="AV156" s="153"/>
      <c r="AW156" s="153"/>
      <c r="AX156" s="153"/>
      <c r="AY156" s="153"/>
      <c r="AZ156" s="153"/>
      <c r="BA156" s="153"/>
      <c r="BB156" s="153"/>
      <c r="BC156" s="153"/>
      <c r="BD156" s="153"/>
      <c r="BE156" s="57"/>
    </row>
    <row r="157" spans="1:57" s="12" customFormat="1" ht="127.5" x14ac:dyDescent="0.25">
      <c r="A157" s="1">
        <v>138</v>
      </c>
      <c r="B157" s="1" t="s">
        <v>80</v>
      </c>
      <c r="C157" s="6" t="s">
        <v>714</v>
      </c>
      <c r="D157" s="2" t="str">
        <f t="shared" si="4"/>
        <v>CalPA_Set WMP-14</v>
      </c>
      <c r="E157" s="1">
        <v>15</v>
      </c>
      <c r="F157" s="2" t="str">
        <f t="shared" si="5"/>
        <v>CalPA_Set WMP-14_Q15</v>
      </c>
      <c r="G157" s="48" t="s">
        <v>774</v>
      </c>
      <c r="H157" s="48" t="s">
        <v>775</v>
      </c>
      <c r="I157" s="1" t="s">
        <v>84</v>
      </c>
      <c r="J157" s="3">
        <v>45027</v>
      </c>
      <c r="K157" s="3">
        <v>45033</v>
      </c>
      <c r="L157" s="3">
        <v>45033</v>
      </c>
      <c r="M157" s="20" t="s">
        <v>717</v>
      </c>
      <c r="N157" s="1">
        <v>0</v>
      </c>
      <c r="O157" s="1" t="s">
        <v>86</v>
      </c>
      <c r="P157" s="1" t="s">
        <v>535</v>
      </c>
      <c r="Q157" s="47" t="s">
        <v>536</v>
      </c>
      <c r="R157" s="47" t="s">
        <v>665</v>
      </c>
      <c r="S157" s="120" t="s">
        <v>86</v>
      </c>
      <c r="T157" s="153"/>
      <c r="U157" s="153"/>
      <c r="V157" s="153"/>
      <c r="W157" s="153"/>
      <c r="X157" s="153"/>
      <c r="Y157" s="153"/>
      <c r="Z157" s="153"/>
      <c r="AA157" s="153"/>
      <c r="AB157" s="153"/>
      <c r="AC157" s="153"/>
      <c r="AD157" s="153"/>
      <c r="AE157" s="153"/>
      <c r="AF157" s="153"/>
      <c r="AG157" s="153"/>
      <c r="AH157" s="153"/>
      <c r="AI157" s="153"/>
      <c r="AJ157" s="153"/>
      <c r="AK157" s="153"/>
      <c r="AL157" s="153"/>
      <c r="AM157" s="153"/>
      <c r="AN157" s="153"/>
      <c r="AO157" s="153"/>
      <c r="AP157" s="153"/>
      <c r="AQ157" s="153"/>
      <c r="AR157" s="153"/>
      <c r="AS157" s="153"/>
      <c r="AT157" s="153"/>
      <c r="AU157" s="153"/>
      <c r="AV157" s="153"/>
      <c r="AW157" s="153"/>
      <c r="AX157" s="153"/>
      <c r="AY157" s="153"/>
      <c r="AZ157" s="153"/>
      <c r="BA157" s="153"/>
      <c r="BB157" s="153"/>
      <c r="BC157" s="153"/>
      <c r="BD157" s="153"/>
      <c r="BE157" s="57"/>
    </row>
    <row r="158" spans="1:57" s="12" customFormat="1" ht="102" x14ac:dyDescent="0.25">
      <c r="A158" s="1">
        <v>139</v>
      </c>
      <c r="B158" s="1" t="s">
        <v>80</v>
      </c>
      <c r="C158" s="6" t="s">
        <v>714</v>
      </c>
      <c r="D158" s="2" t="str">
        <f t="shared" si="4"/>
        <v>CalPA_Set WMP-14</v>
      </c>
      <c r="E158" s="1">
        <v>16</v>
      </c>
      <c r="F158" s="2" t="str">
        <f t="shared" si="5"/>
        <v>CalPA_Set WMP-14_Q16</v>
      </c>
      <c r="G158" s="48" t="s">
        <v>776</v>
      </c>
      <c r="H158" s="48" t="s">
        <v>777</v>
      </c>
      <c r="I158" s="1" t="s">
        <v>84</v>
      </c>
      <c r="J158" s="3">
        <v>45027</v>
      </c>
      <c r="K158" s="3">
        <v>45033</v>
      </c>
      <c r="L158" s="3">
        <v>45033</v>
      </c>
      <c r="M158" s="20" t="s">
        <v>717</v>
      </c>
      <c r="N158" s="1">
        <v>0</v>
      </c>
      <c r="O158" s="1" t="s">
        <v>86</v>
      </c>
      <c r="P158" s="1" t="s">
        <v>778</v>
      </c>
      <c r="Q158" s="47" t="s">
        <v>622</v>
      </c>
      <c r="R158" s="47" t="s">
        <v>519</v>
      </c>
      <c r="S158" s="123" t="s">
        <v>86</v>
      </c>
      <c r="T158" s="153"/>
      <c r="U158" s="153"/>
      <c r="V158" s="153"/>
      <c r="W158" s="153"/>
      <c r="X158" s="153"/>
      <c r="Y158" s="153"/>
      <c r="Z158" s="153"/>
      <c r="AA158" s="153"/>
      <c r="AB158" s="153"/>
      <c r="AC158" s="153"/>
      <c r="AD158" s="153"/>
      <c r="AE158" s="153"/>
      <c r="AF158" s="153"/>
      <c r="AG158" s="153"/>
      <c r="AH158" s="153"/>
      <c r="AI158" s="153"/>
      <c r="AJ158" s="153"/>
      <c r="AK158" s="153"/>
      <c r="AL158" s="153"/>
      <c r="AM158" s="153"/>
      <c r="AN158" s="153"/>
      <c r="AO158" s="153"/>
      <c r="AP158" s="153"/>
      <c r="AQ158" s="153"/>
      <c r="AR158" s="153"/>
      <c r="AS158" s="153"/>
      <c r="AT158" s="153"/>
      <c r="AU158" s="153"/>
      <c r="AV158" s="153"/>
      <c r="AW158" s="153"/>
      <c r="AX158" s="153"/>
      <c r="AY158" s="153"/>
      <c r="AZ158" s="153"/>
      <c r="BA158" s="153"/>
      <c r="BB158" s="153"/>
      <c r="BC158" s="153"/>
      <c r="BD158" s="153"/>
      <c r="BE158" s="57"/>
    </row>
    <row r="159" spans="1:57" s="12" customFormat="1" ht="90" x14ac:dyDescent="0.25">
      <c r="A159" s="1">
        <v>140</v>
      </c>
      <c r="B159" s="1" t="s">
        <v>80</v>
      </c>
      <c r="C159" s="6" t="s">
        <v>714</v>
      </c>
      <c r="D159" s="2" t="str">
        <f t="shared" si="4"/>
        <v>CalPA_Set WMP-14</v>
      </c>
      <c r="E159" s="1">
        <v>17</v>
      </c>
      <c r="F159" s="2" t="str">
        <f t="shared" si="5"/>
        <v>CalPA_Set WMP-14_Q17</v>
      </c>
      <c r="G159" s="48" t="s">
        <v>781</v>
      </c>
      <c r="H159" s="48" t="s">
        <v>782</v>
      </c>
      <c r="I159" s="1" t="s">
        <v>84</v>
      </c>
      <c r="J159" s="3">
        <v>45027</v>
      </c>
      <c r="K159" s="3">
        <v>45033</v>
      </c>
      <c r="L159" s="3">
        <v>45033</v>
      </c>
      <c r="M159" s="20" t="s">
        <v>717</v>
      </c>
      <c r="N159" s="1">
        <v>0</v>
      </c>
      <c r="O159" s="1" t="s">
        <v>86</v>
      </c>
      <c r="P159" s="1" t="s">
        <v>778</v>
      </c>
      <c r="Q159" s="47" t="s">
        <v>622</v>
      </c>
      <c r="R159" s="47" t="s">
        <v>519</v>
      </c>
      <c r="S159" s="123" t="s">
        <v>86</v>
      </c>
      <c r="T159" s="153"/>
      <c r="U159" s="153"/>
      <c r="V159" s="153"/>
      <c r="W159" s="153"/>
      <c r="X159" s="153"/>
      <c r="Y159" s="153"/>
      <c r="Z159" s="153"/>
      <c r="AA159" s="153"/>
      <c r="AB159" s="153"/>
      <c r="AC159" s="153"/>
      <c r="AD159" s="153"/>
      <c r="AE159" s="153"/>
      <c r="AF159" s="153"/>
      <c r="AG159" s="153"/>
      <c r="AH159" s="153"/>
      <c r="AI159" s="153"/>
      <c r="AJ159" s="153"/>
      <c r="AK159" s="153"/>
      <c r="AL159" s="153"/>
      <c r="AM159" s="153"/>
      <c r="AN159" s="153"/>
      <c r="AO159" s="153"/>
      <c r="AP159" s="153"/>
      <c r="AQ159" s="153"/>
      <c r="AR159" s="153"/>
      <c r="AS159" s="153"/>
      <c r="AT159" s="153"/>
      <c r="AU159" s="153"/>
      <c r="AV159" s="153"/>
      <c r="AW159" s="153"/>
      <c r="AX159" s="153"/>
      <c r="AY159" s="153"/>
      <c r="AZ159" s="153"/>
      <c r="BA159" s="153"/>
      <c r="BB159" s="153"/>
      <c r="BC159" s="153"/>
      <c r="BD159" s="153"/>
      <c r="BE159" s="57"/>
    </row>
    <row r="160" spans="1:57" s="12" customFormat="1" ht="102" x14ac:dyDescent="0.25">
      <c r="A160" s="1">
        <v>141</v>
      </c>
      <c r="B160" s="1" t="s">
        <v>80</v>
      </c>
      <c r="C160" s="6" t="s">
        <v>714</v>
      </c>
      <c r="D160" s="2" t="str">
        <f t="shared" si="4"/>
        <v>CalPA_Set WMP-14</v>
      </c>
      <c r="E160" s="1">
        <v>18</v>
      </c>
      <c r="F160" s="2" t="str">
        <f t="shared" si="5"/>
        <v>CalPA_Set WMP-14_Q18</v>
      </c>
      <c r="G160" s="48" t="s">
        <v>783</v>
      </c>
      <c r="H160" s="48" t="s">
        <v>784</v>
      </c>
      <c r="I160" s="1" t="s">
        <v>84</v>
      </c>
      <c r="J160" s="3">
        <v>45027</v>
      </c>
      <c r="K160" s="3">
        <v>45033</v>
      </c>
      <c r="L160" s="3">
        <v>45033</v>
      </c>
      <c r="M160" s="20" t="s">
        <v>717</v>
      </c>
      <c r="N160" s="1">
        <v>0</v>
      </c>
      <c r="O160" s="1" t="s">
        <v>86</v>
      </c>
      <c r="P160" s="1" t="s">
        <v>535</v>
      </c>
      <c r="Q160" s="47" t="s">
        <v>536</v>
      </c>
      <c r="R160" s="47" t="s">
        <v>665</v>
      </c>
      <c r="S160" s="123" t="s">
        <v>86</v>
      </c>
      <c r="T160" s="153"/>
      <c r="U160" s="153"/>
      <c r="V160" s="153"/>
      <c r="W160" s="153"/>
      <c r="X160" s="153"/>
      <c r="Y160" s="153"/>
      <c r="Z160" s="153"/>
      <c r="AA160" s="153"/>
      <c r="AB160" s="153"/>
      <c r="AC160" s="153"/>
      <c r="AD160" s="153"/>
      <c r="AE160" s="153"/>
      <c r="AF160" s="153"/>
      <c r="AG160" s="153"/>
      <c r="AH160" s="153"/>
      <c r="AI160" s="153"/>
      <c r="AJ160" s="153"/>
      <c r="AK160" s="153"/>
      <c r="AL160" s="153"/>
      <c r="AM160" s="153"/>
      <c r="AN160" s="153"/>
      <c r="AO160" s="153"/>
      <c r="AP160" s="153"/>
      <c r="AQ160" s="153"/>
      <c r="AR160" s="153"/>
      <c r="AS160" s="153"/>
      <c r="AT160" s="153"/>
      <c r="AU160" s="153"/>
      <c r="AV160" s="153"/>
      <c r="AW160" s="153"/>
      <c r="AX160" s="153"/>
      <c r="AY160" s="153"/>
      <c r="AZ160" s="153"/>
      <c r="BA160" s="153"/>
      <c r="BB160" s="153"/>
      <c r="BC160" s="153"/>
      <c r="BD160" s="153"/>
      <c r="BE160" s="57"/>
    </row>
    <row r="161" spans="1:57" s="12" customFormat="1" ht="229.5" x14ac:dyDescent="0.25">
      <c r="A161" s="1">
        <v>142</v>
      </c>
      <c r="B161" s="1" t="s">
        <v>80</v>
      </c>
      <c r="C161" s="6" t="s">
        <v>714</v>
      </c>
      <c r="D161" s="2" t="str">
        <f t="shared" si="4"/>
        <v>CalPA_Set WMP-14</v>
      </c>
      <c r="E161" s="1">
        <v>19</v>
      </c>
      <c r="F161" s="2" t="str">
        <f t="shared" si="5"/>
        <v>CalPA_Set WMP-14_Q19</v>
      </c>
      <c r="G161" s="48" t="s">
        <v>785</v>
      </c>
      <c r="H161" s="48" t="s">
        <v>786</v>
      </c>
      <c r="I161" s="1" t="s">
        <v>84</v>
      </c>
      <c r="J161" s="3">
        <v>45027</v>
      </c>
      <c r="K161" s="3">
        <v>45044</v>
      </c>
      <c r="L161" s="3">
        <v>45044</v>
      </c>
      <c r="M161" s="20" t="s">
        <v>717</v>
      </c>
      <c r="N161" s="1">
        <v>1</v>
      </c>
      <c r="O161" s="1" t="s">
        <v>86</v>
      </c>
      <c r="P161" s="1" t="s">
        <v>787</v>
      </c>
      <c r="Q161" s="87" t="s">
        <v>788</v>
      </c>
      <c r="R161" s="47" t="s">
        <v>789</v>
      </c>
      <c r="S161" s="123" t="s">
        <v>86</v>
      </c>
      <c r="T161" s="153"/>
      <c r="U161" s="153"/>
      <c r="V161" s="153"/>
      <c r="W161" s="153"/>
      <c r="X161" s="153"/>
      <c r="Y161" s="153"/>
      <c r="Z161" s="153"/>
      <c r="AA161" s="153"/>
      <c r="AB161" s="153"/>
      <c r="AC161" s="153"/>
      <c r="AD161" s="153"/>
      <c r="AE161" s="153"/>
      <c r="AF161" s="153"/>
      <c r="AG161" s="153"/>
      <c r="AH161" s="153"/>
      <c r="AI161" s="153"/>
      <c r="AJ161" s="153"/>
      <c r="AK161" s="153"/>
      <c r="AL161" s="153"/>
      <c r="AM161" s="153"/>
      <c r="AN161" s="153"/>
      <c r="AO161" s="153"/>
      <c r="AP161" s="153"/>
      <c r="AQ161" s="153"/>
      <c r="AR161" s="153"/>
      <c r="AS161" s="153"/>
      <c r="AT161" s="153"/>
      <c r="AU161" s="153"/>
      <c r="AV161" s="153"/>
      <c r="AW161" s="153"/>
      <c r="AX161" s="153"/>
      <c r="AY161" s="153"/>
      <c r="AZ161" s="153"/>
      <c r="BA161" s="153"/>
      <c r="BB161" s="153"/>
      <c r="BC161" s="153"/>
      <c r="BD161" s="153"/>
      <c r="BE161" s="57"/>
    </row>
    <row r="162" spans="1:57" s="12" customFormat="1" ht="90" x14ac:dyDescent="0.25">
      <c r="A162" s="1">
        <v>143</v>
      </c>
      <c r="B162" s="1" t="s">
        <v>80</v>
      </c>
      <c r="C162" s="6" t="s">
        <v>714</v>
      </c>
      <c r="D162" s="2" t="str">
        <f t="shared" si="4"/>
        <v>CalPA_Set WMP-14</v>
      </c>
      <c r="E162" s="1">
        <v>20</v>
      </c>
      <c r="F162" s="2" t="str">
        <f t="shared" si="5"/>
        <v>CalPA_Set WMP-14_Q20</v>
      </c>
      <c r="G162" s="48" t="s">
        <v>793</v>
      </c>
      <c r="H162" s="48" t="s">
        <v>794</v>
      </c>
      <c r="I162" s="1" t="s">
        <v>84</v>
      </c>
      <c r="J162" s="3">
        <v>45027</v>
      </c>
      <c r="K162" s="3">
        <v>45033</v>
      </c>
      <c r="L162" s="3">
        <v>45033</v>
      </c>
      <c r="M162" s="20" t="s">
        <v>717</v>
      </c>
      <c r="N162" s="1">
        <v>0</v>
      </c>
      <c r="O162" s="1" t="s">
        <v>86</v>
      </c>
      <c r="P162" s="1" t="s">
        <v>795</v>
      </c>
      <c r="Q162" s="47" t="s">
        <v>154</v>
      </c>
      <c r="R162" s="47" t="s">
        <v>796</v>
      </c>
      <c r="S162" s="120" t="s">
        <v>86</v>
      </c>
      <c r="T162" s="153"/>
      <c r="U162" s="153"/>
      <c r="V162" s="153"/>
      <c r="W162" s="153"/>
      <c r="X162" s="153"/>
      <c r="Y162" s="153"/>
      <c r="Z162" s="153"/>
      <c r="AA162" s="153"/>
      <c r="AB162" s="153"/>
      <c r="AC162" s="153"/>
      <c r="AD162" s="153"/>
      <c r="AE162" s="153"/>
      <c r="AF162" s="153"/>
      <c r="AG162" s="153"/>
      <c r="AH162" s="153"/>
      <c r="AI162" s="153"/>
      <c r="AJ162" s="153"/>
      <c r="AK162" s="153"/>
      <c r="AL162" s="153"/>
      <c r="AM162" s="153"/>
      <c r="AN162" s="153"/>
      <c r="AO162" s="153"/>
      <c r="AP162" s="153"/>
      <c r="AQ162" s="153"/>
      <c r="AR162" s="153"/>
      <c r="AS162" s="153"/>
      <c r="AT162" s="153"/>
      <c r="AU162" s="153"/>
      <c r="AV162" s="153"/>
      <c r="AW162" s="153"/>
      <c r="AX162" s="153"/>
      <c r="AY162" s="153"/>
      <c r="AZ162" s="153"/>
      <c r="BA162" s="153"/>
      <c r="BB162" s="153"/>
      <c r="BC162" s="153"/>
      <c r="BD162" s="153"/>
      <c r="BE162" s="57"/>
    </row>
    <row r="163" spans="1:57" s="12" customFormat="1" ht="102" x14ac:dyDescent="0.25">
      <c r="A163" s="1">
        <v>144</v>
      </c>
      <c r="B163" s="1" t="s">
        <v>80</v>
      </c>
      <c r="C163" s="6" t="s">
        <v>714</v>
      </c>
      <c r="D163" s="2" t="str">
        <f t="shared" si="4"/>
        <v>CalPA_Set WMP-14</v>
      </c>
      <c r="E163" s="1">
        <v>21</v>
      </c>
      <c r="F163" s="2" t="str">
        <f t="shared" si="5"/>
        <v>CalPA_Set WMP-14_Q21</v>
      </c>
      <c r="G163" s="48" t="s">
        <v>797</v>
      </c>
      <c r="H163" s="48" t="s">
        <v>798</v>
      </c>
      <c r="I163" s="1" t="s">
        <v>84</v>
      </c>
      <c r="J163" s="3">
        <v>45027</v>
      </c>
      <c r="K163" s="3">
        <v>45033</v>
      </c>
      <c r="L163" s="3">
        <v>45033</v>
      </c>
      <c r="M163" s="20" t="s">
        <v>717</v>
      </c>
      <c r="N163" s="1">
        <v>0</v>
      </c>
      <c r="O163" s="1" t="s">
        <v>86</v>
      </c>
      <c r="P163" s="1" t="s">
        <v>799</v>
      </c>
      <c r="Q163" s="47" t="s">
        <v>154</v>
      </c>
      <c r="R163" s="47" t="s">
        <v>800</v>
      </c>
      <c r="S163" s="123" t="s">
        <v>86</v>
      </c>
      <c r="T163" s="153"/>
      <c r="U163" s="153"/>
      <c r="V163" s="153"/>
      <c r="W163" s="153"/>
      <c r="X163" s="153"/>
      <c r="Y163" s="153"/>
      <c r="Z163" s="153"/>
      <c r="AA163" s="153"/>
      <c r="AB163" s="153"/>
      <c r="AC163" s="153"/>
      <c r="AD163" s="153"/>
      <c r="AE163" s="153"/>
      <c r="AF163" s="153"/>
      <c r="AG163" s="153"/>
      <c r="AH163" s="153"/>
      <c r="AI163" s="153"/>
      <c r="AJ163" s="153"/>
      <c r="AK163" s="153"/>
      <c r="AL163" s="153"/>
      <c r="AM163" s="153"/>
      <c r="AN163" s="153"/>
      <c r="AO163" s="153"/>
      <c r="AP163" s="153"/>
      <c r="AQ163" s="153"/>
      <c r="AR163" s="153"/>
      <c r="AS163" s="153"/>
      <c r="AT163" s="153"/>
      <c r="AU163" s="153"/>
      <c r="AV163" s="153"/>
      <c r="AW163" s="153"/>
      <c r="AX163" s="153"/>
      <c r="AY163" s="153"/>
      <c r="AZ163" s="153"/>
      <c r="BA163" s="153"/>
      <c r="BB163" s="153"/>
      <c r="BC163" s="153"/>
      <c r="BD163" s="153"/>
      <c r="BE163" s="57"/>
    </row>
    <row r="164" spans="1:57" s="12" customFormat="1" ht="90" x14ac:dyDescent="0.25">
      <c r="A164" s="1">
        <v>145</v>
      </c>
      <c r="B164" s="1" t="s">
        <v>80</v>
      </c>
      <c r="C164" s="6" t="s">
        <v>714</v>
      </c>
      <c r="D164" s="2" t="str">
        <f t="shared" si="4"/>
        <v>CalPA_Set WMP-14</v>
      </c>
      <c r="E164" s="1">
        <v>22</v>
      </c>
      <c r="F164" s="2" t="str">
        <f t="shared" si="5"/>
        <v>CalPA_Set WMP-14_Q22</v>
      </c>
      <c r="G164" s="48" t="s">
        <v>801</v>
      </c>
      <c r="H164" s="48" t="s">
        <v>794</v>
      </c>
      <c r="I164" s="1" t="s">
        <v>84</v>
      </c>
      <c r="J164" s="3">
        <v>45027</v>
      </c>
      <c r="K164" s="3">
        <v>45033</v>
      </c>
      <c r="L164" s="3">
        <v>45033</v>
      </c>
      <c r="M164" s="20" t="s">
        <v>717</v>
      </c>
      <c r="N164" s="1">
        <v>0</v>
      </c>
      <c r="O164" s="1" t="s">
        <v>86</v>
      </c>
      <c r="P164" s="1" t="s">
        <v>802</v>
      </c>
      <c r="Q164" s="47" t="s">
        <v>803</v>
      </c>
      <c r="R164" s="47" t="s">
        <v>804</v>
      </c>
      <c r="S164" s="120" t="s">
        <v>86</v>
      </c>
      <c r="T164" s="153"/>
      <c r="U164" s="153"/>
      <c r="V164" s="153"/>
      <c r="W164" s="153"/>
      <c r="X164" s="153"/>
      <c r="Y164" s="153"/>
      <c r="Z164" s="153"/>
      <c r="AA164" s="153"/>
      <c r="AB164" s="153"/>
      <c r="AC164" s="153"/>
      <c r="AD164" s="153"/>
      <c r="AE164" s="153"/>
      <c r="AF164" s="153"/>
      <c r="AG164" s="153"/>
      <c r="AH164" s="153"/>
      <c r="AI164" s="153"/>
      <c r="AJ164" s="153"/>
      <c r="AK164" s="153"/>
      <c r="AL164" s="153"/>
      <c r="AM164" s="153"/>
      <c r="AN164" s="153"/>
      <c r="AO164" s="153"/>
      <c r="AP164" s="153"/>
      <c r="AQ164" s="153"/>
      <c r="AR164" s="153"/>
      <c r="AS164" s="153"/>
      <c r="AT164" s="153"/>
      <c r="AU164" s="153"/>
      <c r="AV164" s="153"/>
      <c r="AW164" s="153"/>
      <c r="AX164" s="153"/>
      <c r="AY164" s="153"/>
      <c r="AZ164" s="153"/>
      <c r="BA164" s="153"/>
      <c r="BB164" s="153"/>
      <c r="BC164" s="153"/>
      <c r="BD164" s="153"/>
      <c r="BE164" s="57"/>
    </row>
    <row r="165" spans="1:57" s="12" customFormat="1" ht="90" x14ac:dyDescent="0.25">
      <c r="A165" s="1">
        <v>146</v>
      </c>
      <c r="B165" s="1" t="s">
        <v>80</v>
      </c>
      <c r="C165" s="6" t="s">
        <v>714</v>
      </c>
      <c r="D165" s="2" t="str">
        <f t="shared" si="4"/>
        <v>CalPA_Set WMP-14</v>
      </c>
      <c r="E165" s="1">
        <v>23</v>
      </c>
      <c r="F165" s="2" t="str">
        <f t="shared" si="5"/>
        <v>CalPA_Set WMP-14_Q23</v>
      </c>
      <c r="G165" s="48" t="s">
        <v>806</v>
      </c>
      <c r="H165" s="48" t="s">
        <v>807</v>
      </c>
      <c r="I165" s="1" t="s">
        <v>84</v>
      </c>
      <c r="J165" s="3">
        <v>45027</v>
      </c>
      <c r="K165" s="3">
        <v>45033</v>
      </c>
      <c r="L165" s="3">
        <v>45033</v>
      </c>
      <c r="M165" s="20" t="s">
        <v>717</v>
      </c>
      <c r="N165" s="1">
        <v>0</v>
      </c>
      <c r="O165" s="1" t="s">
        <v>86</v>
      </c>
      <c r="P165" s="1" t="s">
        <v>482</v>
      </c>
      <c r="Q165" s="47" t="s">
        <v>483</v>
      </c>
      <c r="R165" s="47" t="s">
        <v>808</v>
      </c>
      <c r="S165" s="123" t="s">
        <v>86</v>
      </c>
      <c r="T165" s="153"/>
      <c r="U165" s="153"/>
      <c r="V165" s="153"/>
      <c r="W165" s="153"/>
      <c r="X165" s="153"/>
      <c r="Y165" s="153"/>
      <c r="Z165" s="153"/>
      <c r="AA165" s="153"/>
      <c r="AB165" s="153"/>
      <c r="AC165" s="153"/>
      <c r="AD165" s="153"/>
      <c r="AE165" s="153"/>
      <c r="AF165" s="153"/>
      <c r="AG165" s="153"/>
      <c r="AH165" s="153"/>
      <c r="AI165" s="153"/>
      <c r="AJ165" s="153"/>
      <c r="AK165" s="153"/>
      <c r="AL165" s="153"/>
      <c r="AM165" s="153"/>
      <c r="AN165" s="153"/>
      <c r="AO165" s="153"/>
      <c r="AP165" s="153"/>
      <c r="AQ165" s="153"/>
      <c r="AR165" s="153"/>
      <c r="AS165" s="153"/>
      <c r="AT165" s="153"/>
      <c r="AU165" s="153"/>
      <c r="AV165" s="153"/>
      <c r="AW165" s="153"/>
      <c r="AX165" s="153"/>
      <c r="AY165" s="153"/>
      <c r="AZ165" s="153"/>
      <c r="BA165" s="153"/>
      <c r="BB165" s="153"/>
      <c r="BC165" s="153"/>
      <c r="BD165" s="153"/>
      <c r="BE165" s="57"/>
    </row>
    <row r="166" spans="1:57" s="12" customFormat="1" ht="90" x14ac:dyDescent="0.25">
      <c r="A166" s="1">
        <v>147</v>
      </c>
      <c r="B166" s="1" t="s">
        <v>80</v>
      </c>
      <c r="C166" s="6" t="s">
        <v>714</v>
      </c>
      <c r="D166" s="2" t="str">
        <f t="shared" si="4"/>
        <v>CalPA_Set WMP-14</v>
      </c>
      <c r="E166" s="1">
        <v>24</v>
      </c>
      <c r="F166" s="2" t="str">
        <f t="shared" si="5"/>
        <v>CalPA_Set WMP-14_Q24</v>
      </c>
      <c r="G166" s="48" t="s">
        <v>809</v>
      </c>
      <c r="H166" s="48" t="s">
        <v>810</v>
      </c>
      <c r="I166" s="1" t="s">
        <v>84</v>
      </c>
      <c r="J166" s="3">
        <v>45027</v>
      </c>
      <c r="K166" s="3">
        <v>45033</v>
      </c>
      <c r="L166" s="3">
        <v>45033</v>
      </c>
      <c r="M166" s="20" t="s">
        <v>717</v>
      </c>
      <c r="N166" s="1">
        <v>0</v>
      </c>
      <c r="O166" s="1" t="s">
        <v>86</v>
      </c>
      <c r="P166" s="1" t="s">
        <v>482</v>
      </c>
      <c r="Q166" s="47" t="s">
        <v>483</v>
      </c>
      <c r="R166" s="47" t="s">
        <v>808</v>
      </c>
      <c r="S166" s="120" t="s">
        <v>86</v>
      </c>
      <c r="T166" s="153"/>
      <c r="U166" s="153"/>
      <c r="V166" s="153"/>
      <c r="W166" s="153"/>
      <c r="X166" s="153"/>
      <c r="Y166" s="153"/>
      <c r="Z166" s="153"/>
      <c r="AA166" s="153"/>
      <c r="AB166" s="153"/>
      <c r="AC166" s="153"/>
      <c r="AD166" s="153"/>
      <c r="AE166" s="153"/>
      <c r="AF166" s="153"/>
      <c r="AG166" s="153"/>
      <c r="AH166" s="153"/>
      <c r="AI166" s="153"/>
      <c r="AJ166" s="153"/>
      <c r="AK166" s="153"/>
      <c r="AL166" s="153"/>
      <c r="AM166" s="153"/>
      <c r="AN166" s="153"/>
      <c r="AO166" s="153"/>
      <c r="AP166" s="153"/>
      <c r="AQ166" s="153"/>
      <c r="AR166" s="153"/>
      <c r="AS166" s="153"/>
      <c r="AT166" s="153"/>
      <c r="AU166" s="153"/>
      <c r="AV166" s="153"/>
      <c r="AW166" s="153"/>
      <c r="AX166" s="153"/>
      <c r="AY166" s="153"/>
      <c r="AZ166" s="153"/>
      <c r="BA166" s="153"/>
      <c r="BB166" s="153"/>
      <c r="BC166" s="153"/>
      <c r="BD166" s="153"/>
      <c r="BE166" s="57"/>
    </row>
    <row r="167" spans="1:57" s="12" customFormat="1" ht="153" x14ac:dyDescent="0.25">
      <c r="A167" s="1">
        <v>148</v>
      </c>
      <c r="B167" s="1" t="s">
        <v>80</v>
      </c>
      <c r="C167" s="6" t="s">
        <v>714</v>
      </c>
      <c r="D167" s="2" t="str">
        <f t="shared" si="4"/>
        <v>CalPA_Set WMP-14</v>
      </c>
      <c r="E167" s="1">
        <v>25</v>
      </c>
      <c r="F167" s="2" t="str">
        <f t="shared" si="5"/>
        <v>CalPA_Set WMP-14_Q25</v>
      </c>
      <c r="G167" s="48" t="s">
        <v>811</v>
      </c>
      <c r="H167" s="48" t="s">
        <v>812</v>
      </c>
      <c r="I167" s="1" t="s">
        <v>84</v>
      </c>
      <c r="J167" s="3">
        <v>45027</v>
      </c>
      <c r="K167" s="3">
        <v>45033</v>
      </c>
      <c r="L167" s="3">
        <v>45033</v>
      </c>
      <c r="M167" s="20" t="s">
        <v>717</v>
      </c>
      <c r="N167" s="1">
        <v>1</v>
      </c>
      <c r="O167" s="1" t="s">
        <v>86</v>
      </c>
      <c r="P167" s="1" t="s">
        <v>795</v>
      </c>
      <c r="Q167" s="47" t="s">
        <v>154</v>
      </c>
      <c r="R167" s="47" t="s">
        <v>796</v>
      </c>
      <c r="S167" s="120" t="s">
        <v>86</v>
      </c>
      <c r="T167" s="153"/>
      <c r="U167" s="153"/>
      <c r="V167" s="153"/>
      <c r="W167" s="153"/>
      <c r="X167" s="153"/>
      <c r="Y167" s="153"/>
      <c r="Z167" s="153"/>
      <c r="AA167" s="153"/>
      <c r="AB167" s="153"/>
      <c r="AC167" s="153"/>
      <c r="AD167" s="153"/>
      <c r="AE167" s="153"/>
      <c r="AF167" s="153"/>
      <c r="AG167" s="153"/>
      <c r="AH167" s="153"/>
      <c r="AI167" s="153"/>
      <c r="AJ167" s="153"/>
      <c r="AK167" s="153"/>
      <c r="AL167" s="153"/>
      <c r="AM167" s="153"/>
      <c r="AN167" s="153"/>
      <c r="AO167" s="153"/>
      <c r="AP167" s="153"/>
      <c r="AQ167" s="153"/>
      <c r="AR167" s="153"/>
      <c r="AS167" s="153"/>
      <c r="AT167" s="153"/>
      <c r="AU167" s="153"/>
      <c r="AV167" s="153"/>
      <c r="AW167" s="153"/>
      <c r="AX167" s="153"/>
      <c r="AY167" s="153"/>
      <c r="AZ167" s="153"/>
      <c r="BA167" s="153"/>
      <c r="BB167" s="153"/>
      <c r="BC167" s="153"/>
      <c r="BD167" s="153"/>
      <c r="BE167" s="57"/>
    </row>
    <row r="168" spans="1:57" s="12" customFormat="1" ht="153" x14ac:dyDescent="0.25">
      <c r="A168" s="1">
        <v>149</v>
      </c>
      <c r="B168" s="1" t="s">
        <v>80</v>
      </c>
      <c r="C168" s="6" t="s">
        <v>714</v>
      </c>
      <c r="D168" s="2" t="str">
        <f t="shared" si="4"/>
        <v>CalPA_Set WMP-14</v>
      </c>
      <c r="E168" s="1">
        <v>26</v>
      </c>
      <c r="F168" s="2" t="str">
        <f t="shared" si="5"/>
        <v>CalPA_Set WMP-14_Q26</v>
      </c>
      <c r="G168" s="48" t="s">
        <v>814</v>
      </c>
      <c r="H168" s="48" t="s">
        <v>815</v>
      </c>
      <c r="I168" s="1" t="s">
        <v>84</v>
      </c>
      <c r="J168" s="3">
        <v>45027</v>
      </c>
      <c r="K168" s="3">
        <v>45033</v>
      </c>
      <c r="L168" s="3">
        <v>45033</v>
      </c>
      <c r="M168" s="20" t="s">
        <v>717</v>
      </c>
      <c r="N168" s="1">
        <v>1</v>
      </c>
      <c r="O168" s="1" t="s">
        <v>86</v>
      </c>
      <c r="P168" s="1" t="s">
        <v>795</v>
      </c>
      <c r="Q168" s="47" t="s">
        <v>154</v>
      </c>
      <c r="R168" s="47" t="s">
        <v>796</v>
      </c>
      <c r="S168" s="120" t="s">
        <v>86</v>
      </c>
      <c r="T168" s="153"/>
      <c r="U168" s="153"/>
      <c r="V168" s="153"/>
      <c r="W168" s="153"/>
      <c r="X168" s="153"/>
      <c r="Y168" s="153"/>
      <c r="Z168" s="153"/>
      <c r="AA168" s="153"/>
      <c r="AB168" s="153"/>
      <c r="AC168" s="153"/>
      <c r="AD168" s="153"/>
      <c r="AE168" s="153"/>
      <c r="AF168" s="153"/>
      <c r="AG168" s="153"/>
      <c r="AH168" s="153"/>
      <c r="AI168" s="153"/>
      <c r="AJ168" s="153"/>
      <c r="AK168" s="153"/>
      <c r="AL168" s="153"/>
      <c r="AM168" s="153"/>
      <c r="AN168" s="153"/>
      <c r="AO168" s="153"/>
      <c r="AP168" s="153"/>
      <c r="AQ168" s="153"/>
      <c r="AR168" s="153"/>
      <c r="AS168" s="153"/>
      <c r="AT168" s="153"/>
      <c r="AU168" s="153"/>
      <c r="AV168" s="153"/>
      <c r="AW168" s="153"/>
      <c r="AX168" s="153"/>
      <c r="AY168" s="153"/>
      <c r="AZ168" s="153"/>
      <c r="BA168" s="153"/>
      <c r="BB168" s="153"/>
      <c r="BC168" s="153"/>
      <c r="BD168" s="153"/>
      <c r="BE168" s="57"/>
    </row>
    <row r="169" spans="1:57" s="12" customFormat="1" ht="331.5" x14ac:dyDescent="0.25">
      <c r="A169" s="1">
        <v>150</v>
      </c>
      <c r="B169" s="1" t="s">
        <v>80</v>
      </c>
      <c r="C169" s="6" t="s">
        <v>816</v>
      </c>
      <c r="D169" s="2" t="str">
        <f t="shared" si="4"/>
        <v>CalPA_Set WMP-15</v>
      </c>
      <c r="E169" s="1">
        <v>1</v>
      </c>
      <c r="F169" s="2" t="str">
        <f t="shared" si="5"/>
        <v>CalPA_Set WMP-15_Q1</v>
      </c>
      <c r="G169" s="48" t="s">
        <v>817</v>
      </c>
      <c r="H169" s="48" t="s">
        <v>818</v>
      </c>
      <c r="I169" s="1" t="s">
        <v>84</v>
      </c>
      <c r="J169" s="3">
        <v>45027</v>
      </c>
      <c r="K169" s="3">
        <v>45030</v>
      </c>
      <c r="L169" s="3">
        <v>45030</v>
      </c>
      <c r="M169" s="20" t="s">
        <v>819</v>
      </c>
      <c r="N169" s="1">
        <v>0</v>
      </c>
      <c r="O169" s="1" t="s">
        <v>86</v>
      </c>
      <c r="P169" s="1" t="s">
        <v>346</v>
      </c>
      <c r="Q169" s="47" t="s">
        <v>266</v>
      </c>
      <c r="R169" s="47" t="s">
        <v>347</v>
      </c>
      <c r="S169" s="121" t="s">
        <v>86</v>
      </c>
      <c r="T169" s="153"/>
      <c r="U169" s="153"/>
      <c r="V169" s="153"/>
      <c r="W169" s="153"/>
      <c r="X169" s="153"/>
      <c r="Y169" s="153"/>
      <c r="Z169" s="153"/>
      <c r="AA169" s="153"/>
      <c r="AB169" s="153"/>
      <c r="AC169" s="153"/>
      <c r="AD169" s="153"/>
      <c r="AE169" s="153"/>
      <c r="AF169" s="153"/>
      <c r="AG169" s="153"/>
      <c r="AH169" s="153"/>
      <c r="AI169" s="153"/>
      <c r="AJ169" s="153"/>
      <c r="AK169" s="153"/>
      <c r="AL169" s="153"/>
      <c r="AM169" s="153"/>
      <c r="AN169" s="153"/>
      <c r="AO169" s="153"/>
      <c r="AP169" s="153"/>
      <c r="AQ169" s="153"/>
      <c r="AR169" s="153"/>
      <c r="AS169" s="153"/>
      <c r="AT169" s="153"/>
      <c r="AU169" s="153"/>
      <c r="AV169" s="153"/>
      <c r="AW169" s="153"/>
      <c r="AX169" s="153"/>
      <c r="AY169" s="153"/>
      <c r="AZ169" s="153"/>
      <c r="BA169" s="153"/>
      <c r="BB169" s="153"/>
      <c r="BC169" s="153"/>
      <c r="BD169" s="153"/>
      <c r="BE169" s="57"/>
    </row>
    <row r="170" spans="1:57" s="12" customFormat="1" ht="90" x14ac:dyDescent="0.25">
      <c r="A170" s="1">
        <v>151</v>
      </c>
      <c r="B170" s="1" t="s">
        <v>80</v>
      </c>
      <c r="C170" s="6" t="s">
        <v>816</v>
      </c>
      <c r="D170" s="2" t="str">
        <f t="shared" si="4"/>
        <v>CalPA_Set WMP-15</v>
      </c>
      <c r="E170" s="1">
        <v>2</v>
      </c>
      <c r="F170" s="2" t="str">
        <f t="shared" si="5"/>
        <v>CalPA_Set WMP-15_Q2</v>
      </c>
      <c r="G170" s="54" t="s">
        <v>821</v>
      </c>
      <c r="H170" s="48" t="s">
        <v>822</v>
      </c>
      <c r="I170" s="1" t="s">
        <v>84</v>
      </c>
      <c r="J170" s="3">
        <v>45027</v>
      </c>
      <c r="K170" s="3">
        <v>45030</v>
      </c>
      <c r="L170" s="3">
        <v>45030</v>
      </c>
      <c r="M170" s="20" t="s">
        <v>819</v>
      </c>
      <c r="N170" s="1">
        <v>0</v>
      </c>
      <c r="O170" s="1" t="s">
        <v>86</v>
      </c>
      <c r="P170" s="1" t="s">
        <v>346</v>
      </c>
      <c r="Q170" s="47" t="s">
        <v>266</v>
      </c>
      <c r="R170" s="47" t="s">
        <v>347</v>
      </c>
      <c r="S170" s="122" t="s">
        <v>86</v>
      </c>
      <c r="T170" s="153"/>
      <c r="U170" s="153"/>
      <c r="V170" s="153"/>
      <c r="W170" s="153"/>
      <c r="X170" s="153"/>
      <c r="Y170" s="153"/>
      <c r="Z170" s="153"/>
      <c r="AA170" s="153"/>
      <c r="AB170" s="153"/>
      <c r="AC170" s="153"/>
      <c r="AD170" s="153"/>
      <c r="AE170" s="153"/>
      <c r="AF170" s="153"/>
      <c r="AG170" s="153"/>
      <c r="AH170" s="153"/>
      <c r="AI170" s="153"/>
      <c r="AJ170" s="153"/>
      <c r="AK170" s="153"/>
      <c r="AL170" s="153"/>
      <c r="AM170" s="153"/>
      <c r="AN170" s="153"/>
      <c r="AO170" s="153"/>
      <c r="AP170" s="153"/>
      <c r="AQ170" s="153"/>
      <c r="AR170" s="153"/>
      <c r="AS170" s="153"/>
      <c r="AT170" s="153"/>
      <c r="AU170" s="153"/>
      <c r="AV170" s="153"/>
      <c r="AW170" s="153"/>
      <c r="AX170" s="153"/>
      <c r="AY170" s="153"/>
      <c r="AZ170" s="153"/>
      <c r="BA170" s="153"/>
      <c r="BB170" s="153"/>
      <c r="BC170" s="153"/>
      <c r="BD170" s="153"/>
      <c r="BE170" s="57"/>
    </row>
    <row r="171" spans="1:57" s="12" customFormat="1" ht="90" x14ac:dyDescent="0.25">
      <c r="A171" s="1">
        <v>152</v>
      </c>
      <c r="B171" s="1" t="s">
        <v>80</v>
      </c>
      <c r="C171" s="6" t="s">
        <v>816</v>
      </c>
      <c r="D171" s="2" t="str">
        <f t="shared" si="4"/>
        <v>CalPA_Set WMP-15</v>
      </c>
      <c r="E171" s="1">
        <v>3</v>
      </c>
      <c r="F171" s="2" t="str">
        <f t="shared" si="5"/>
        <v>CalPA_Set WMP-15_Q3</v>
      </c>
      <c r="G171" s="54" t="s">
        <v>823</v>
      </c>
      <c r="H171" s="48" t="s">
        <v>824</v>
      </c>
      <c r="I171" s="1" t="s">
        <v>84</v>
      </c>
      <c r="J171" s="3">
        <v>45027</v>
      </c>
      <c r="K171" s="3">
        <v>45030</v>
      </c>
      <c r="L171" s="3">
        <v>45030</v>
      </c>
      <c r="M171" s="20" t="s">
        <v>819</v>
      </c>
      <c r="N171" s="1">
        <v>0</v>
      </c>
      <c r="O171" s="1" t="s">
        <v>86</v>
      </c>
      <c r="P171" s="1" t="s">
        <v>356</v>
      </c>
      <c r="Q171" s="47" t="s">
        <v>266</v>
      </c>
      <c r="R171" s="47" t="s">
        <v>357</v>
      </c>
      <c r="S171" s="121" t="s">
        <v>86</v>
      </c>
      <c r="T171" s="153"/>
      <c r="U171" s="153"/>
      <c r="V171" s="153"/>
      <c r="W171" s="153"/>
      <c r="X171" s="153"/>
      <c r="Y171" s="153"/>
      <c r="Z171" s="153"/>
      <c r="AA171" s="153"/>
      <c r="AB171" s="153"/>
      <c r="AC171" s="153"/>
      <c r="AD171" s="153"/>
      <c r="AE171" s="153"/>
      <c r="AF171" s="153"/>
      <c r="AG171" s="153"/>
      <c r="AH171" s="153"/>
      <c r="AI171" s="153"/>
      <c r="AJ171" s="153"/>
      <c r="AK171" s="153"/>
      <c r="AL171" s="153"/>
      <c r="AM171" s="153"/>
      <c r="AN171" s="153"/>
      <c r="AO171" s="153"/>
      <c r="AP171" s="153"/>
      <c r="AQ171" s="153"/>
      <c r="AR171" s="153"/>
      <c r="AS171" s="153"/>
      <c r="AT171" s="153"/>
      <c r="AU171" s="153"/>
      <c r="AV171" s="153"/>
      <c r="AW171" s="153"/>
      <c r="AX171" s="153"/>
      <c r="AY171" s="153"/>
      <c r="AZ171" s="153"/>
      <c r="BA171" s="153"/>
      <c r="BB171" s="153"/>
      <c r="BC171" s="153"/>
      <c r="BD171" s="153"/>
      <c r="BE171" s="57"/>
    </row>
    <row r="172" spans="1:57" s="12" customFormat="1" ht="153" x14ac:dyDescent="0.25">
      <c r="A172" s="1">
        <v>153</v>
      </c>
      <c r="B172" s="1" t="s">
        <v>80</v>
      </c>
      <c r="C172" s="6" t="s">
        <v>816</v>
      </c>
      <c r="D172" s="2" t="str">
        <f t="shared" si="4"/>
        <v>CalPA_Set WMP-15</v>
      </c>
      <c r="E172" s="1">
        <v>4</v>
      </c>
      <c r="F172" s="2" t="str">
        <f t="shared" si="5"/>
        <v>CalPA_Set WMP-15_Q4</v>
      </c>
      <c r="G172" s="48" t="s">
        <v>825</v>
      </c>
      <c r="H172" s="48" t="s">
        <v>826</v>
      </c>
      <c r="I172" s="1" t="s">
        <v>84</v>
      </c>
      <c r="J172" s="3">
        <v>45027</v>
      </c>
      <c r="K172" s="3">
        <v>45030</v>
      </c>
      <c r="L172" s="3">
        <v>45030</v>
      </c>
      <c r="M172" s="20" t="s">
        <v>819</v>
      </c>
      <c r="N172" s="1">
        <v>0</v>
      </c>
      <c r="O172" s="1" t="s">
        <v>86</v>
      </c>
      <c r="P172" s="1" t="s">
        <v>346</v>
      </c>
      <c r="Q172" s="47" t="s">
        <v>266</v>
      </c>
      <c r="R172" s="47" t="s">
        <v>347</v>
      </c>
      <c r="S172" s="122" t="s">
        <v>86</v>
      </c>
      <c r="T172" s="153"/>
      <c r="U172" s="153"/>
      <c r="V172" s="153"/>
      <c r="W172" s="153"/>
      <c r="X172" s="153"/>
      <c r="Y172" s="153"/>
      <c r="Z172" s="153"/>
      <c r="AA172" s="153"/>
      <c r="AB172" s="153"/>
      <c r="AC172" s="153"/>
      <c r="AD172" s="153"/>
      <c r="AE172" s="153"/>
      <c r="AF172" s="153"/>
      <c r="AG172" s="153"/>
      <c r="AH172" s="153"/>
      <c r="AI172" s="153"/>
      <c r="AJ172" s="153"/>
      <c r="AK172" s="153"/>
      <c r="AL172" s="153"/>
      <c r="AM172" s="153"/>
      <c r="AN172" s="153"/>
      <c r="AO172" s="153"/>
      <c r="AP172" s="153"/>
      <c r="AQ172" s="153"/>
      <c r="AR172" s="153"/>
      <c r="AS172" s="153"/>
      <c r="AT172" s="153"/>
      <c r="AU172" s="153"/>
      <c r="AV172" s="153"/>
      <c r="AW172" s="153"/>
      <c r="AX172" s="153"/>
      <c r="AY172" s="153"/>
      <c r="AZ172" s="153"/>
      <c r="BA172" s="153"/>
      <c r="BB172" s="153"/>
      <c r="BC172" s="153"/>
      <c r="BD172" s="153"/>
      <c r="BE172" s="57"/>
    </row>
    <row r="173" spans="1:57" s="12" customFormat="1" ht="102" x14ac:dyDescent="0.25">
      <c r="A173" s="1">
        <v>154</v>
      </c>
      <c r="B173" s="1" t="s">
        <v>80</v>
      </c>
      <c r="C173" s="6" t="s">
        <v>816</v>
      </c>
      <c r="D173" s="2" t="str">
        <f t="shared" si="4"/>
        <v>CalPA_Set WMP-15</v>
      </c>
      <c r="E173" s="1">
        <v>5</v>
      </c>
      <c r="F173" s="2" t="str">
        <f t="shared" si="5"/>
        <v>CalPA_Set WMP-15_Q5</v>
      </c>
      <c r="G173" s="48" t="s">
        <v>827</v>
      </c>
      <c r="H173" s="48" t="s">
        <v>828</v>
      </c>
      <c r="I173" s="1" t="s">
        <v>84</v>
      </c>
      <c r="J173" s="3">
        <v>45027</v>
      </c>
      <c r="K173" s="3">
        <v>45030</v>
      </c>
      <c r="L173" s="3">
        <v>45030</v>
      </c>
      <c r="M173" s="20" t="s">
        <v>819</v>
      </c>
      <c r="N173" s="1">
        <v>0</v>
      </c>
      <c r="O173" s="1" t="s">
        <v>86</v>
      </c>
      <c r="P173" s="1" t="s">
        <v>356</v>
      </c>
      <c r="Q173" s="47" t="s">
        <v>266</v>
      </c>
      <c r="R173" s="47" t="s">
        <v>357</v>
      </c>
      <c r="S173" s="122" t="s">
        <v>86</v>
      </c>
      <c r="T173" s="153"/>
      <c r="U173" s="153"/>
      <c r="V173" s="153"/>
      <c r="W173" s="153"/>
      <c r="X173" s="153"/>
      <c r="Y173" s="153"/>
      <c r="Z173" s="153"/>
      <c r="AA173" s="153"/>
      <c r="AB173" s="153"/>
      <c r="AC173" s="153"/>
      <c r="AD173" s="153"/>
      <c r="AE173" s="153"/>
      <c r="AF173" s="153"/>
      <c r="AG173" s="153"/>
      <c r="AH173" s="153"/>
      <c r="AI173" s="153"/>
      <c r="AJ173" s="153"/>
      <c r="AK173" s="153"/>
      <c r="AL173" s="153"/>
      <c r="AM173" s="153"/>
      <c r="AN173" s="153"/>
      <c r="AO173" s="153"/>
      <c r="AP173" s="153"/>
      <c r="AQ173" s="153"/>
      <c r="AR173" s="153"/>
      <c r="AS173" s="153"/>
      <c r="AT173" s="153"/>
      <c r="AU173" s="153"/>
      <c r="AV173" s="153"/>
      <c r="AW173" s="153"/>
      <c r="AX173" s="153"/>
      <c r="AY173" s="153"/>
      <c r="AZ173" s="153"/>
      <c r="BA173" s="153"/>
      <c r="BB173" s="153"/>
      <c r="BC173" s="153"/>
      <c r="BD173" s="153"/>
      <c r="BE173" s="57"/>
    </row>
    <row r="174" spans="1:57" s="12" customFormat="1" ht="408" x14ac:dyDescent="0.25">
      <c r="A174" s="1">
        <v>155</v>
      </c>
      <c r="B174" s="1" t="s">
        <v>80</v>
      </c>
      <c r="C174" s="6" t="s">
        <v>816</v>
      </c>
      <c r="D174" s="2" t="str">
        <f t="shared" si="4"/>
        <v>CalPA_Set WMP-15</v>
      </c>
      <c r="E174" s="1">
        <v>6</v>
      </c>
      <c r="F174" s="2" t="str">
        <f t="shared" si="5"/>
        <v>CalPA_Set WMP-15_Q6</v>
      </c>
      <c r="G174" s="48" t="s">
        <v>829</v>
      </c>
      <c r="H174" s="48" t="s">
        <v>830</v>
      </c>
      <c r="I174" s="1" t="s">
        <v>84</v>
      </c>
      <c r="J174" s="3">
        <v>45027</v>
      </c>
      <c r="K174" s="3">
        <v>45030</v>
      </c>
      <c r="L174" s="3">
        <v>45030</v>
      </c>
      <c r="M174" s="20" t="s">
        <v>819</v>
      </c>
      <c r="N174" s="1">
        <v>0</v>
      </c>
      <c r="O174" s="1" t="s">
        <v>86</v>
      </c>
      <c r="P174" s="1" t="s">
        <v>356</v>
      </c>
      <c r="Q174" s="47" t="s">
        <v>266</v>
      </c>
      <c r="R174" s="47" t="s">
        <v>357</v>
      </c>
      <c r="S174" s="118" t="s">
        <v>86</v>
      </c>
      <c r="T174" s="153"/>
      <c r="U174" s="153"/>
      <c r="V174" s="153"/>
      <c r="W174" s="153"/>
      <c r="X174" s="153"/>
      <c r="Y174" s="153"/>
      <c r="Z174" s="153"/>
      <c r="AA174" s="153"/>
      <c r="AB174" s="153"/>
      <c r="AC174" s="153"/>
      <c r="AD174" s="153"/>
      <c r="AE174" s="153"/>
      <c r="AF174" s="153"/>
      <c r="AG174" s="153"/>
      <c r="AH174" s="153"/>
      <c r="AI174" s="153"/>
      <c r="AJ174" s="153"/>
      <c r="AK174" s="153"/>
      <c r="AL174" s="153"/>
      <c r="AM174" s="153"/>
      <c r="AN174" s="153"/>
      <c r="AO174" s="153"/>
      <c r="AP174" s="153"/>
      <c r="AQ174" s="153"/>
      <c r="AR174" s="153"/>
      <c r="AS174" s="153"/>
      <c r="AT174" s="153"/>
      <c r="AU174" s="153"/>
      <c r="AV174" s="153"/>
      <c r="AW174" s="153"/>
      <c r="AX174" s="153"/>
      <c r="AY174" s="153"/>
      <c r="AZ174" s="153"/>
      <c r="BA174" s="153"/>
      <c r="BB174" s="153"/>
      <c r="BC174" s="153"/>
      <c r="BD174" s="153"/>
      <c r="BE174" s="57"/>
    </row>
    <row r="175" spans="1:57" s="12" customFormat="1" ht="216.75" x14ac:dyDescent="0.25">
      <c r="A175" s="1">
        <v>156</v>
      </c>
      <c r="B175" s="1" t="s">
        <v>80</v>
      </c>
      <c r="C175" s="6" t="s">
        <v>816</v>
      </c>
      <c r="D175" s="2" t="str">
        <f t="shared" si="4"/>
        <v>CalPA_Set WMP-15</v>
      </c>
      <c r="E175" s="1">
        <v>7</v>
      </c>
      <c r="F175" s="2" t="str">
        <f t="shared" si="5"/>
        <v>CalPA_Set WMP-15_Q7</v>
      </c>
      <c r="G175" s="48" t="s">
        <v>831</v>
      </c>
      <c r="H175" s="48" t="s">
        <v>832</v>
      </c>
      <c r="I175" s="1" t="s">
        <v>84</v>
      </c>
      <c r="J175" s="3">
        <v>45027</v>
      </c>
      <c r="K175" s="3">
        <v>45030</v>
      </c>
      <c r="L175" s="3">
        <v>45030</v>
      </c>
      <c r="M175" s="20" t="s">
        <v>819</v>
      </c>
      <c r="N175" s="1">
        <v>0</v>
      </c>
      <c r="O175" s="1" t="s">
        <v>86</v>
      </c>
      <c r="P175" s="1" t="s">
        <v>356</v>
      </c>
      <c r="Q175" s="47" t="s">
        <v>266</v>
      </c>
      <c r="R175" s="47" t="s">
        <v>357</v>
      </c>
      <c r="S175" s="118" t="s">
        <v>86</v>
      </c>
      <c r="T175" s="153"/>
      <c r="U175" s="153"/>
      <c r="V175" s="153"/>
      <c r="W175" s="153"/>
      <c r="X175" s="153"/>
      <c r="Y175" s="153"/>
      <c r="Z175" s="153"/>
      <c r="AA175" s="153"/>
      <c r="AB175" s="153"/>
      <c r="AC175" s="153"/>
      <c r="AD175" s="153"/>
      <c r="AE175" s="153"/>
      <c r="AF175" s="153"/>
      <c r="AG175" s="153"/>
      <c r="AH175" s="153"/>
      <c r="AI175" s="153"/>
      <c r="AJ175" s="153"/>
      <c r="AK175" s="153"/>
      <c r="AL175" s="153"/>
      <c r="AM175" s="153"/>
      <c r="AN175" s="153"/>
      <c r="AO175" s="153"/>
      <c r="AP175" s="153"/>
      <c r="AQ175" s="153"/>
      <c r="AR175" s="153"/>
      <c r="AS175" s="153"/>
      <c r="AT175" s="153"/>
      <c r="AU175" s="153"/>
      <c r="AV175" s="153"/>
      <c r="AW175" s="153"/>
      <c r="AX175" s="153"/>
      <c r="AY175" s="153"/>
      <c r="AZ175" s="153"/>
      <c r="BA175" s="153"/>
      <c r="BB175" s="153"/>
      <c r="BC175" s="153"/>
      <c r="BD175" s="153"/>
      <c r="BE175" s="57"/>
    </row>
    <row r="176" spans="1:57" s="12" customFormat="1" ht="153" x14ac:dyDescent="0.25">
      <c r="A176" s="1">
        <v>157</v>
      </c>
      <c r="B176" s="1" t="s">
        <v>80</v>
      </c>
      <c r="C176" s="6" t="s">
        <v>816</v>
      </c>
      <c r="D176" s="2" t="str">
        <f t="shared" si="4"/>
        <v>CalPA_Set WMP-15</v>
      </c>
      <c r="E176" s="1">
        <v>8</v>
      </c>
      <c r="F176" s="2" t="str">
        <f t="shared" si="5"/>
        <v>CalPA_Set WMP-15_Q8</v>
      </c>
      <c r="G176" s="48" t="s">
        <v>833</v>
      </c>
      <c r="H176" s="48" t="s">
        <v>834</v>
      </c>
      <c r="I176" s="1" t="s">
        <v>84</v>
      </c>
      <c r="J176" s="3">
        <v>45027</v>
      </c>
      <c r="K176" s="3">
        <v>45030</v>
      </c>
      <c r="L176" s="3">
        <v>45030</v>
      </c>
      <c r="M176" s="20" t="s">
        <v>819</v>
      </c>
      <c r="N176" s="1">
        <v>0</v>
      </c>
      <c r="O176" s="1" t="s">
        <v>86</v>
      </c>
      <c r="P176" s="1" t="s">
        <v>360</v>
      </c>
      <c r="Q176" s="47" t="s">
        <v>266</v>
      </c>
      <c r="R176" s="47" t="s">
        <v>361</v>
      </c>
      <c r="S176" s="118" t="s">
        <v>86</v>
      </c>
      <c r="T176" s="153"/>
      <c r="U176" s="153"/>
      <c r="V176" s="153"/>
      <c r="W176" s="153"/>
      <c r="X176" s="153"/>
      <c r="Y176" s="153"/>
      <c r="Z176" s="153"/>
      <c r="AA176" s="153"/>
      <c r="AB176" s="153"/>
      <c r="AC176" s="153"/>
      <c r="AD176" s="153"/>
      <c r="AE176" s="153"/>
      <c r="AF176" s="153"/>
      <c r="AG176" s="153"/>
      <c r="AH176" s="153"/>
      <c r="AI176" s="153"/>
      <c r="AJ176" s="153"/>
      <c r="AK176" s="153"/>
      <c r="AL176" s="153"/>
      <c r="AM176" s="153"/>
      <c r="AN176" s="153"/>
      <c r="AO176" s="153"/>
      <c r="AP176" s="153"/>
      <c r="AQ176" s="153"/>
      <c r="AR176" s="153"/>
      <c r="AS176" s="153"/>
      <c r="AT176" s="153"/>
      <c r="AU176" s="153"/>
      <c r="AV176" s="153"/>
      <c r="AW176" s="153"/>
      <c r="AX176" s="153"/>
      <c r="AY176" s="153"/>
      <c r="AZ176" s="153"/>
      <c r="BA176" s="153"/>
      <c r="BB176" s="153"/>
      <c r="BC176" s="153"/>
      <c r="BD176" s="153"/>
      <c r="BE176" s="57"/>
    </row>
    <row r="177" spans="1:58" ht="90" x14ac:dyDescent="0.25">
      <c r="A177" s="1">
        <v>158</v>
      </c>
      <c r="B177" s="1" t="s">
        <v>80</v>
      </c>
      <c r="C177" s="6" t="s">
        <v>816</v>
      </c>
      <c r="D177" s="2" t="str">
        <f t="shared" si="4"/>
        <v>CalPA_Set WMP-15</v>
      </c>
      <c r="E177" s="1">
        <v>9</v>
      </c>
      <c r="F177" s="2" t="str">
        <f t="shared" si="5"/>
        <v>CalPA_Set WMP-15_Q9</v>
      </c>
      <c r="G177" s="48" t="s">
        <v>835</v>
      </c>
      <c r="H177" s="48" t="s">
        <v>836</v>
      </c>
      <c r="I177" s="1" t="s">
        <v>84</v>
      </c>
      <c r="J177" s="3">
        <v>45027</v>
      </c>
      <c r="K177" s="3">
        <v>45030</v>
      </c>
      <c r="L177" s="3">
        <v>45030</v>
      </c>
      <c r="M177" s="20" t="s">
        <v>819</v>
      </c>
      <c r="N177" s="1">
        <v>0</v>
      </c>
      <c r="O177" s="1" t="s">
        <v>86</v>
      </c>
      <c r="P177" s="1" t="s">
        <v>360</v>
      </c>
      <c r="Q177" s="47" t="s">
        <v>266</v>
      </c>
      <c r="R177" s="47" t="s">
        <v>361</v>
      </c>
      <c r="S177" s="122" t="s">
        <v>86</v>
      </c>
      <c r="BE177" s="57"/>
      <c r="BF177" s="12"/>
    </row>
    <row r="178" spans="1:58" ht="127.5" x14ac:dyDescent="0.25">
      <c r="A178" s="1">
        <v>159</v>
      </c>
      <c r="B178" s="1" t="s">
        <v>80</v>
      </c>
      <c r="C178" s="6" t="s">
        <v>816</v>
      </c>
      <c r="D178" s="2" t="str">
        <f t="shared" si="4"/>
        <v>CalPA_Set WMP-15</v>
      </c>
      <c r="E178" s="1">
        <v>10</v>
      </c>
      <c r="F178" s="2" t="str">
        <f t="shared" si="5"/>
        <v>CalPA_Set WMP-15_Q10</v>
      </c>
      <c r="G178" s="48" t="s">
        <v>837</v>
      </c>
      <c r="H178" s="48" t="s">
        <v>838</v>
      </c>
      <c r="I178" s="1" t="s">
        <v>84</v>
      </c>
      <c r="J178" s="3">
        <v>45027</v>
      </c>
      <c r="K178" s="3">
        <v>45030</v>
      </c>
      <c r="L178" s="3">
        <v>45030</v>
      </c>
      <c r="M178" s="20" t="s">
        <v>819</v>
      </c>
      <c r="N178" s="1">
        <v>0</v>
      </c>
      <c r="O178" s="1" t="s">
        <v>86</v>
      </c>
      <c r="P178" s="1" t="s">
        <v>364</v>
      </c>
      <c r="Q178" s="47" t="s">
        <v>266</v>
      </c>
      <c r="R178" s="47" t="s">
        <v>365</v>
      </c>
      <c r="S178" s="118" t="s">
        <v>86</v>
      </c>
      <c r="BE178" s="57"/>
      <c r="BF178" s="12"/>
    </row>
    <row r="179" spans="1:58" ht="178.5" x14ac:dyDescent="0.25">
      <c r="A179" s="1">
        <v>160</v>
      </c>
      <c r="B179" s="1" t="s">
        <v>80</v>
      </c>
      <c r="C179" s="6" t="s">
        <v>816</v>
      </c>
      <c r="D179" s="2" t="str">
        <f t="shared" si="4"/>
        <v>CalPA_Set WMP-15</v>
      </c>
      <c r="E179" s="1">
        <v>11</v>
      </c>
      <c r="F179" s="2" t="str">
        <f t="shared" si="5"/>
        <v>CalPA_Set WMP-15_Q11</v>
      </c>
      <c r="G179" s="48" t="s">
        <v>839</v>
      </c>
      <c r="H179" s="48" t="s">
        <v>840</v>
      </c>
      <c r="I179" s="1" t="s">
        <v>84</v>
      </c>
      <c r="J179" s="3">
        <v>45027</v>
      </c>
      <c r="K179" s="3">
        <v>45030</v>
      </c>
      <c r="L179" s="3">
        <v>45030</v>
      </c>
      <c r="M179" s="20" t="s">
        <v>819</v>
      </c>
      <c r="N179" s="1">
        <v>0</v>
      </c>
      <c r="O179" s="1" t="s">
        <v>86</v>
      </c>
      <c r="P179" s="1" t="s">
        <v>364</v>
      </c>
      <c r="Q179" s="47" t="s">
        <v>266</v>
      </c>
      <c r="R179" s="47" t="s">
        <v>365</v>
      </c>
      <c r="S179" s="122" t="s">
        <v>86</v>
      </c>
      <c r="BE179" s="57"/>
      <c r="BF179" s="12"/>
    </row>
    <row r="180" spans="1:58" ht="191.25" x14ac:dyDescent="0.25">
      <c r="A180" s="1">
        <v>161</v>
      </c>
      <c r="B180" s="1" t="s">
        <v>80</v>
      </c>
      <c r="C180" s="6" t="s">
        <v>816</v>
      </c>
      <c r="D180" s="2" t="str">
        <f t="shared" si="4"/>
        <v>CalPA_Set WMP-15</v>
      </c>
      <c r="E180" s="1">
        <v>12</v>
      </c>
      <c r="F180" s="2" t="str">
        <f t="shared" si="5"/>
        <v>CalPA_Set WMP-15_Q12</v>
      </c>
      <c r="G180" s="48" t="s">
        <v>841</v>
      </c>
      <c r="H180" s="48" t="s">
        <v>842</v>
      </c>
      <c r="I180" s="1" t="s">
        <v>84</v>
      </c>
      <c r="J180" s="3">
        <v>45027</v>
      </c>
      <c r="K180" s="3">
        <v>45030</v>
      </c>
      <c r="L180" s="3">
        <v>45030</v>
      </c>
      <c r="M180" s="20" t="s">
        <v>819</v>
      </c>
      <c r="N180" s="1">
        <v>0</v>
      </c>
      <c r="O180" s="1" t="s">
        <v>86</v>
      </c>
      <c r="P180" s="1" t="s">
        <v>364</v>
      </c>
      <c r="Q180" s="47" t="s">
        <v>266</v>
      </c>
      <c r="R180" s="47" t="s">
        <v>365</v>
      </c>
      <c r="S180" s="122" t="s">
        <v>86</v>
      </c>
      <c r="BE180" s="57"/>
      <c r="BF180" s="12"/>
    </row>
    <row r="181" spans="1:58" ht="114.75" x14ac:dyDescent="0.25">
      <c r="A181" s="1">
        <v>162</v>
      </c>
      <c r="B181" s="1" t="s">
        <v>80</v>
      </c>
      <c r="C181" s="6" t="s">
        <v>816</v>
      </c>
      <c r="D181" s="2" t="str">
        <f t="shared" si="4"/>
        <v>CalPA_Set WMP-15</v>
      </c>
      <c r="E181" s="1">
        <v>13</v>
      </c>
      <c r="F181" s="2" t="str">
        <f t="shared" si="5"/>
        <v>CalPA_Set WMP-15_Q13</v>
      </c>
      <c r="G181" s="48" t="s">
        <v>843</v>
      </c>
      <c r="H181" s="48" t="s">
        <v>844</v>
      </c>
      <c r="I181" s="1" t="s">
        <v>84</v>
      </c>
      <c r="J181" s="3">
        <v>45027</v>
      </c>
      <c r="K181" s="3">
        <v>45030</v>
      </c>
      <c r="L181" s="3">
        <v>45030</v>
      </c>
      <c r="M181" s="20" t="s">
        <v>819</v>
      </c>
      <c r="N181" s="1">
        <v>1</v>
      </c>
      <c r="O181" s="1" t="s">
        <v>86</v>
      </c>
      <c r="P181" s="1" t="s">
        <v>364</v>
      </c>
      <c r="Q181" s="47" t="s">
        <v>266</v>
      </c>
      <c r="R181" s="47" t="s">
        <v>365</v>
      </c>
      <c r="S181" s="122" t="s">
        <v>86</v>
      </c>
      <c r="BE181" s="57"/>
      <c r="BF181" s="12"/>
    </row>
    <row r="182" spans="1:58" ht="127.5" x14ac:dyDescent="0.25">
      <c r="A182" s="1">
        <v>163</v>
      </c>
      <c r="B182" s="1" t="s">
        <v>80</v>
      </c>
      <c r="C182" s="6" t="s">
        <v>816</v>
      </c>
      <c r="D182" s="2" t="str">
        <f t="shared" si="4"/>
        <v>CalPA_Set WMP-15</v>
      </c>
      <c r="E182" s="1">
        <v>14</v>
      </c>
      <c r="F182" s="2" t="str">
        <f t="shared" si="5"/>
        <v>CalPA_Set WMP-15_Q14</v>
      </c>
      <c r="G182" s="48" t="s">
        <v>845</v>
      </c>
      <c r="H182" s="48" t="s">
        <v>846</v>
      </c>
      <c r="I182" s="1" t="s">
        <v>84</v>
      </c>
      <c r="J182" s="3">
        <v>45027</v>
      </c>
      <c r="K182" s="3">
        <v>45030</v>
      </c>
      <c r="L182" s="3">
        <v>45030</v>
      </c>
      <c r="M182" s="20" t="s">
        <v>819</v>
      </c>
      <c r="N182" s="1">
        <v>1</v>
      </c>
      <c r="O182" s="1" t="s">
        <v>86</v>
      </c>
      <c r="P182" s="1" t="s">
        <v>368</v>
      </c>
      <c r="Q182" s="47" t="s">
        <v>266</v>
      </c>
      <c r="R182" s="47" t="s">
        <v>369</v>
      </c>
      <c r="S182" s="122" t="s">
        <v>86</v>
      </c>
      <c r="BE182" s="57"/>
      <c r="BF182" s="12"/>
    </row>
    <row r="183" spans="1:58" ht="90" x14ac:dyDescent="0.25">
      <c r="A183" s="1">
        <v>164</v>
      </c>
      <c r="B183" s="1" t="s">
        <v>80</v>
      </c>
      <c r="C183" s="6" t="s">
        <v>816</v>
      </c>
      <c r="D183" s="2" t="str">
        <f t="shared" si="4"/>
        <v>CalPA_Set WMP-15</v>
      </c>
      <c r="E183" s="1">
        <v>15</v>
      </c>
      <c r="F183" s="2" t="str">
        <f t="shared" si="5"/>
        <v>CalPA_Set WMP-15_Q15</v>
      </c>
      <c r="G183" s="48" t="s">
        <v>848</v>
      </c>
      <c r="H183" s="48" t="s">
        <v>849</v>
      </c>
      <c r="I183" s="1" t="s">
        <v>84</v>
      </c>
      <c r="J183" s="3">
        <v>45027</v>
      </c>
      <c r="K183" s="3">
        <v>45030</v>
      </c>
      <c r="L183" s="3">
        <v>45030</v>
      </c>
      <c r="M183" s="20" t="s">
        <v>819</v>
      </c>
      <c r="N183" s="1">
        <v>0</v>
      </c>
      <c r="O183" s="1" t="s">
        <v>86</v>
      </c>
      <c r="P183" s="1" t="s">
        <v>850</v>
      </c>
      <c r="Q183" s="47" t="s">
        <v>266</v>
      </c>
      <c r="R183" s="47" t="s">
        <v>851</v>
      </c>
      <c r="S183" s="122" t="s">
        <v>86</v>
      </c>
      <c r="BE183" s="57"/>
      <c r="BF183" s="12"/>
    </row>
    <row r="184" spans="1:58" ht="280.5" x14ac:dyDescent="0.25">
      <c r="A184" s="1">
        <v>165</v>
      </c>
      <c r="B184" s="1" t="s">
        <v>80</v>
      </c>
      <c r="C184" s="6" t="s">
        <v>816</v>
      </c>
      <c r="D184" s="2" t="str">
        <f t="shared" si="4"/>
        <v>CalPA_Set WMP-15</v>
      </c>
      <c r="E184" s="1">
        <v>16</v>
      </c>
      <c r="F184" s="2" t="str">
        <f t="shared" si="5"/>
        <v>CalPA_Set WMP-15_Q16</v>
      </c>
      <c r="G184" s="48" t="s">
        <v>852</v>
      </c>
      <c r="H184" s="48" t="s">
        <v>853</v>
      </c>
      <c r="I184" s="1" t="s">
        <v>84</v>
      </c>
      <c r="J184" s="3">
        <v>45027</v>
      </c>
      <c r="K184" s="3">
        <v>45030</v>
      </c>
      <c r="L184" s="3">
        <v>45030</v>
      </c>
      <c r="M184" s="20" t="s">
        <v>819</v>
      </c>
      <c r="N184" s="1">
        <v>0</v>
      </c>
      <c r="O184" s="1" t="s">
        <v>86</v>
      </c>
      <c r="P184" s="1" t="s">
        <v>392</v>
      </c>
      <c r="Q184" s="47" t="s">
        <v>266</v>
      </c>
      <c r="R184" s="47" t="s">
        <v>393</v>
      </c>
      <c r="S184" s="122" t="s">
        <v>86</v>
      </c>
      <c r="BE184" s="57"/>
      <c r="BF184" s="12"/>
    </row>
    <row r="185" spans="1:58" ht="216.75" x14ac:dyDescent="0.25">
      <c r="A185" s="1">
        <v>166</v>
      </c>
      <c r="B185" s="1" t="s">
        <v>80</v>
      </c>
      <c r="C185" s="6" t="s">
        <v>816</v>
      </c>
      <c r="D185" s="2" t="str">
        <f t="shared" si="4"/>
        <v>CalPA_Set WMP-15</v>
      </c>
      <c r="E185" s="1">
        <v>17</v>
      </c>
      <c r="F185" s="2" t="str">
        <f t="shared" si="5"/>
        <v>CalPA_Set WMP-15_Q17</v>
      </c>
      <c r="G185" s="48" t="s">
        <v>854</v>
      </c>
      <c r="H185" s="48" t="s">
        <v>855</v>
      </c>
      <c r="I185" s="1" t="s">
        <v>84</v>
      </c>
      <c r="J185" s="3">
        <v>45027</v>
      </c>
      <c r="K185" s="3">
        <v>45030</v>
      </c>
      <c r="L185" s="3">
        <v>45030</v>
      </c>
      <c r="M185" s="20" t="s">
        <v>819</v>
      </c>
      <c r="N185" s="1">
        <v>0</v>
      </c>
      <c r="O185" s="1" t="s">
        <v>86</v>
      </c>
      <c r="P185" s="1" t="s">
        <v>411</v>
      </c>
      <c r="Q185" s="47" t="s">
        <v>266</v>
      </c>
      <c r="R185" s="47" t="s">
        <v>412</v>
      </c>
      <c r="S185" s="122" t="s">
        <v>86</v>
      </c>
      <c r="BE185" s="57"/>
      <c r="BF185" s="12"/>
    </row>
    <row r="186" spans="1:58" ht="153" x14ac:dyDescent="0.25">
      <c r="A186" s="1">
        <v>167</v>
      </c>
      <c r="B186" s="1" t="s">
        <v>80</v>
      </c>
      <c r="C186" s="6" t="s">
        <v>816</v>
      </c>
      <c r="D186" s="2" t="str">
        <f t="shared" si="4"/>
        <v>CalPA_Set WMP-15</v>
      </c>
      <c r="E186" s="1">
        <v>18</v>
      </c>
      <c r="F186" s="2" t="str">
        <f t="shared" si="5"/>
        <v>CalPA_Set WMP-15_Q18</v>
      </c>
      <c r="G186" s="48" t="s">
        <v>856</v>
      </c>
      <c r="H186" s="48" t="s">
        <v>857</v>
      </c>
      <c r="I186" s="1" t="s">
        <v>84</v>
      </c>
      <c r="J186" s="3">
        <v>45027</v>
      </c>
      <c r="K186" s="3">
        <v>45030</v>
      </c>
      <c r="L186" s="3">
        <v>45030</v>
      </c>
      <c r="M186" s="20" t="s">
        <v>819</v>
      </c>
      <c r="N186" s="1">
        <v>2</v>
      </c>
      <c r="O186" s="1" t="s">
        <v>86</v>
      </c>
      <c r="P186" s="1" t="s">
        <v>411</v>
      </c>
      <c r="Q186" s="47" t="s">
        <v>266</v>
      </c>
      <c r="R186" s="47" t="s">
        <v>412</v>
      </c>
      <c r="S186" s="121" t="s">
        <v>86</v>
      </c>
      <c r="BE186" s="57"/>
      <c r="BF186" s="12"/>
    </row>
    <row r="187" spans="1:58" ht="280.5" x14ac:dyDescent="0.25">
      <c r="A187" s="1">
        <v>168</v>
      </c>
      <c r="B187" s="1" t="s">
        <v>80</v>
      </c>
      <c r="C187" s="6" t="s">
        <v>816</v>
      </c>
      <c r="D187" s="2" t="str">
        <f t="shared" si="4"/>
        <v>CalPA_Set WMP-15</v>
      </c>
      <c r="E187" s="1">
        <v>19</v>
      </c>
      <c r="F187" s="2" t="str">
        <f t="shared" si="5"/>
        <v>CalPA_Set WMP-15_Q19</v>
      </c>
      <c r="G187" s="48" t="s">
        <v>858</v>
      </c>
      <c r="H187" s="48" t="s">
        <v>859</v>
      </c>
      <c r="I187" s="1" t="s">
        <v>84</v>
      </c>
      <c r="J187" s="3">
        <v>45027</v>
      </c>
      <c r="K187" s="3">
        <v>45030</v>
      </c>
      <c r="L187" s="3">
        <v>45030</v>
      </c>
      <c r="M187" s="20" t="s">
        <v>819</v>
      </c>
      <c r="N187" s="1">
        <v>0</v>
      </c>
      <c r="O187" s="1" t="s">
        <v>86</v>
      </c>
      <c r="P187" s="1" t="s">
        <v>415</v>
      </c>
      <c r="Q187" s="47" t="s">
        <v>266</v>
      </c>
      <c r="R187" s="47" t="s">
        <v>416</v>
      </c>
      <c r="S187" s="121" t="s">
        <v>86</v>
      </c>
      <c r="BE187" s="57"/>
      <c r="BF187" s="12"/>
    </row>
    <row r="188" spans="1:58" ht="90" x14ac:dyDescent="0.25">
      <c r="A188" s="1">
        <v>169</v>
      </c>
      <c r="B188" s="1" t="s">
        <v>80</v>
      </c>
      <c r="C188" s="6" t="s">
        <v>816</v>
      </c>
      <c r="D188" s="2" t="str">
        <f t="shared" si="4"/>
        <v>CalPA_Set WMP-15</v>
      </c>
      <c r="E188" s="1">
        <v>20</v>
      </c>
      <c r="F188" s="2" t="str">
        <f t="shared" si="5"/>
        <v>CalPA_Set WMP-15_Q20</v>
      </c>
      <c r="G188" s="48" t="s">
        <v>860</v>
      </c>
      <c r="H188" s="48" t="s">
        <v>861</v>
      </c>
      <c r="I188" s="1" t="s">
        <v>84</v>
      </c>
      <c r="J188" s="3">
        <v>45027</v>
      </c>
      <c r="K188" s="3">
        <v>45030</v>
      </c>
      <c r="L188" s="3">
        <v>45030</v>
      </c>
      <c r="M188" s="20" t="s">
        <v>819</v>
      </c>
      <c r="N188" s="1">
        <v>0</v>
      </c>
      <c r="O188" s="1" t="s">
        <v>86</v>
      </c>
      <c r="P188" s="1" t="s">
        <v>368</v>
      </c>
      <c r="Q188" s="47" t="s">
        <v>266</v>
      </c>
      <c r="R188" s="47" t="s">
        <v>369</v>
      </c>
      <c r="S188" s="122" t="s">
        <v>86</v>
      </c>
      <c r="BE188" s="57"/>
      <c r="BF188" s="12"/>
    </row>
    <row r="189" spans="1:58" ht="76.5" x14ac:dyDescent="0.25">
      <c r="A189" s="1">
        <v>170</v>
      </c>
      <c r="B189" s="1" t="s">
        <v>2875</v>
      </c>
      <c r="C189" s="5" t="s">
        <v>1937</v>
      </c>
      <c r="D189" s="2" t="str">
        <f t="shared" si="4"/>
        <v>TURN_004</v>
      </c>
      <c r="E189" s="1">
        <v>1</v>
      </c>
      <c r="F189" s="2" t="str">
        <f t="shared" si="5"/>
        <v>TURN_004_Q1</v>
      </c>
      <c r="G189" s="48" t="s">
        <v>2914</v>
      </c>
      <c r="H189" s="48" t="s">
        <v>2915</v>
      </c>
      <c r="I189" s="2" t="s">
        <v>2878</v>
      </c>
      <c r="J189" s="3">
        <v>45028</v>
      </c>
      <c r="K189" s="3">
        <v>45033</v>
      </c>
      <c r="L189" s="3">
        <v>45033</v>
      </c>
      <c r="M189" s="20" t="s">
        <v>2908</v>
      </c>
      <c r="N189" s="1">
        <v>1</v>
      </c>
      <c r="O189" s="1" t="s">
        <v>92</v>
      </c>
      <c r="P189" s="2" t="s">
        <v>242</v>
      </c>
      <c r="Q189" s="47" t="s">
        <v>154</v>
      </c>
      <c r="R189" s="47" t="s">
        <v>243</v>
      </c>
      <c r="S189" s="123" t="s">
        <v>86</v>
      </c>
      <c r="BE189" s="57"/>
      <c r="BF189" s="12"/>
    </row>
    <row r="190" spans="1:58" ht="409.5" x14ac:dyDescent="0.25">
      <c r="A190" s="1">
        <v>171</v>
      </c>
      <c r="B190" s="1" t="s">
        <v>2875</v>
      </c>
      <c r="C190" s="5" t="s">
        <v>1937</v>
      </c>
      <c r="D190" s="2" t="str">
        <f t="shared" si="4"/>
        <v>TURN_004</v>
      </c>
      <c r="E190" s="1">
        <v>2</v>
      </c>
      <c r="F190" s="2" t="str">
        <f t="shared" si="5"/>
        <v>TURN_004_Q2</v>
      </c>
      <c r="G190" s="48" t="s">
        <v>2906</v>
      </c>
      <c r="H190" s="48" t="s">
        <v>2907</v>
      </c>
      <c r="I190" s="2" t="s">
        <v>2878</v>
      </c>
      <c r="J190" s="3">
        <v>45028</v>
      </c>
      <c r="K190" s="3">
        <v>45033</v>
      </c>
      <c r="L190" s="3">
        <v>45033</v>
      </c>
      <c r="M190" s="20" t="s">
        <v>2908</v>
      </c>
      <c r="N190" s="1">
        <v>1</v>
      </c>
      <c r="O190" s="1" t="s">
        <v>86</v>
      </c>
      <c r="P190" s="2" t="s">
        <v>482</v>
      </c>
      <c r="Q190" s="47" t="s">
        <v>483</v>
      </c>
      <c r="R190" s="47" t="s">
        <v>648</v>
      </c>
      <c r="S190" s="125" t="s">
        <v>86</v>
      </c>
      <c r="BE190" s="57"/>
      <c r="BF190" s="12"/>
    </row>
    <row r="191" spans="1:58" ht="409.5" x14ac:dyDescent="0.25">
      <c r="A191" s="1">
        <v>172</v>
      </c>
      <c r="B191" s="1" t="s">
        <v>2875</v>
      </c>
      <c r="C191" s="5" t="s">
        <v>1937</v>
      </c>
      <c r="D191" s="2" t="str">
        <f t="shared" si="4"/>
        <v>TURN_004</v>
      </c>
      <c r="E191" s="1">
        <v>3</v>
      </c>
      <c r="F191" s="2" t="str">
        <f t="shared" si="5"/>
        <v>TURN_004_Q3</v>
      </c>
      <c r="G191" s="48" t="s">
        <v>2910</v>
      </c>
      <c r="H191" s="48" t="s">
        <v>2911</v>
      </c>
      <c r="I191" s="2" t="s">
        <v>2878</v>
      </c>
      <c r="J191" s="3">
        <v>45028</v>
      </c>
      <c r="K191" s="3">
        <v>45033</v>
      </c>
      <c r="L191" s="3">
        <v>45033</v>
      </c>
      <c r="M191" s="20" t="s">
        <v>2908</v>
      </c>
      <c r="N191" s="1">
        <v>0</v>
      </c>
      <c r="O191" s="1" t="s">
        <v>86</v>
      </c>
      <c r="P191" s="2" t="s">
        <v>482</v>
      </c>
      <c r="Q191" s="47" t="s">
        <v>483</v>
      </c>
      <c r="R191" s="47" t="s">
        <v>648</v>
      </c>
      <c r="S191" s="125" t="s">
        <v>86</v>
      </c>
      <c r="BE191" s="159"/>
      <c r="BF191" s="160"/>
    </row>
    <row r="192" spans="1:58" ht="75" x14ac:dyDescent="0.25">
      <c r="A192" s="1">
        <v>173</v>
      </c>
      <c r="B192" s="1" t="s">
        <v>1884</v>
      </c>
      <c r="C192" s="6" t="s">
        <v>1831</v>
      </c>
      <c r="D192" s="2" t="str">
        <f t="shared" si="4"/>
        <v>CPUC - SPD (Safety Policy Division)_003</v>
      </c>
      <c r="E192" s="1">
        <v>1</v>
      </c>
      <c r="F192" s="2" t="str">
        <f t="shared" si="5"/>
        <v>CPUC - SPD (Safety Policy Division)_003_Q1</v>
      </c>
      <c r="G192" s="48" t="s">
        <v>1914</v>
      </c>
      <c r="H192" s="48" t="s">
        <v>1915</v>
      </c>
      <c r="I192" s="1" t="s">
        <v>1909</v>
      </c>
      <c r="J192" s="3">
        <v>45028</v>
      </c>
      <c r="K192" s="3">
        <v>45035</v>
      </c>
      <c r="L192" s="3">
        <v>45035</v>
      </c>
      <c r="M192" s="20" t="s">
        <v>1916</v>
      </c>
      <c r="N192" s="1">
        <v>1</v>
      </c>
      <c r="O192" s="1" t="s">
        <v>86</v>
      </c>
      <c r="P192" s="1">
        <v>8</v>
      </c>
      <c r="Q192" s="47" t="s">
        <v>1917</v>
      </c>
      <c r="R192" s="47" t="s">
        <v>86</v>
      </c>
      <c r="S192" s="120" t="s">
        <v>86</v>
      </c>
    </row>
    <row r="193" spans="1:58" ht="89.25" x14ac:dyDescent="0.25">
      <c r="A193" s="1">
        <v>174</v>
      </c>
      <c r="B193" s="1" t="s">
        <v>1884</v>
      </c>
      <c r="C193" s="6" t="s">
        <v>1831</v>
      </c>
      <c r="D193" s="2" t="str">
        <f t="shared" si="4"/>
        <v>CPUC - SPD (Safety Policy Division)_003</v>
      </c>
      <c r="E193" s="1">
        <v>2</v>
      </c>
      <c r="F193" s="2" t="str">
        <f t="shared" si="5"/>
        <v>CPUC - SPD (Safety Policy Division)_003_Q2</v>
      </c>
      <c r="G193" s="48" t="s">
        <v>1923</v>
      </c>
      <c r="H193" s="48" t="s">
        <v>1924</v>
      </c>
      <c r="I193" s="1" t="s">
        <v>1909</v>
      </c>
      <c r="J193" s="3">
        <v>45028</v>
      </c>
      <c r="K193" s="3">
        <v>45035</v>
      </c>
      <c r="L193" s="3">
        <v>45035</v>
      </c>
      <c r="M193" s="20" t="s">
        <v>1916</v>
      </c>
      <c r="N193" s="1">
        <v>0</v>
      </c>
      <c r="O193" s="1" t="s">
        <v>86</v>
      </c>
      <c r="P193" s="1" t="s">
        <v>1098</v>
      </c>
      <c r="Q193" s="47" t="s">
        <v>154</v>
      </c>
      <c r="R193" s="47" t="s">
        <v>1925</v>
      </c>
      <c r="S193" s="120" t="s">
        <v>86</v>
      </c>
    </row>
    <row r="194" spans="1:58" ht="75" x14ac:dyDescent="0.25">
      <c r="A194" s="1">
        <v>175</v>
      </c>
      <c r="B194" s="1" t="s">
        <v>1884</v>
      </c>
      <c r="C194" s="6" t="s">
        <v>1831</v>
      </c>
      <c r="D194" s="2" t="str">
        <f t="shared" si="4"/>
        <v>CPUC - SPD (Safety Policy Division)_003</v>
      </c>
      <c r="E194" s="1">
        <v>3</v>
      </c>
      <c r="F194" s="2" t="str">
        <f t="shared" si="5"/>
        <v>CPUC - SPD (Safety Policy Division)_003_Q3</v>
      </c>
      <c r="G194" s="48" t="s">
        <v>1930</v>
      </c>
      <c r="H194" s="48" t="s">
        <v>1931</v>
      </c>
      <c r="I194" s="1" t="s">
        <v>1909</v>
      </c>
      <c r="J194" s="3">
        <v>45028</v>
      </c>
      <c r="K194" s="3">
        <v>45035</v>
      </c>
      <c r="L194" s="3">
        <v>45035</v>
      </c>
      <c r="M194" s="20" t="s">
        <v>1916</v>
      </c>
      <c r="N194" s="1">
        <v>0</v>
      </c>
      <c r="O194" s="1" t="s">
        <v>86</v>
      </c>
      <c r="P194" s="2" t="s">
        <v>242</v>
      </c>
      <c r="Q194" s="47" t="s">
        <v>154</v>
      </c>
      <c r="R194" s="47" t="s">
        <v>243</v>
      </c>
      <c r="S194" s="120" t="s">
        <v>86</v>
      </c>
    </row>
    <row r="195" spans="1:58" ht="409.5" x14ac:dyDescent="0.25">
      <c r="A195" s="1">
        <v>176</v>
      </c>
      <c r="B195" s="1" t="s">
        <v>1884</v>
      </c>
      <c r="C195" s="6" t="s">
        <v>1831</v>
      </c>
      <c r="D195" s="2" t="str">
        <f t="shared" si="4"/>
        <v>CPUC - SPD (Safety Policy Division)_003</v>
      </c>
      <c r="E195" s="1">
        <v>4</v>
      </c>
      <c r="F195" s="2" t="str">
        <f t="shared" si="5"/>
        <v>CPUC - SPD (Safety Policy Division)_003_Q4</v>
      </c>
      <c r="G195" s="48" t="s">
        <v>1934</v>
      </c>
      <c r="H195" s="48" t="s">
        <v>1935</v>
      </c>
      <c r="I195" s="1" t="s">
        <v>1909</v>
      </c>
      <c r="J195" s="3">
        <v>45028</v>
      </c>
      <c r="K195" s="3">
        <v>45035</v>
      </c>
      <c r="L195" s="3">
        <v>45035</v>
      </c>
      <c r="M195" s="20" t="s">
        <v>1916</v>
      </c>
      <c r="N195" s="1">
        <v>1</v>
      </c>
      <c r="O195" s="1" t="s">
        <v>86</v>
      </c>
      <c r="P195" s="2" t="s">
        <v>242</v>
      </c>
      <c r="Q195" s="47" t="s">
        <v>154</v>
      </c>
      <c r="R195" s="47" t="s">
        <v>243</v>
      </c>
      <c r="S195" s="123" t="s">
        <v>86</v>
      </c>
    </row>
    <row r="196" spans="1:58" ht="409.5" x14ac:dyDescent="0.25">
      <c r="A196" s="1">
        <v>177</v>
      </c>
      <c r="B196" s="1" t="s">
        <v>1884</v>
      </c>
      <c r="C196" s="6" t="s">
        <v>1831</v>
      </c>
      <c r="D196" s="2" t="str">
        <f t="shared" ref="D196:D259" si="6">_xlfn.CONCAT(B196,"_",C196)</f>
        <v>CPUC - SPD (Safety Policy Division)_003</v>
      </c>
      <c r="E196" s="1">
        <v>5</v>
      </c>
      <c r="F196" s="2" t="str">
        <f t="shared" ref="F196:F259" si="7">_xlfn.CONCAT(D196,"_Q",E196)</f>
        <v>CPUC - SPD (Safety Policy Division)_003_Q5</v>
      </c>
      <c r="G196" s="48" t="s">
        <v>1926</v>
      </c>
      <c r="H196" s="48" t="s">
        <v>1927</v>
      </c>
      <c r="I196" s="1" t="s">
        <v>1909</v>
      </c>
      <c r="J196" s="3">
        <v>45028</v>
      </c>
      <c r="K196" s="3">
        <v>45035</v>
      </c>
      <c r="L196" s="3">
        <v>45035</v>
      </c>
      <c r="M196" s="20" t="s">
        <v>1916</v>
      </c>
      <c r="N196" s="1">
        <v>0</v>
      </c>
      <c r="O196" s="1" t="s">
        <v>86</v>
      </c>
      <c r="P196" s="1" t="s">
        <v>482</v>
      </c>
      <c r="Q196" s="47" t="s">
        <v>483</v>
      </c>
      <c r="R196" s="47" t="s">
        <v>1911</v>
      </c>
      <c r="S196" s="120" t="s">
        <v>86</v>
      </c>
    </row>
    <row r="197" spans="1:58" ht="255" x14ac:dyDescent="0.25">
      <c r="A197" s="1">
        <v>178</v>
      </c>
      <c r="B197" s="1" t="s">
        <v>1802</v>
      </c>
      <c r="C197" s="6" t="s">
        <v>1431</v>
      </c>
      <c r="D197" s="2" t="str">
        <f t="shared" si="6"/>
        <v>OEIS_002</v>
      </c>
      <c r="E197" s="1">
        <v>1</v>
      </c>
      <c r="F197" s="2" t="str">
        <f t="shared" si="7"/>
        <v>OEIS_002_Q1</v>
      </c>
      <c r="G197" s="48" t="s">
        <v>2506</v>
      </c>
      <c r="H197" s="48" t="s">
        <v>2507</v>
      </c>
      <c r="I197" s="2" t="s">
        <v>2441</v>
      </c>
      <c r="J197" s="3">
        <v>45029</v>
      </c>
      <c r="K197" s="3">
        <v>45034</v>
      </c>
      <c r="L197" s="3">
        <v>45034</v>
      </c>
      <c r="M197" s="20" t="s">
        <v>2499</v>
      </c>
      <c r="N197" s="1">
        <v>0</v>
      </c>
      <c r="O197" s="1" t="s">
        <v>86</v>
      </c>
      <c r="P197" s="2" t="s">
        <v>482</v>
      </c>
      <c r="Q197" s="47" t="s">
        <v>483</v>
      </c>
      <c r="R197" s="47" t="s">
        <v>2508</v>
      </c>
      <c r="S197" s="120" t="s">
        <v>86</v>
      </c>
      <c r="BE197" s="165"/>
      <c r="BF197" s="70"/>
    </row>
    <row r="198" spans="1:58" ht="357" x14ac:dyDescent="0.25">
      <c r="A198" s="1">
        <v>179</v>
      </c>
      <c r="B198" s="1" t="s">
        <v>1802</v>
      </c>
      <c r="C198" s="6" t="s">
        <v>1431</v>
      </c>
      <c r="D198" s="2" t="str">
        <f t="shared" si="6"/>
        <v>OEIS_002</v>
      </c>
      <c r="E198" s="1">
        <v>2</v>
      </c>
      <c r="F198" s="2" t="str">
        <f t="shared" si="7"/>
        <v>OEIS_002_Q2</v>
      </c>
      <c r="G198" s="48" t="s">
        <v>2510</v>
      </c>
      <c r="H198" s="48" t="s">
        <v>2511</v>
      </c>
      <c r="I198" s="2" t="s">
        <v>2441</v>
      </c>
      <c r="J198" s="3">
        <v>45029</v>
      </c>
      <c r="K198" s="3">
        <v>45034</v>
      </c>
      <c r="L198" s="3">
        <v>45034</v>
      </c>
      <c r="M198" s="20" t="s">
        <v>2499</v>
      </c>
      <c r="N198" s="1">
        <v>0</v>
      </c>
      <c r="O198" s="1" t="s">
        <v>86</v>
      </c>
      <c r="P198" s="1" t="s">
        <v>364</v>
      </c>
      <c r="Q198" s="47" t="s">
        <v>266</v>
      </c>
      <c r="R198" s="47" t="s">
        <v>365</v>
      </c>
      <c r="S198" s="122" t="s">
        <v>86</v>
      </c>
      <c r="BE198" s="57"/>
      <c r="BF198" s="12"/>
    </row>
    <row r="199" spans="1:58" ht="75" x14ac:dyDescent="0.25">
      <c r="A199" s="1">
        <v>180</v>
      </c>
      <c r="B199" s="1" t="s">
        <v>1802</v>
      </c>
      <c r="C199" s="6" t="s">
        <v>1431</v>
      </c>
      <c r="D199" s="2" t="str">
        <f t="shared" si="6"/>
        <v>OEIS_002</v>
      </c>
      <c r="E199" s="1">
        <v>3</v>
      </c>
      <c r="F199" s="2" t="str">
        <f t="shared" si="7"/>
        <v>OEIS_002_Q3</v>
      </c>
      <c r="G199" s="48" t="s">
        <v>2497</v>
      </c>
      <c r="H199" s="48" t="s">
        <v>2498</v>
      </c>
      <c r="I199" s="2" t="s">
        <v>2441</v>
      </c>
      <c r="J199" s="3">
        <v>45029</v>
      </c>
      <c r="K199" s="3">
        <v>45034</v>
      </c>
      <c r="L199" s="3">
        <v>45034</v>
      </c>
      <c r="M199" s="20" t="s">
        <v>2499</v>
      </c>
      <c r="N199" s="1">
        <v>3</v>
      </c>
      <c r="O199" s="1" t="s">
        <v>86</v>
      </c>
      <c r="P199" s="1" t="s">
        <v>2500</v>
      </c>
      <c r="Q199" s="47" t="s">
        <v>788</v>
      </c>
      <c r="R199" s="47" t="s">
        <v>2501</v>
      </c>
      <c r="S199" s="120" t="s">
        <v>86</v>
      </c>
      <c r="BE199" s="57"/>
      <c r="BF199" s="12"/>
    </row>
    <row r="200" spans="1:58" ht="255" x14ac:dyDescent="0.25">
      <c r="A200" s="1">
        <v>181</v>
      </c>
      <c r="B200" s="1" t="s">
        <v>1802</v>
      </c>
      <c r="C200" s="6" t="s">
        <v>1431</v>
      </c>
      <c r="D200" s="2" t="str">
        <f t="shared" si="6"/>
        <v>OEIS_002</v>
      </c>
      <c r="E200" s="1">
        <v>4</v>
      </c>
      <c r="F200" s="2" t="str">
        <f t="shared" si="7"/>
        <v>OEIS_002_Q4</v>
      </c>
      <c r="G200" s="48" t="s">
        <v>2512</v>
      </c>
      <c r="H200" s="48" t="s">
        <v>2513</v>
      </c>
      <c r="I200" s="2" t="s">
        <v>2441</v>
      </c>
      <c r="J200" s="3">
        <v>45029</v>
      </c>
      <c r="K200" s="3">
        <v>45034</v>
      </c>
      <c r="L200" s="3">
        <v>45034</v>
      </c>
      <c r="M200" s="20" t="s">
        <v>2499</v>
      </c>
      <c r="N200" s="1">
        <v>2</v>
      </c>
      <c r="O200" s="1" t="s">
        <v>86</v>
      </c>
      <c r="P200" s="1" t="s">
        <v>2514</v>
      </c>
      <c r="Q200" s="47" t="s">
        <v>440</v>
      </c>
      <c r="R200" s="47" t="s">
        <v>683</v>
      </c>
      <c r="S200" s="119" t="s">
        <v>86</v>
      </c>
      <c r="BE200" s="57"/>
      <c r="BF200" s="12"/>
    </row>
    <row r="201" spans="1:58" ht="75" x14ac:dyDescent="0.25">
      <c r="A201" s="1">
        <v>182</v>
      </c>
      <c r="B201" s="1" t="s">
        <v>1802</v>
      </c>
      <c r="C201" s="6" t="s">
        <v>1431</v>
      </c>
      <c r="D201" s="2" t="str">
        <f t="shared" si="6"/>
        <v>OEIS_002</v>
      </c>
      <c r="E201" s="1">
        <v>5</v>
      </c>
      <c r="F201" s="2" t="str">
        <f t="shared" si="7"/>
        <v>OEIS_002_Q5</v>
      </c>
      <c r="G201" s="48" t="s">
        <v>2515</v>
      </c>
      <c r="H201" s="48" t="s">
        <v>2516</v>
      </c>
      <c r="I201" s="2" t="s">
        <v>2441</v>
      </c>
      <c r="J201" s="3">
        <v>45029</v>
      </c>
      <c r="K201" s="3">
        <v>45034</v>
      </c>
      <c r="L201" s="3">
        <v>45034</v>
      </c>
      <c r="M201" s="20" t="s">
        <v>2499</v>
      </c>
      <c r="N201" s="1">
        <v>1</v>
      </c>
      <c r="O201" s="1" t="s">
        <v>86</v>
      </c>
      <c r="P201" s="1" t="s">
        <v>688</v>
      </c>
      <c r="Q201" s="47" t="s">
        <v>171</v>
      </c>
      <c r="R201" s="47" t="s">
        <v>2517</v>
      </c>
      <c r="S201" s="120" t="s">
        <v>86</v>
      </c>
      <c r="BE201" s="57"/>
      <c r="BF201" s="12"/>
    </row>
    <row r="202" spans="1:58" ht="102" x14ac:dyDescent="0.25">
      <c r="A202" s="1">
        <v>183</v>
      </c>
      <c r="B202" s="1" t="s">
        <v>1802</v>
      </c>
      <c r="C202" s="6" t="s">
        <v>1431</v>
      </c>
      <c r="D202" s="2" t="str">
        <f t="shared" si="6"/>
        <v>OEIS_002</v>
      </c>
      <c r="E202" s="1">
        <v>6</v>
      </c>
      <c r="F202" s="2" t="str">
        <f t="shared" si="7"/>
        <v>OEIS_002_Q6</v>
      </c>
      <c r="G202" s="48" t="s">
        <v>2518</v>
      </c>
      <c r="H202" s="48" t="s">
        <v>2519</v>
      </c>
      <c r="I202" s="2" t="s">
        <v>2441</v>
      </c>
      <c r="J202" s="3">
        <v>45029</v>
      </c>
      <c r="K202" s="3">
        <v>45034</v>
      </c>
      <c r="L202" s="3">
        <v>45034</v>
      </c>
      <c r="M202" s="20" t="s">
        <v>2499</v>
      </c>
      <c r="N202" s="1">
        <v>0</v>
      </c>
      <c r="O202" s="1" t="s">
        <v>86</v>
      </c>
      <c r="P202" s="1" t="s">
        <v>2520</v>
      </c>
      <c r="Q202" s="47" t="s">
        <v>154</v>
      </c>
      <c r="R202" s="47" t="s">
        <v>2521</v>
      </c>
      <c r="S202" s="120" t="s">
        <v>86</v>
      </c>
      <c r="BE202" s="57"/>
      <c r="BF202" s="12"/>
    </row>
    <row r="203" spans="1:58" ht="140.25" x14ac:dyDescent="0.25">
      <c r="A203" s="1">
        <v>184</v>
      </c>
      <c r="B203" s="1" t="s">
        <v>1802</v>
      </c>
      <c r="C203" s="6" t="s">
        <v>1431</v>
      </c>
      <c r="D203" s="2" t="str">
        <f t="shared" si="6"/>
        <v>OEIS_002</v>
      </c>
      <c r="E203" s="1">
        <v>7</v>
      </c>
      <c r="F203" s="2" t="str">
        <f t="shared" si="7"/>
        <v>OEIS_002_Q7</v>
      </c>
      <c r="G203" s="48" t="s">
        <v>2524</v>
      </c>
      <c r="H203" s="48" t="s">
        <v>2525</v>
      </c>
      <c r="I203" s="2" t="s">
        <v>2441</v>
      </c>
      <c r="J203" s="3">
        <v>45029</v>
      </c>
      <c r="K203" s="3">
        <v>45034</v>
      </c>
      <c r="L203" s="3">
        <v>45034</v>
      </c>
      <c r="M203" s="20" t="s">
        <v>2499</v>
      </c>
      <c r="N203" s="1">
        <v>0</v>
      </c>
      <c r="O203" s="1" t="s">
        <v>86</v>
      </c>
      <c r="P203" s="1" t="s">
        <v>482</v>
      </c>
      <c r="Q203" s="47" t="s">
        <v>483</v>
      </c>
      <c r="R203" s="47" t="s">
        <v>2526</v>
      </c>
      <c r="S203" s="120" t="s">
        <v>86</v>
      </c>
      <c r="BE203" s="57"/>
      <c r="BF203" s="12"/>
    </row>
    <row r="204" spans="1:58" ht="409.5" x14ac:dyDescent="0.25">
      <c r="A204" s="1">
        <v>185</v>
      </c>
      <c r="B204" s="1" t="s">
        <v>1802</v>
      </c>
      <c r="C204" s="6" t="s">
        <v>1431</v>
      </c>
      <c r="D204" s="2" t="str">
        <f t="shared" si="6"/>
        <v>OEIS_002</v>
      </c>
      <c r="E204" s="1">
        <v>8</v>
      </c>
      <c r="F204" s="2" t="str">
        <f t="shared" si="7"/>
        <v>OEIS_002_Q8</v>
      </c>
      <c r="G204" s="48" t="s">
        <v>2531</v>
      </c>
      <c r="H204" s="48" t="s">
        <v>2532</v>
      </c>
      <c r="I204" s="2" t="s">
        <v>2441</v>
      </c>
      <c r="J204" s="3">
        <v>45029</v>
      </c>
      <c r="K204" s="3">
        <v>45034</v>
      </c>
      <c r="L204" s="3">
        <v>45034</v>
      </c>
      <c r="M204" s="20" t="s">
        <v>2499</v>
      </c>
      <c r="N204" s="1">
        <v>4</v>
      </c>
      <c r="O204" s="1" t="s">
        <v>86</v>
      </c>
      <c r="P204" s="1" t="s">
        <v>482</v>
      </c>
      <c r="Q204" s="47" t="s">
        <v>483</v>
      </c>
      <c r="R204" s="47" t="s">
        <v>2533</v>
      </c>
      <c r="S204" s="120" t="s">
        <v>86</v>
      </c>
      <c r="BE204" s="57"/>
      <c r="BF204" s="12"/>
    </row>
    <row r="205" spans="1:58" ht="409.5" x14ac:dyDescent="0.25">
      <c r="A205" s="1">
        <v>186</v>
      </c>
      <c r="B205" s="1" t="s">
        <v>1802</v>
      </c>
      <c r="C205" s="6" t="s">
        <v>1431</v>
      </c>
      <c r="D205" s="2" t="str">
        <f t="shared" si="6"/>
        <v>OEIS_002</v>
      </c>
      <c r="E205" s="1">
        <v>9</v>
      </c>
      <c r="F205" s="2" t="str">
        <f t="shared" si="7"/>
        <v>OEIS_002_Q9</v>
      </c>
      <c r="G205" s="48" t="s">
        <v>2535</v>
      </c>
      <c r="H205" s="48" t="s">
        <v>2536</v>
      </c>
      <c r="I205" s="2" t="s">
        <v>2441</v>
      </c>
      <c r="J205" s="3">
        <v>45029</v>
      </c>
      <c r="K205" s="3">
        <v>45034</v>
      </c>
      <c r="L205" s="3">
        <v>45034</v>
      </c>
      <c r="M205" s="20" t="s">
        <v>2499</v>
      </c>
      <c r="N205" s="1">
        <v>1</v>
      </c>
      <c r="O205" s="1" t="s">
        <v>86</v>
      </c>
      <c r="P205" s="1" t="s">
        <v>482</v>
      </c>
      <c r="Q205" s="47" t="s">
        <v>483</v>
      </c>
      <c r="R205" s="47" t="s">
        <v>2537</v>
      </c>
      <c r="S205" s="124" t="s">
        <v>86</v>
      </c>
      <c r="BE205" s="57"/>
      <c r="BF205" s="12"/>
    </row>
    <row r="206" spans="1:58" ht="140.25" x14ac:dyDescent="0.25">
      <c r="A206" s="1">
        <v>187</v>
      </c>
      <c r="B206" s="1" t="s">
        <v>1802</v>
      </c>
      <c r="C206" s="6" t="s">
        <v>1431</v>
      </c>
      <c r="D206" s="2" t="str">
        <f t="shared" si="6"/>
        <v>OEIS_002</v>
      </c>
      <c r="E206" s="1">
        <v>10</v>
      </c>
      <c r="F206" s="2" t="str">
        <f t="shared" si="7"/>
        <v>OEIS_002_Q10</v>
      </c>
      <c r="G206" s="48" t="s">
        <v>2539</v>
      </c>
      <c r="H206" s="48" t="s">
        <v>2540</v>
      </c>
      <c r="I206" s="2" t="s">
        <v>2441</v>
      </c>
      <c r="J206" s="3">
        <v>45029</v>
      </c>
      <c r="K206" s="3">
        <v>45055</v>
      </c>
      <c r="L206" s="3">
        <v>45055</v>
      </c>
      <c r="M206" s="20" t="s">
        <v>2499</v>
      </c>
      <c r="N206" s="1">
        <v>1</v>
      </c>
      <c r="O206" s="1" t="s">
        <v>86</v>
      </c>
      <c r="P206" s="1" t="s">
        <v>1328</v>
      </c>
      <c r="Q206" s="47" t="s">
        <v>420</v>
      </c>
      <c r="R206" s="47" t="s">
        <v>86</v>
      </c>
      <c r="S206" s="120" t="s">
        <v>86</v>
      </c>
      <c r="BE206" s="57"/>
      <c r="BF206" s="12"/>
    </row>
    <row r="207" spans="1:58" ht="409.5" x14ac:dyDescent="0.25">
      <c r="A207" s="1">
        <v>188</v>
      </c>
      <c r="B207" s="1" t="s">
        <v>2875</v>
      </c>
      <c r="C207" s="6" t="s">
        <v>1961</v>
      </c>
      <c r="D207" s="2" t="str">
        <f t="shared" si="6"/>
        <v>TURN_005</v>
      </c>
      <c r="E207" s="1">
        <v>1</v>
      </c>
      <c r="F207" s="2" t="str">
        <f t="shared" si="7"/>
        <v>TURN_005_Q1</v>
      </c>
      <c r="G207" s="48" t="s">
        <v>2916</v>
      </c>
      <c r="H207" s="48" t="s">
        <v>2917</v>
      </c>
      <c r="I207" s="2" t="s">
        <v>2878</v>
      </c>
      <c r="J207" s="3">
        <v>45029</v>
      </c>
      <c r="K207" s="3">
        <v>45035</v>
      </c>
      <c r="L207" s="3">
        <v>45035</v>
      </c>
      <c r="M207" s="20" t="s">
        <v>2918</v>
      </c>
      <c r="N207" s="1">
        <v>3</v>
      </c>
      <c r="O207" s="1" t="s">
        <v>86</v>
      </c>
      <c r="P207" s="2" t="s">
        <v>153</v>
      </c>
      <c r="Q207" s="47" t="s">
        <v>154</v>
      </c>
      <c r="R207" s="47" t="s">
        <v>2919</v>
      </c>
      <c r="S207" s="123" t="s">
        <v>86</v>
      </c>
      <c r="BE207" s="57"/>
      <c r="BF207" s="12"/>
    </row>
    <row r="208" spans="1:58" ht="75" x14ac:dyDescent="0.25">
      <c r="A208" s="1">
        <v>189</v>
      </c>
      <c r="B208" s="1" t="s">
        <v>2875</v>
      </c>
      <c r="C208" s="6" t="s">
        <v>1961</v>
      </c>
      <c r="D208" s="2" t="str">
        <f t="shared" si="6"/>
        <v>TURN_005</v>
      </c>
      <c r="E208" s="1">
        <v>2</v>
      </c>
      <c r="F208" s="2" t="str">
        <f t="shared" si="7"/>
        <v>TURN_005_Q2</v>
      </c>
      <c r="G208" s="48" t="s">
        <v>2922</v>
      </c>
      <c r="H208" s="48" t="s">
        <v>2923</v>
      </c>
      <c r="I208" s="2" t="s">
        <v>2878</v>
      </c>
      <c r="J208" s="3">
        <v>45029</v>
      </c>
      <c r="K208" s="3">
        <v>45035</v>
      </c>
      <c r="L208" s="3">
        <v>45035</v>
      </c>
      <c r="M208" s="20" t="s">
        <v>2918</v>
      </c>
      <c r="N208" s="1">
        <v>0</v>
      </c>
      <c r="O208" s="1" t="s">
        <v>86</v>
      </c>
      <c r="P208" s="2" t="s">
        <v>153</v>
      </c>
      <c r="Q208" s="47" t="s">
        <v>154</v>
      </c>
      <c r="R208" s="47" t="s">
        <v>2919</v>
      </c>
      <c r="S208" s="123" t="s">
        <v>86</v>
      </c>
      <c r="BE208" s="57"/>
      <c r="BF208" s="12"/>
    </row>
    <row r="209" spans="1:57" s="12" customFormat="1" ht="102" x14ac:dyDescent="0.25">
      <c r="A209" s="1">
        <v>190</v>
      </c>
      <c r="B209" s="1" t="s">
        <v>2875</v>
      </c>
      <c r="C209" s="6" t="s">
        <v>1961</v>
      </c>
      <c r="D209" s="2" t="str">
        <f t="shared" si="6"/>
        <v>TURN_005</v>
      </c>
      <c r="E209" s="1">
        <v>3</v>
      </c>
      <c r="F209" s="2" t="str">
        <f t="shared" si="7"/>
        <v>TURN_005_Q3</v>
      </c>
      <c r="G209" s="48" t="s">
        <v>2924</v>
      </c>
      <c r="H209" s="48" t="s">
        <v>2925</v>
      </c>
      <c r="I209" s="2" t="s">
        <v>2878</v>
      </c>
      <c r="J209" s="3">
        <v>45029</v>
      </c>
      <c r="K209" s="3">
        <v>45035</v>
      </c>
      <c r="L209" s="3">
        <v>45035</v>
      </c>
      <c r="M209" s="20" t="s">
        <v>2918</v>
      </c>
      <c r="N209" s="1">
        <v>0</v>
      </c>
      <c r="O209" s="1" t="s">
        <v>86</v>
      </c>
      <c r="P209" s="2" t="s">
        <v>153</v>
      </c>
      <c r="Q209" s="47" t="s">
        <v>154</v>
      </c>
      <c r="R209" s="47" t="s">
        <v>2919</v>
      </c>
      <c r="S209" s="123" t="s">
        <v>86</v>
      </c>
      <c r="T209" s="153"/>
      <c r="U209" s="153"/>
      <c r="V209" s="153"/>
      <c r="W209" s="153"/>
      <c r="X209" s="153"/>
      <c r="Y209" s="153"/>
      <c r="Z209" s="153"/>
      <c r="AA209" s="153"/>
      <c r="AB209" s="153"/>
      <c r="AC209" s="153"/>
      <c r="AD209" s="153"/>
      <c r="AE209" s="153"/>
      <c r="AF209" s="153"/>
      <c r="AG209" s="153"/>
      <c r="AH209" s="153"/>
      <c r="AI209" s="153"/>
      <c r="AJ209" s="153"/>
      <c r="AK209" s="153"/>
      <c r="AL209" s="153"/>
      <c r="AM209" s="153"/>
      <c r="AN209" s="153"/>
      <c r="AO209" s="153"/>
      <c r="AP209" s="153"/>
      <c r="AQ209" s="153"/>
      <c r="AR209" s="153"/>
      <c r="AS209" s="153"/>
      <c r="AT209" s="153"/>
      <c r="AU209" s="153"/>
      <c r="AV209" s="153"/>
      <c r="AW209" s="153"/>
      <c r="AX209" s="153"/>
      <c r="AY209" s="153"/>
      <c r="AZ209" s="153"/>
      <c r="BA209" s="153"/>
      <c r="BB209" s="153"/>
      <c r="BC209" s="153"/>
      <c r="BD209" s="153"/>
      <c r="BE209" s="57"/>
    </row>
    <row r="210" spans="1:57" s="12" customFormat="1" ht="204" x14ac:dyDescent="0.25">
      <c r="A210" s="1">
        <v>191</v>
      </c>
      <c r="B210" s="1" t="s">
        <v>2875</v>
      </c>
      <c r="C210" s="6" t="s">
        <v>1961</v>
      </c>
      <c r="D210" s="2" t="str">
        <f t="shared" si="6"/>
        <v>TURN_005</v>
      </c>
      <c r="E210" s="1">
        <v>4</v>
      </c>
      <c r="F210" s="2" t="str">
        <f t="shared" si="7"/>
        <v>TURN_005_Q4</v>
      </c>
      <c r="G210" s="48" t="s">
        <v>2926</v>
      </c>
      <c r="H210" s="48" t="s">
        <v>2927</v>
      </c>
      <c r="I210" s="2" t="s">
        <v>2878</v>
      </c>
      <c r="J210" s="3">
        <v>45029</v>
      </c>
      <c r="K210" s="3">
        <v>45035</v>
      </c>
      <c r="L210" s="3">
        <v>45035</v>
      </c>
      <c r="M210" s="20" t="s">
        <v>2918</v>
      </c>
      <c r="N210" s="1">
        <v>0</v>
      </c>
      <c r="O210" s="1" t="s">
        <v>86</v>
      </c>
      <c r="P210" s="2" t="s">
        <v>242</v>
      </c>
      <c r="Q210" s="47" t="s">
        <v>154</v>
      </c>
      <c r="R210" s="47" t="s">
        <v>243</v>
      </c>
      <c r="S210" s="123" t="s">
        <v>86</v>
      </c>
      <c r="T210" s="153"/>
      <c r="U210" s="153"/>
      <c r="V210" s="153"/>
      <c r="W210" s="153"/>
      <c r="X210" s="153"/>
      <c r="Y210" s="153"/>
      <c r="Z210" s="153"/>
      <c r="AA210" s="153"/>
      <c r="AB210" s="153"/>
      <c r="AC210" s="153"/>
      <c r="AD210" s="153"/>
      <c r="AE210" s="153"/>
      <c r="AF210" s="153"/>
      <c r="AG210" s="153"/>
      <c r="AH210" s="153"/>
      <c r="AI210" s="153"/>
      <c r="AJ210" s="153"/>
      <c r="AK210" s="153"/>
      <c r="AL210" s="153"/>
      <c r="AM210" s="153"/>
      <c r="AN210" s="153"/>
      <c r="AO210" s="153"/>
      <c r="AP210" s="153"/>
      <c r="AQ210" s="153"/>
      <c r="AR210" s="153"/>
      <c r="AS210" s="153"/>
      <c r="AT210" s="153"/>
      <c r="AU210" s="153"/>
      <c r="AV210" s="153"/>
      <c r="AW210" s="153"/>
      <c r="AX210" s="153"/>
      <c r="AY210" s="153"/>
      <c r="AZ210" s="153"/>
      <c r="BA210" s="153"/>
      <c r="BB210" s="153"/>
      <c r="BC210" s="153"/>
      <c r="BD210" s="153"/>
      <c r="BE210" s="57"/>
    </row>
    <row r="211" spans="1:57" s="12" customFormat="1" ht="75" x14ac:dyDescent="0.25">
      <c r="A211" s="1">
        <v>192</v>
      </c>
      <c r="B211" s="1" t="s">
        <v>2875</v>
      </c>
      <c r="C211" s="6" t="s">
        <v>1961</v>
      </c>
      <c r="D211" s="2" t="str">
        <f t="shared" si="6"/>
        <v>TURN_005</v>
      </c>
      <c r="E211" s="1">
        <v>5</v>
      </c>
      <c r="F211" s="2" t="str">
        <f t="shared" si="7"/>
        <v>TURN_005_Q5</v>
      </c>
      <c r="G211" s="48" t="s">
        <v>2928</v>
      </c>
      <c r="H211" s="48" t="s">
        <v>2929</v>
      </c>
      <c r="I211" s="2" t="s">
        <v>2878</v>
      </c>
      <c r="J211" s="3">
        <v>45029</v>
      </c>
      <c r="K211" s="3">
        <v>45035</v>
      </c>
      <c r="L211" s="3">
        <v>45035</v>
      </c>
      <c r="M211" s="20" t="s">
        <v>2918</v>
      </c>
      <c r="N211" s="1">
        <v>0</v>
      </c>
      <c r="O211" s="1" t="s">
        <v>86</v>
      </c>
      <c r="P211" s="2" t="s">
        <v>242</v>
      </c>
      <c r="Q211" s="47" t="s">
        <v>154</v>
      </c>
      <c r="R211" s="47" t="s">
        <v>243</v>
      </c>
      <c r="S211" s="123" t="s">
        <v>86</v>
      </c>
      <c r="T211" s="153"/>
      <c r="U211" s="153"/>
      <c r="V211" s="153"/>
      <c r="W211" s="153"/>
      <c r="X211" s="153"/>
      <c r="Y211" s="153"/>
      <c r="Z211" s="153"/>
      <c r="AA211" s="153"/>
      <c r="AB211" s="153"/>
      <c r="AC211" s="153"/>
      <c r="AD211" s="153"/>
      <c r="AE211" s="153"/>
      <c r="AF211" s="153"/>
      <c r="AG211" s="153"/>
      <c r="AH211" s="153"/>
      <c r="AI211" s="153"/>
      <c r="AJ211" s="153"/>
      <c r="AK211" s="153"/>
      <c r="AL211" s="153"/>
      <c r="AM211" s="153"/>
      <c r="AN211" s="153"/>
      <c r="AO211" s="153"/>
      <c r="AP211" s="153"/>
      <c r="AQ211" s="153"/>
      <c r="AR211" s="153"/>
      <c r="AS211" s="153"/>
      <c r="AT211" s="153"/>
      <c r="AU211" s="153"/>
      <c r="AV211" s="153"/>
      <c r="AW211" s="153"/>
      <c r="AX211" s="153"/>
      <c r="AY211" s="153"/>
      <c r="AZ211" s="153"/>
      <c r="BA211" s="153"/>
      <c r="BB211" s="153"/>
      <c r="BC211" s="153"/>
      <c r="BD211" s="153"/>
      <c r="BE211" s="57"/>
    </row>
    <row r="212" spans="1:57" s="12" customFormat="1" ht="165.75" x14ac:dyDescent="0.25">
      <c r="A212" s="1">
        <v>193</v>
      </c>
      <c r="B212" s="1" t="s">
        <v>2875</v>
      </c>
      <c r="C212" s="6" t="s">
        <v>1961</v>
      </c>
      <c r="D212" s="2" t="str">
        <f t="shared" si="6"/>
        <v>TURN_005</v>
      </c>
      <c r="E212" s="1">
        <v>6</v>
      </c>
      <c r="F212" s="2" t="str">
        <f t="shared" si="7"/>
        <v>TURN_005_Q6</v>
      </c>
      <c r="G212" s="48" t="s">
        <v>2930</v>
      </c>
      <c r="H212" s="48" t="s">
        <v>2931</v>
      </c>
      <c r="I212" s="2" t="s">
        <v>2878</v>
      </c>
      <c r="J212" s="3">
        <v>45029</v>
      </c>
      <c r="K212" s="3">
        <v>45035</v>
      </c>
      <c r="L212" s="3">
        <v>45035</v>
      </c>
      <c r="M212" s="20" t="s">
        <v>2918</v>
      </c>
      <c r="N212" s="1">
        <v>0</v>
      </c>
      <c r="O212" s="1" t="s">
        <v>86</v>
      </c>
      <c r="P212" s="2" t="s">
        <v>242</v>
      </c>
      <c r="Q212" s="47" t="s">
        <v>154</v>
      </c>
      <c r="R212" s="47" t="s">
        <v>243</v>
      </c>
      <c r="S212" s="123" t="s">
        <v>86</v>
      </c>
      <c r="T212" s="153"/>
      <c r="U212" s="153"/>
      <c r="V212" s="153"/>
      <c r="W212" s="153"/>
      <c r="X212" s="153"/>
      <c r="Y212" s="153"/>
      <c r="Z212" s="153"/>
      <c r="AA212" s="153"/>
      <c r="AB212" s="153"/>
      <c r="AC212" s="153"/>
      <c r="AD212" s="153"/>
      <c r="AE212" s="153"/>
      <c r="AF212" s="153"/>
      <c r="AG212" s="153"/>
      <c r="AH212" s="153"/>
      <c r="AI212" s="153"/>
      <c r="AJ212" s="153"/>
      <c r="AK212" s="153"/>
      <c r="AL212" s="153"/>
      <c r="AM212" s="153"/>
      <c r="AN212" s="153"/>
      <c r="AO212" s="153"/>
      <c r="AP212" s="153"/>
      <c r="AQ212" s="153"/>
      <c r="AR212" s="153"/>
      <c r="AS212" s="153"/>
      <c r="AT212" s="153"/>
      <c r="AU212" s="153"/>
      <c r="AV212" s="153"/>
      <c r="AW212" s="153"/>
      <c r="AX212" s="153"/>
      <c r="AY212" s="153"/>
      <c r="AZ212" s="153"/>
      <c r="BA212" s="153"/>
      <c r="BB212" s="153"/>
      <c r="BC212" s="153"/>
      <c r="BD212" s="153"/>
      <c r="BE212" s="57"/>
    </row>
    <row r="213" spans="1:57" s="12" customFormat="1" ht="127.5" x14ac:dyDescent="0.25">
      <c r="A213" s="1">
        <v>194</v>
      </c>
      <c r="B213" s="1" t="s">
        <v>2875</v>
      </c>
      <c r="C213" s="6" t="s">
        <v>1961</v>
      </c>
      <c r="D213" s="2" t="str">
        <f t="shared" si="6"/>
        <v>TURN_005</v>
      </c>
      <c r="E213" s="1">
        <v>7</v>
      </c>
      <c r="F213" s="2" t="str">
        <f t="shared" si="7"/>
        <v>TURN_005_Q7</v>
      </c>
      <c r="G213" s="48" t="s">
        <v>2932</v>
      </c>
      <c r="H213" s="48" t="s">
        <v>2933</v>
      </c>
      <c r="I213" s="2" t="s">
        <v>2878</v>
      </c>
      <c r="J213" s="3">
        <v>45029</v>
      </c>
      <c r="K213" s="3">
        <v>45035</v>
      </c>
      <c r="L213" s="3">
        <v>45035</v>
      </c>
      <c r="M213" s="20" t="s">
        <v>2918</v>
      </c>
      <c r="N213" s="1">
        <v>0</v>
      </c>
      <c r="O213" s="1" t="s">
        <v>86</v>
      </c>
      <c r="P213" s="2" t="s">
        <v>242</v>
      </c>
      <c r="Q213" s="47" t="s">
        <v>154</v>
      </c>
      <c r="R213" s="47" t="s">
        <v>243</v>
      </c>
      <c r="S213" s="123" t="s">
        <v>86</v>
      </c>
      <c r="T213" s="153"/>
      <c r="U213" s="153"/>
      <c r="V213" s="153"/>
      <c r="W213" s="153"/>
      <c r="X213" s="153"/>
      <c r="Y213" s="153"/>
      <c r="Z213" s="153"/>
      <c r="AA213" s="153"/>
      <c r="AB213" s="153"/>
      <c r="AC213" s="153"/>
      <c r="AD213" s="153"/>
      <c r="AE213" s="153"/>
      <c r="AF213" s="153"/>
      <c r="AG213" s="153"/>
      <c r="AH213" s="153"/>
      <c r="AI213" s="153"/>
      <c r="AJ213" s="153"/>
      <c r="AK213" s="153"/>
      <c r="AL213" s="153"/>
      <c r="AM213" s="153"/>
      <c r="AN213" s="153"/>
      <c r="AO213" s="153"/>
      <c r="AP213" s="153"/>
      <c r="AQ213" s="153"/>
      <c r="AR213" s="153"/>
      <c r="AS213" s="153"/>
      <c r="AT213" s="153"/>
      <c r="AU213" s="153"/>
      <c r="AV213" s="153"/>
      <c r="AW213" s="153"/>
      <c r="AX213" s="153"/>
      <c r="AY213" s="153"/>
      <c r="AZ213" s="153"/>
      <c r="BA213" s="153"/>
      <c r="BB213" s="153"/>
      <c r="BC213" s="153"/>
      <c r="BD213" s="153"/>
      <c r="BE213" s="57"/>
    </row>
    <row r="214" spans="1:57" s="12" customFormat="1" ht="89.25" x14ac:dyDescent="0.25">
      <c r="A214" s="1">
        <v>195</v>
      </c>
      <c r="B214" s="1" t="s">
        <v>2875</v>
      </c>
      <c r="C214" s="6" t="s">
        <v>1961</v>
      </c>
      <c r="D214" s="2" t="str">
        <f t="shared" si="6"/>
        <v>TURN_005</v>
      </c>
      <c r="E214" s="1">
        <v>8</v>
      </c>
      <c r="F214" s="2" t="str">
        <f t="shared" si="7"/>
        <v>TURN_005_Q8</v>
      </c>
      <c r="G214" s="48" t="s">
        <v>2934</v>
      </c>
      <c r="H214" s="48" t="s">
        <v>2935</v>
      </c>
      <c r="I214" s="2" t="s">
        <v>2878</v>
      </c>
      <c r="J214" s="3">
        <v>45029</v>
      </c>
      <c r="K214" s="3">
        <v>45035</v>
      </c>
      <c r="L214" s="3">
        <v>45035</v>
      </c>
      <c r="M214" s="20" t="s">
        <v>2918</v>
      </c>
      <c r="N214" s="1">
        <v>0</v>
      </c>
      <c r="O214" s="1" t="s">
        <v>86</v>
      </c>
      <c r="P214" s="2" t="s">
        <v>242</v>
      </c>
      <c r="Q214" s="47" t="s">
        <v>154</v>
      </c>
      <c r="R214" s="47" t="s">
        <v>243</v>
      </c>
      <c r="S214" s="120" t="s">
        <v>86</v>
      </c>
      <c r="T214" s="153"/>
      <c r="U214" s="153"/>
      <c r="V214" s="153"/>
      <c r="W214" s="153"/>
      <c r="X214" s="153"/>
      <c r="Y214" s="153"/>
      <c r="Z214" s="153"/>
      <c r="AA214" s="153"/>
      <c r="AB214" s="153"/>
      <c r="AC214" s="153"/>
      <c r="AD214" s="153"/>
      <c r="AE214" s="153"/>
      <c r="AF214" s="153"/>
      <c r="AG214" s="153"/>
      <c r="AH214" s="153"/>
      <c r="AI214" s="153"/>
      <c r="AJ214" s="153"/>
      <c r="AK214" s="153"/>
      <c r="AL214" s="153"/>
      <c r="AM214" s="153"/>
      <c r="AN214" s="153"/>
      <c r="AO214" s="153"/>
      <c r="AP214" s="153"/>
      <c r="AQ214" s="153"/>
      <c r="AR214" s="153"/>
      <c r="AS214" s="153"/>
      <c r="AT214" s="153"/>
      <c r="AU214" s="153"/>
      <c r="AV214" s="153"/>
      <c r="AW214" s="153"/>
      <c r="AX214" s="153"/>
      <c r="AY214" s="153"/>
      <c r="AZ214" s="153"/>
      <c r="BA214" s="153"/>
      <c r="BB214" s="153"/>
      <c r="BC214" s="153"/>
      <c r="BD214" s="153"/>
      <c r="BE214" s="57"/>
    </row>
    <row r="215" spans="1:57" s="12" customFormat="1" ht="255" x14ac:dyDescent="0.25">
      <c r="A215" s="1">
        <v>196</v>
      </c>
      <c r="B215" s="1" t="s">
        <v>80</v>
      </c>
      <c r="C215" s="6" t="s">
        <v>862</v>
      </c>
      <c r="D215" s="2" t="str">
        <f t="shared" si="6"/>
        <v>CalPA_Set WMP-16</v>
      </c>
      <c r="E215" s="1">
        <v>1</v>
      </c>
      <c r="F215" s="2" t="str">
        <f t="shared" si="7"/>
        <v>CalPA_Set WMP-16_Q1</v>
      </c>
      <c r="G215" s="48" t="s">
        <v>863</v>
      </c>
      <c r="H215" s="48" t="s">
        <v>864</v>
      </c>
      <c r="I215" s="1" t="s">
        <v>84</v>
      </c>
      <c r="J215" s="3">
        <v>45034</v>
      </c>
      <c r="K215" s="3">
        <v>45037</v>
      </c>
      <c r="L215" s="3">
        <v>45037</v>
      </c>
      <c r="M215" s="20" t="s">
        <v>865</v>
      </c>
      <c r="N215" s="1">
        <v>2</v>
      </c>
      <c r="O215" s="1" t="s">
        <v>86</v>
      </c>
      <c r="P215" s="2" t="s">
        <v>242</v>
      </c>
      <c r="Q215" s="47" t="s">
        <v>154</v>
      </c>
      <c r="R215" s="47" t="s">
        <v>866</v>
      </c>
      <c r="S215" s="123" t="s">
        <v>86</v>
      </c>
      <c r="T215" s="153"/>
      <c r="U215" s="153"/>
      <c r="V215" s="153"/>
      <c r="W215" s="153"/>
      <c r="X215" s="153"/>
      <c r="Y215" s="153"/>
      <c r="Z215" s="153"/>
      <c r="AA215" s="153"/>
      <c r="AB215" s="153"/>
      <c r="AC215" s="153"/>
      <c r="AD215" s="153"/>
      <c r="AE215" s="153"/>
      <c r="AF215" s="153"/>
      <c r="AG215" s="153"/>
      <c r="AH215" s="153"/>
      <c r="AI215" s="153"/>
      <c r="AJ215" s="153"/>
      <c r="AK215" s="153"/>
      <c r="AL215" s="153"/>
      <c r="AM215" s="153"/>
      <c r="AN215" s="153"/>
      <c r="AO215" s="153"/>
      <c r="AP215" s="153"/>
      <c r="AQ215" s="153"/>
      <c r="AR215" s="153"/>
      <c r="AS215" s="153"/>
      <c r="AT215" s="153"/>
      <c r="AU215" s="153"/>
      <c r="AV215" s="153"/>
      <c r="AW215" s="153"/>
      <c r="AX215" s="153"/>
      <c r="AY215" s="153"/>
      <c r="AZ215" s="153"/>
      <c r="BA215" s="153"/>
      <c r="BB215" s="153"/>
      <c r="BC215" s="153"/>
      <c r="BD215" s="153"/>
      <c r="BE215" s="57"/>
    </row>
    <row r="216" spans="1:57" s="12" customFormat="1" ht="369.75" x14ac:dyDescent="0.25">
      <c r="A216" s="1">
        <v>197</v>
      </c>
      <c r="B216" s="1" t="s">
        <v>80</v>
      </c>
      <c r="C216" s="6" t="s">
        <v>862</v>
      </c>
      <c r="D216" s="2" t="str">
        <f t="shared" si="6"/>
        <v>CalPA_Set WMP-16</v>
      </c>
      <c r="E216" s="1">
        <v>2</v>
      </c>
      <c r="F216" s="2" t="str">
        <f t="shared" si="7"/>
        <v>CalPA_Set WMP-16_Q2</v>
      </c>
      <c r="G216" s="48" t="s">
        <v>876</v>
      </c>
      <c r="H216" s="48" t="s">
        <v>877</v>
      </c>
      <c r="I216" s="1" t="s">
        <v>84</v>
      </c>
      <c r="J216" s="3">
        <v>45034</v>
      </c>
      <c r="K216" s="3">
        <v>45037</v>
      </c>
      <c r="L216" s="3">
        <v>45037</v>
      </c>
      <c r="M216" s="20" t="s">
        <v>865</v>
      </c>
      <c r="N216" s="1">
        <v>0</v>
      </c>
      <c r="O216" s="1" t="s">
        <v>86</v>
      </c>
      <c r="P216" s="2" t="s">
        <v>878</v>
      </c>
      <c r="Q216" s="47" t="s">
        <v>154</v>
      </c>
      <c r="R216" s="47" t="s">
        <v>879</v>
      </c>
      <c r="S216" s="120" t="s">
        <v>86</v>
      </c>
      <c r="T216" s="153"/>
      <c r="U216" s="153"/>
      <c r="V216" s="153"/>
      <c r="W216" s="153"/>
      <c r="X216" s="153"/>
      <c r="Y216" s="153"/>
      <c r="Z216" s="153"/>
      <c r="AA216" s="153"/>
      <c r="AB216" s="153"/>
      <c r="AC216" s="153"/>
      <c r="AD216" s="153"/>
      <c r="AE216" s="153"/>
      <c r="AF216" s="153"/>
      <c r="AG216" s="153"/>
      <c r="AH216" s="153"/>
      <c r="AI216" s="153"/>
      <c r="AJ216" s="153"/>
      <c r="AK216" s="153"/>
      <c r="AL216" s="153"/>
      <c r="AM216" s="153"/>
      <c r="AN216" s="153"/>
      <c r="AO216" s="153"/>
      <c r="AP216" s="153"/>
      <c r="AQ216" s="153"/>
      <c r="AR216" s="153"/>
      <c r="AS216" s="153"/>
      <c r="AT216" s="153"/>
      <c r="AU216" s="153"/>
      <c r="AV216" s="153"/>
      <c r="AW216" s="153"/>
      <c r="AX216" s="153"/>
      <c r="AY216" s="153"/>
      <c r="AZ216" s="153"/>
      <c r="BA216" s="153"/>
      <c r="BB216" s="153"/>
      <c r="BC216" s="153"/>
      <c r="BD216" s="153"/>
      <c r="BE216" s="57"/>
    </row>
    <row r="217" spans="1:57" s="12" customFormat="1" ht="191.25" x14ac:dyDescent="0.25">
      <c r="A217" s="1">
        <v>198</v>
      </c>
      <c r="B217" s="1" t="s">
        <v>80</v>
      </c>
      <c r="C217" s="6" t="s">
        <v>862</v>
      </c>
      <c r="D217" s="2" t="str">
        <f t="shared" si="6"/>
        <v>CalPA_Set WMP-16</v>
      </c>
      <c r="E217" s="1">
        <v>3</v>
      </c>
      <c r="F217" s="2" t="str">
        <f t="shared" si="7"/>
        <v>CalPA_Set WMP-16_Q3</v>
      </c>
      <c r="G217" s="48" t="s">
        <v>882</v>
      </c>
      <c r="H217" s="48" t="s">
        <v>883</v>
      </c>
      <c r="I217" s="1" t="s">
        <v>84</v>
      </c>
      <c r="J217" s="3">
        <v>45034</v>
      </c>
      <c r="K217" s="3">
        <v>45037</v>
      </c>
      <c r="L217" s="3">
        <v>45037</v>
      </c>
      <c r="M217" s="20" t="s">
        <v>865</v>
      </c>
      <c r="N217" s="1">
        <v>0</v>
      </c>
      <c r="O217" s="1" t="s">
        <v>86</v>
      </c>
      <c r="P217" s="2" t="s">
        <v>884</v>
      </c>
      <c r="Q217" s="47" t="s">
        <v>154</v>
      </c>
      <c r="R217" s="47" t="s">
        <v>885</v>
      </c>
      <c r="S217" s="120" t="s">
        <v>86</v>
      </c>
      <c r="T217" s="153"/>
      <c r="U217" s="153"/>
      <c r="V217" s="153"/>
      <c r="W217" s="153"/>
      <c r="X217" s="153"/>
      <c r="Y217" s="153"/>
      <c r="Z217" s="153"/>
      <c r="AA217" s="153"/>
      <c r="AB217" s="153"/>
      <c r="AC217" s="153"/>
      <c r="AD217" s="153"/>
      <c r="AE217" s="153"/>
      <c r="AF217" s="153"/>
      <c r="AG217" s="153"/>
      <c r="AH217" s="153"/>
      <c r="AI217" s="153"/>
      <c r="AJ217" s="153"/>
      <c r="AK217" s="153"/>
      <c r="AL217" s="153"/>
      <c r="AM217" s="153"/>
      <c r="AN217" s="153"/>
      <c r="AO217" s="153"/>
      <c r="AP217" s="153"/>
      <c r="AQ217" s="153"/>
      <c r="AR217" s="153"/>
      <c r="AS217" s="153"/>
      <c r="AT217" s="153"/>
      <c r="AU217" s="153"/>
      <c r="AV217" s="153"/>
      <c r="AW217" s="153"/>
      <c r="AX217" s="153"/>
      <c r="AY217" s="153"/>
      <c r="AZ217" s="153"/>
      <c r="BA217" s="153"/>
      <c r="BB217" s="153"/>
      <c r="BC217" s="153"/>
      <c r="BD217" s="153"/>
      <c r="BE217" s="57"/>
    </row>
    <row r="218" spans="1:57" s="12" customFormat="1" ht="357" x14ac:dyDescent="0.25">
      <c r="A218" s="1">
        <v>199</v>
      </c>
      <c r="B218" s="1" t="s">
        <v>80</v>
      </c>
      <c r="C218" s="6" t="s">
        <v>862</v>
      </c>
      <c r="D218" s="2" t="str">
        <f t="shared" si="6"/>
        <v>CalPA_Set WMP-16</v>
      </c>
      <c r="E218" s="1">
        <v>4</v>
      </c>
      <c r="F218" s="2" t="str">
        <f t="shared" si="7"/>
        <v>CalPA_Set WMP-16_Q4</v>
      </c>
      <c r="G218" s="48" t="s">
        <v>886</v>
      </c>
      <c r="H218" s="48" t="s">
        <v>887</v>
      </c>
      <c r="I218" s="1" t="s">
        <v>84</v>
      </c>
      <c r="J218" s="3">
        <v>45034</v>
      </c>
      <c r="K218" s="3">
        <v>45037</v>
      </c>
      <c r="L218" s="3">
        <v>45037</v>
      </c>
      <c r="M218" s="20" t="s">
        <v>865</v>
      </c>
      <c r="N218" s="1">
        <v>0</v>
      </c>
      <c r="O218" s="1" t="s">
        <v>86</v>
      </c>
      <c r="P218" s="2" t="s">
        <v>153</v>
      </c>
      <c r="Q218" s="47" t="s">
        <v>154</v>
      </c>
      <c r="R218" s="47" t="s">
        <v>885</v>
      </c>
      <c r="S218" s="123" t="s">
        <v>86</v>
      </c>
      <c r="T218" s="153"/>
      <c r="U218" s="153"/>
      <c r="V218" s="153"/>
      <c r="W218" s="153"/>
      <c r="X218" s="153"/>
      <c r="Y218" s="153"/>
      <c r="Z218" s="153"/>
      <c r="AA218" s="153"/>
      <c r="AB218" s="153"/>
      <c r="AC218" s="153"/>
      <c r="AD218" s="153"/>
      <c r="AE218" s="153"/>
      <c r="AF218" s="153"/>
      <c r="AG218" s="153"/>
      <c r="AH218" s="153"/>
      <c r="AI218" s="153"/>
      <c r="AJ218" s="153"/>
      <c r="AK218" s="153"/>
      <c r="AL218" s="153"/>
      <c r="AM218" s="153"/>
      <c r="AN218" s="153"/>
      <c r="AO218" s="153"/>
      <c r="AP218" s="153"/>
      <c r="AQ218" s="153"/>
      <c r="AR218" s="153"/>
      <c r="AS218" s="153"/>
      <c r="AT218" s="153"/>
      <c r="AU218" s="153"/>
      <c r="AV218" s="153"/>
      <c r="AW218" s="153"/>
      <c r="AX218" s="153"/>
      <c r="AY218" s="153"/>
      <c r="AZ218" s="153"/>
      <c r="BA218" s="153"/>
      <c r="BB218" s="153"/>
      <c r="BC218" s="153"/>
      <c r="BD218" s="153"/>
      <c r="BE218" s="57"/>
    </row>
    <row r="219" spans="1:57" s="12" customFormat="1" ht="280.5" x14ac:dyDescent="0.25">
      <c r="A219" s="1">
        <v>200</v>
      </c>
      <c r="B219" s="1" t="s">
        <v>80</v>
      </c>
      <c r="C219" s="6" t="s">
        <v>862</v>
      </c>
      <c r="D219" s="2" t="str">
        <f t="shared" si="6"/>
        <v>CalPA_Set WMP-16</v>
      </c>
      <c r="E219" s="1">
        <v>5</v>
      </c>
      <c r="F219" s="2" t="str">
        <f t="shared" si="7"/>
        <v>CalPA_Set WMP-16_Q5</v>
      </c>
      <c r="G219" s="48" t="s">
        <v>871</v>
      </c>
      <c r="H219" s="48" t="s">
        <v>872</v>
      </c>
      <c r="I219" s="1" t="s">
        <v>84</v>
      </c>
      <c r="J219" s="3">
        <v>45034</v>
      </c>
      <c r="K219" s="3">
        <v>45037</v>
      </c>
      <c r="L219" s="3">
        <v>45037</v>
      </c>
      <c r="M219" s="20" t="s">
        <v>865</v>
      </c>
      <c r="N219" s="1">
        <v>0</v>
      </c>
      <c r="O219" s="1" t="s">
        <v>86</v>
      </c>
      <c r="P219" s="2" t="s">
        <v>242</v>
      </c>
      <c r="Q219" s="47" t="s">
        <v>154</v>
      </c>
      <c r="R219" s="47" t="s">
        <v>866</v>
      </c>
      <c r="S219" s="123" t="s">
        <v>86</v>
      </c>
      <c r="T219" s="153"/>
      <c r="U219" s="153"/>
      <c r="V219" s="153"/>
      <c r="W219" s="153"/>
      <c r="X219" s="153"/>
      <c r="Y219" s="153"/>
      <c r="Z219" s="153"/>
      <c r="AA219" s="153"/>
      <c r="AB219" s="153"/>
      <c r="AC219" s="153"/>
      <c r="AD219" s="153"/>
      <c r="AE219" s="153"/>
      <c r="AF219" s="153"/>
      <c r="AG219" s="153"/>
      <c r="AH219" s="153"/>
      <c r="AI219" s="153"/>
      <c r="AJ219" s="153"/>
      <c r="AK219" s="153"/>
      <c r="AL219" s="153"/>
      <c r="AM219" s="153"/>
      <c r="AN219" s="153"/>
      <c r="AO219" s="153"/>
      <c r="AP219" s="153"/>
      <c r="AQ219" s="153"/>
      <c r="AR219" s="153"/>
      <c r="AS219" s="153"/>
      <c r="AT219" s="153"/>
      <c r="AU219" s="153"/>
      <c r="AV219" s="153"/>
      <c r="AW219" s="153"/>
      <c r="AX219" s="153"/>
      <c r="AY219" s="153"/>
      <c r="AZ219" s="153"/>
      <c r="BA219" s="153"/>
      <c r="BB219" s="153"/>
      <c r="BC219" s="153"/>
      <c r="BD219" s="153"/>
      <c r="BE219" s="57"/>
    </row>
    <row r="220" spans="1:57" s="12" customFormat="1" ht="267.75" x14ac:dyDescent="0.25">
      <c r="A220" s="1">
        <v>201</v>
      </c>
      <c r="B220" s="1" t="s">
        <v>80</v>
      </c>
      <c r="C220" s="6" t="s">
        <v>862</v>
      </c>
      <c r="D220" s="2" t="str">
        <f t="shared" si="6"/>
        <v>CalPA_Set WMP-16</v>
      </c>
      <c r="E220" s="1">
        <v>6</v>
      </c>
      <c r="F220" s="2" t="str">
        <f t="shared" si="7"/>
        <v>CalPA_Set WMP-16_Q6</v>
      </c>
      <c r="G220" s="48" t="s">
        <v>890</v>
      </c>
      <c r="H220" s="48" t="s">
        <v>891</v>
      </c>
      <c r="I220" s="1" t="s">
        <v>84</v>
      </c>
      <c r="J220" s="3">
        <v>45034</v>
      </c>
      <c r="K220" s="3">
        <v>45037</v>
      </c>
      <c r="L220" s="3">
        <v>45037</v>
      </c>
      <c r="M220" s="20" t="s">
        <v>865</v>
      </c>
      <c r="N220" s="1">
        <v>0</v>
      </c>
      <c r="O220" s="1" t="s">
        <v>86</v>
      </c>
      <c r="P220" s="2" t="s">
        <v>242</v>
      </c>
      <c r="Q220" s="47" t="s">
        <v>154</v>
      </c>
      <c r="R220" s="47" t="s">
        <v>866</v>
      </c>
      <c r="S220" s="123" t="s">
        <v>86</v>
      </c>
      <c r="T220" s="153"/>
      <c r="U220" s="153"/>
      <c r="V220" s="153"/>
      <c r="W220" s="153"/>
      <c r="X220" s="153"/>
      <c r="Y220" s="153"/>
      <c r="Z220" s="153"/>
      <c r="AA220" s="153"/>
      <c r="AB220" s="153"/>
      <c r="AC220" s="153"/>
      <c r="AD220" s="153"/>
      <c r="AE220" s="153"/>
      <c r="AF220" s="153"/>
      <c r="AG220" s="153"/>
      <c r="AH220" s="153"/>
      <c r="AI220" s="153"/>
      <c r="AJ220" s="153"/>
      <c r="AK220" s="153"/>
      <c r="AL220" s="153"/>
      <c r="AM220" s="153"/>
      <c r="AN220" s="153"/>
      <c r="AO220" s="153"/>
      <c r="AP220" s="153"/>
      <c r="AQ220" s="153"/>
      <c r="AR220" s="153"/>
      <c r="AS220" s="153"/>
      <c r="AT220" s="153"/>
      <c r="AU220" s="153"/>
      <c r="AV220" s="153"/>
      <c r="AW220" s="153"/>
      <c r="AX220" s="153"/>
      <c r="AY220" s="153"/>
      <c r="AZ220" s="153"/>
      <c r="BA220" s="153"/>
      <c r="BB220" s="153"/>
      <c r="BC220" s="153"/>
      <c r="BD220" s="153"/>
      <c r="BE220" s="57"/>
    </row>
    <row r="221" spans="1:57" s="12" customFormat="1" ht="409.5" x14ac:dyDescent="0.25">
      <c r="A221" s="1">
        <v>201</v>
      </c>
      <c r="B221" s="1" t="s">
        <v>80</v>
      </c>
      <c r="C221" s="6" t="s">
        <v>862</v>
      </c>
      <c r="D221" s="2" t="str">
        <f t="shared" si="6"/>
        <v>CalPA_Set WMP-16</v>
      </c>
      <c r="E221" s="1" t="s">
        <v>895</v>
      </c>
      <c r="F221" s="2" t="str">
        <f t="shared" si="7"/>
        <v>CalPA_Set WMP-16_Q6(s)</v>
      </c>
      <c r="G221" s="48" t="s">
        <v>890</v>
      </c>
      <c r="H221" s="48" t="s">
        <v>896</v>
      </c>
      <c r="I221" s="1" t="s">
        <v>84</v>
      </c>
      <c r="J221" s="3">
        <v>45034</v>
      </c>
      <c r="K221" s="3">
        <v>45048</v>
      </c>
      <c r="L221" s="3">
        <v>45047</v>
      </c>
      <c r="M221" s="20" t="s">
        <v>865</v>
      </c>
      <c r="N221" s="1">
        <v>0</v>
      </c>
      <c r="O221" s="1" t="s">
        <v>86</v>
      </c>
      <c r="P221" s="2" t="s">
        <v>242</v>
      </c>
      <c r="Q221" s="47" t="s">
        <v>154</v>
      </c>
      <c r="R221" s="47" t="s">
        <v>866</v>
      </c>
      <c r="S221" s="123" t="s">
        <v>86</v>
      </c>
      <c r="T221" s="153"/>
      <c r="U221" s="153"/>
      <c r="V221" s="153"/>
      <c r="W221" s="153"/>
      <c r="X221" s="153"/>
      <c r="Y221" s="153"/>
      <c r="Z221" s="153"/>
      <c r="AA221" s="153"/>
      <c r="AB221" s="153"/>
      <c r="AC221" s="153"/>
      <c r="AD221" s="153"/>
      <c r="AE221" s="153"/>
      <c r="AF221" s="153"/>
      <c r="AG221" s="153"/>
      <c r="AH221" s="153"/>
      <c r="AI221" s="153"/>
      <c r="AJ221" s="153"/>
      <c r="AK221" s="153"/>
      <c r="AL221" s="153"/>
      <c r="AM221" s="153"/>
      <c r="AN221" s="153"/>
      <c r="AO221" s="153"/>
      <c r="AP221" s="153"/>
      <c r="AQ221" s="153"/>
      <c r="AR221" s="153"/>
      <c r="AS221" s="153"/>
      <c r="AT221" s="153"/>
      <c r="AU221" s="153"/>
      <c r="AV221" s="153"/>
      <c r="AW221" s="153"/>
      <c r="AX221" s="153"/>
      <c r="AY221" s="153"/>
      <c r="AZ221" s="153"/>
      <c r="BA221" s="153"/>
      <c r="BB221" s="153"/>
      <c r="BC221" s="153"/>
      <c r="BD221" s="153"/>
      <c r="BE221" s="57"/>
    </row>
    <row r="222" spans="1:57" s="12" customFormat="1" ht="267.75" x14ac:dyDescent="0.25">
      <c r="A222" s="1">
        <v>202</v>
      </c>
      <c r="B222" s="1" t="s">
        <v>80</v>
      </c>
      <c r="C222" s="6" t="s">
        <v>862</v>
      </c>
      <c r="D222" s="2" t="str">
        <f t="shared" si="6"/>
        <v>CalPA_Set WMP-16</v>
      </c>
      <c r="E222" s="1">
        <v>7</v>
      </c>
      <c r="F222" s="2" t="str">
        <f t="shared" si="7"/>
        <v>CalPA_Set WMP-16_Q7</v>
      </c>
      <c r="G222" s="48" t="s">
        <v>897</v>
      </c>
      <c r="H222" s="48" t="s">
        <v>891</v>
      </c>
      <c r="I222" s="1" t="s">
        <v>84</v>
      </c>
      <c r="J222" s="3">
        <v>45034</v>
      </c>
      <c r="K222" s="3">
        <v>45037</v>
      </c>
      <c r="L222" s="3">
        <v>45037</v>
      </c>
      <c r="M222" s="20" t="s">
        <v>865</v>
      </c>
      <c r="N222" s="1">
        <v>0</v>
      </c>
      <c r="O222" s="1" t="s">
        <v>86</v>
      </c>
      <c r="P222" s="2" t="s">
        <v>242</v>
      </c>
      <c r="Q222" s="47" t="s">
        <v>154</v>
      </c>
      <c r="R222" s="47" t="s">
        <v>866</v>
      </c>
      <c r="S222" s="123" t="s">
        <v>86</v>
      </c>
      <c r="T222" s="153"/>
      <c r="U222" s="153"/>
      <c r="V222" s="153"/>
      <c r="W222" s="153"/>
      <c r="X222" s="153"/>
      <c r="Y222" s="153"/>
      <c r="Z222" s="153"/>
      <c r="AA222" s="153"/>
      <c r="AB222" s="153"/>
      <c r="AC222" s="153"/>
      <c r="AD222" s="153"/>
      <c r="AE222" s="153"/>
      <c r="AF222" s="153"/>
      <c r="AG222" s="153"/>
      <c r="AH222" s="153"/>
      <c r="AI222" s="153"/>
      <c r="AJ222" s="153"/>
      <c r="AK222" s="153"/>
      <c r="AL222" s="153"/>
      <c r="AM222" s="153"/>
      <c r="AN222" s="153"/>
      <c r="AO222" s="153"/>
      <c r="AP222" s="153"/>
      <c r="AQ222" s="153"/>
      <c r="AR222" s="153"/>
      <c r="AS222" s="153"/>
      <c r="AT222" s="153"/>
      <c r="AU222" s="153"/>
      <c r="AV222" s="153"/>
      <c r="AW222" s="153"/>
      <c r="AX222" s="153"/>
      <c r="AY222" s="153"/>
      <c r="AZ222" s="153"/>
      <c r="BA222" s="153"/>
      <c r="BB222" s="153"/>
      <c r="BC222" s="153"/>
      <c r="BD222" s="153"/>
      <c r="BE222" s="57"/>
    </row>
    <row r="223" spans="1:57" s="12" customFormat="1" ht="409.5" x14ac:dyDescent="0.25">
      <c r="A223" s="1">
        <v>203</v>
      </c>
      <c r="B223" s="1" t="s">
        <v>80</v>
      </c>
      <c r="C223" s="6" t="s">
        <v>862</v>
      </c>
      <c r="D223" s="2" t="str">
        <f t="shared" si="6"/>
        <v>CalPA_Set WMP-16</v>
      </c>
      <c r="E223" s="1">
        <v>8</v>
      </c>
      <c r="F223" s="2" t="str">
        <f t="shared" si="7"/>
        <v>CalPA_Set WMP-16_Q8</v>
      </c>
      <c r="G223" s="48" t="s">
        <v>903</v>
      </c>
      <c r="H223" s="48" t="s">
        <v>904</v>
      </c>
      <c r="I223" s="1" t="s">
        <v>84</v>
      </c>
      <c r="J223" s="3">
        <v>45034</v>
      </c>
      <c r="K223" s="3">
        <v>45051</v>
      </c>
      <c r="L223" s="3">
        <v>45051</v>
      </c>
      <c r="M223" s="20" t="s">
        <v>865</v>
      </c>
      <c r="N223" s="1">
        <v>0</v>
      </c>
      <c r="O223" s="1" t="s">
        <v>86</v>
      </c>
      <c r="P223" s="2" t="s">
        <v>795</v>
      </c>
      <c r="Q223" s="47" t="s">
        <v>154</v>
      </c>
      <c r="R223" s="47" t="s">
        <v>905</v>
      </c>
      <c r="S223" s="120" t="s">
        <v>86</v>
      </c>
      <c r="T223" s="153"/>
      <c r="U223" s="153"/>
      <c r="V223" s="153"/>
      <c r="W223" s="153"/>
      <c r="X223" s="153"/>
      <c r="Y223" s="153"/>
      <c r="Z223" s="153"/>
      <c r="AA223" s="153"/>
      <c r="AB223" s="153"/>
      <c r="AC223" s="153"/>
      <c r="AD223" s="153"/>
      <c r="AE223" s="153"/>
      <c r="AF223" s="153"/>
      <c r="AG223" s="153"/>
      <c r="AH223" s="153"/>
      <c r="AI223" s="153"/>
      <c r="AJ223" s="153"/>
      <c r="AK223" s="153"/>
      <c r="AL223" s="153"/>
      <c r="AM223" s="153"/>
      <c r="AN223" s="153"/>
      <c r="AO223" s="153"/>
      <c r="AP223" s="153"/>
      <c r="AQ223" s="153"/>
      <c r="AR223" s="153"/>
      <c r="AS223" s="153"/>
      <c r="AT223" s="153"/>
      <c r="AU223" s="153"/>
      <c r="AV223" s="153"/>
      <c r="AW223" s="153"/>
      <c r="AX223" s="153"/>
      <c r="AY223" s="153"/>
      <c r="AZ223" s="153"/>
      <c r="BA223" s="153"/>
      <c r="BB223" s="153"/>
      <c r="BC223" s="153"/>
      <c r="BD223" s="153"/>
      <c r="BE223" s="57"/>
    </row>
    <row r="224" spans="1:57" s="12" customFormat="1" ht="357" x14ac:dyDescent="0.25">
      <c r="A224" s="1">
        <v>204</v>
      </c>
      <c r="B224" s="1" t="s">
        <v>80</v>
      </c>
      <c r="C224" s="6" t="s">
        <v>862</v>
      </c>
      <c r="D224" s="2" t="str">
        <f t="shared" si="6"/>
        <v>CalPA_Set WMP-16</v>
      </c>
      <c r="E224" s="1">
        <v>9</v>
      </c>
      <c r="F224" s="2" t="str">
        <f t="shared" si="7"/>
        <v>CalPA_Set WMP-16_Q9</v>
      </c>
      <c r="G224" s="48" t="s">
        <v>908</v>
      </c>
      <c r="H224" s="48" t="s">
        <v>909</v>
      </c>
      <c r="I224" s="1" t="s">
        <v>84</v>
      </c>
      <c r="J224" s="3">
        <v>45034</v>
      </c>
      <c r="K224" s="3">
        <v>45037</v>
      </c>
      <c r="L224" s="3">
        <v>45037</v>
      </c>
      <c r="M224" s="20" t="s">
        <v>865</v>
      </c>
      <c r="N224" s="1">
        <v>0</v>
      </c>
      <c r="O224" s="1" t="s">
        <v>86</v>
      </c>
      <c r="P224" s="2" t="s">
        <v>884</v>
      </c>
      <c r="Q224" s="47" t="s">
        <v>154</v>
      </c>
      <c r="R224" s="47" t="s">
        <v>885</v>
      </c>
      <c r="S224" s="120" t="s">
        <v>86</v>
      </c>
      <c r="T224" s="153"/>
      <c r="U224" s="153"/>
      <c r="V224" s="153"/>
      <c r="W224" s="153"/>
      <c r="X224" s="153"/>
      <c r="Y224" s="153"/>
      <c r="Z224" s="153"/>
      <c r="AA224" s="153"/>
      <c r="AB224" s="153"/>
      <c r="AC224" s="153"/>
      <c r="AD224" s="153"/>
      <c r="AE224" s="153"/>
      <c r="AF224" s="153"/>
      <c r="AG224" s="153"/>
      <c r="AH224" s="153"/>
      <c r="AI224" s="153"/>
      <c r="AJ224" s="153"/>
      <c r="AK224" s="153"/>
      <c r="AL224" s="153"/>
      <c r="AM224" s="153"/>
      <c r="AN224" s="153"/>
      <c r="AO224" s="153"/>
      <c r="AP224" s="153"/>
      <c r="AQ224" s="153"/>
      <c r="AR224" s="153"/>
      <c r="AS224" s="153"/>
      <c r="AT224" s="153"/>
      <c r="AU224" s="153"/>
      <c r="AV224" s="153"/>
      <c r="AW224" s="153"/>
      <c r="AX224" s="153"/>
      <c r="AY224" s="153"/>
      <c r="AZ224" s="153"/>
      <c r="BA224" s="153"/>
      <c r="BB224" s="153"/>
      <c r="BC224" s="153"/>
      <c r="BD224" s="153"/>
      <c r="BE224" s="57"/>
    </row>
    <row r="225" spans="1:57" s="12" customFormat="1" ht="204" x14ac:dyDescent="0.25">
      <c r="A225" s="1">
        <v>205</v>
      </c>
      <c r="B225" s="1" t="s">
        <v>80</v>
      </c>
      <c r="C225" s="6" t="s">
        <v>862</v>
      </c>
      <c r="D225" s="2" t="str">
        <f t="shared" si="6"/>
        <v>CalPA_Set WMP-16</v>
      </c>
      <c r="E225" s="1">
        <v>10</v>
      </c>
      <c r="F225" s="2" t="str">
        <f t="shared" si="7"/>
        <v>CalPA_Set WMP-16_Q10</v>
      </c>
      <c r="G225" s="48" t="s">
        <v>911</v>
      </c>
      <c r="H225" s="48" t="s">
        <v>912</v>
      </c>
      <c r="I225" s="1" t="s">
        <v>84</v>
      </c>
      <c r="J225" s="3">
        <v>45034</v>
      </c>
      <c r="K225" s="3">
        <v>45037</v>
      </c>
      <c r="L225" s="3">
        <v>45037</v>
      </c>
      <c r="M225" s="20" t="s">
        <v>865</v>
      </c>
      <c r="N225" s="1">
        <v>1</v>
      </c>
      <c r="O225" s="1" t="s">
        <v>86</v>
      </c>
      <c r="P225" s="2" t="s">
        <v>234</v>
      </c>
      <c r="Q225" s="47" t="s">
        <v>86</v>
      </c>
      <c r="R225" s="47" t="s">
        <v>86</v>
      </c>
      <c r="S225" s="123" t="s">
        <v>86</v>
      </c>
      <c r="T225" s="153"/>
      <c r="U225" s="153"/>
      <c r="V225" s="153"/>
      <c r="W225" s="153"/>
      <c r="X225" s="153"/>
      <c r="Y225" s="153"/>
      <c r="Z225" s="153"/>
      <c r="AA225" s="153"/>
      <c r="AB225" s="153"/>
      <c r="AC225" s="153"/>
      <c r="AD225" s="153"/>
      <c r="AE225" s="153"/>
      <c r="AF225" s="153"/>
      <c r="AG225" s="153"/>
      <c r="AH225" s="153"/>
      <c r="AI225" s="153"/>
      <c r="AJ225" s="153"/>
      <c r="AK225" s="153"/>
      <c r="AL225" s="153"/>
      <c r="AM225" s="153"/>
      <c r="AN225" s="153"/>
      <c r="AO225" s="153"/>
      <c r="AP225" s="153"/>
      <c r="AQ225" s="153"/>
      <c r="AR225" s="153"/>
      <c r="AS225" s="153"/>
      <c r="AT225" s="153"/>
      <c r="AU225" s="153"/>
      <c r="AV225" s="153"/>
      <c r="AW225" s="153"/>
      <c r="AX225" s="153"/>
      <c r="AY225" s="153"/>
      <c r="AZ225" s="153"/>
      <c r="BA225" s="153"/>
      <c r="BB225" s="153"/>
      <c r="BC225" s="153"/>
      <c r="BD225" s="153"/>
      <c r="BE225" s="57"/>
    </row>
    <row r="226" spans="1:57" s="12" customFormat="1" ht="229.5" x14ac:dyDescent="0.25">
      <c r="A226" s="1">
        <v>206</v>
      </c>
      <c r="B226" s="1" t="s">
        <v>80</v>
      </c>
      <c r="C226" s="6" t="s">
        <v>862</v>
      </c>
      <c r="D226" s="2" t="str">
        <f t="shared" si="6"/>
        <v>CalPA_Set WMP-16</v>
      </c>
      <c r="E226" s="1">
        <v>11</v>
      </c>
      <c r="F226" s="2" t="str">
        <f t="shared" si="7"/>
        <v>CalPA_Set WMP-16_Q11</v>
      </c>
      <c r="G226" s="48" t="s">
        <v>898</v>
      </c>
      <c r="H226" s="48" t="s">
        <v>899</v>
      </c>
      <c r="I226" s="1" t="s">
        <v>84</v>
      </c>
      <c r="J226" s="3">
        <v>45034</v>
      </c>
      <c r="K226" s="3">
        <v>45042</v>
      </c>
      <c r="L226" s="3">
        <v>45042</v>
      </c>
      <c r="M226" s="20" t="s">
        <v>865</v>
      </c>
      <c r="N226" s="1">
        <v>1</v>
      </c>
      <c r="O226" s="1" t="s">
        <v>86</v>
      </c>
      <c r="P226" s="2" t="s">
        <v>242</v>
      </c>
      <c r="Q226" s="47" t="s">
        <v>154</v>
      </c>
      <c r="R226" s="47" t="s">
        <v>866</v>
      </c>
      <c r="S226" s="123" t="s">
        <v>86</v>
      </c>
      <c r="T226" s="153"/>
      <c r="U226" s="153"/>
      <c r="V226" s="153"/>
      <c r="W226" s="153"/>
      <c r="X226" s="153"/>
      <c r="Y226" s="153"/>
      <c r="Z226" s="153"/>
      <c r="AA226" s="153"/>
      <c r="AB226" s="153"/>
      <c r="AC226" s="153"/>
      <c r="AD226" s="153"/>
      <c r="AE226" s="153"/>
      <c r="AF226" s="153"/>
      <c r="AG226" s="153"/>
      <c r="AH226" s="153"/>
      <c r="AI226" s="153"/>
      <c r="AJ226" s="153"/>
      <c r="AK226" s="153"/>
      <c r="AL226" s="153"/>
      <c r="AM226" s="153"/>
      <c r="AN226" s="153"/>
      <c r="AO226" s="153"/>
      <c r="AP226" s="153"/>
      <c r="AQ226" s="153"/>
      <c r="AR226" s="153"/>
      <c r="AS226" s="153"/>
      <c r="AT226" s="153"/>
      <c r="AU226" s="153"/>
      <c r="AV226" s="153"/>
      <c r="AW226" s="153"/>
      <c r="AX226" s="153"/>
      <c r="AY226" s="153"/>
      <c r="AZ226" s="153"/>
      <c r="BA226" s="153"/>
      <c r="BB226" s="153"/>
      <c r="BC226" s="153"/>
      <c r="BD226" s="153"/>
      <c r="BE226" s="57"/>
    </row>
    <row r="227" spans="1:57" s="12" customFormat="1" ht="89.25" x14ac:dyDescent="0.25">
      <c r="A227" s="1">
        <v>207</v>
      </c>
      <c r="B227" s="1" t="s">
        <v>1512</v>
      </c>
      <c r="C227" s="6" t="s">
        <v>2229</v>
      </c>
      <c r="D227" s="2" t="str">
        <f t="shared" si="6"/>
        <v>MGRA_Data Request No. 2</v>
      </c>
      <c r="E227" s="1">
        <v>1</v>
      </c>
      <c r="F227" s="2" t="str">
        <f t="shared" si="7"/>
        <v>MGRA_Data Request No. 2_Q1</v>
      </c>
      <c r="G227" s="48" t="s">
        <v>2230</v>
      </c>
      <c r="H227" s="48" t="s">
        <v>2231</v>
      </c>
      <c r="I227" s="1" t="s">
        <v>2146</v>
      </c>
      <c r="J227" s="3">
        <v>45036</v>
      </c>
      <c r="K227" s="3">
        <v>45041</v>
      </c>
      <c r="L227" s="3">
        <v>45041</v>
      </c>
      <c r="M227" s="20" t="s">
        <v>2232</v>
      </c>
      <c r="N227" s="1">
        <v>0</v>
      </c>
      <c r="O227" s="1" t="s">
        <v>86</v>
      </c>
      <c r="P227" s="1" t="s">
        <v>574</v>
      </c>
      <c r="Q227" s="47" t="s">
        <v>536</v>
      </c>
      <c r="R227" s="47" t="s">
        <v>575</v>
      </c>
      <c r="S227" s="123" t="s">
        <v>86</v>
      </c>
      <c r="T227" s="153"/>
      <c r="U227" s="153"/>
      <c r="V227" s="153"/>
      <c r="W227" s="153"/>
      <c r="X227" s="153"/>
      <c r="Y227" s="153"/>
      <c r="Z227" s="153"/>
      <c r="AA227" s="153"/>
      <c r="AB227" s="153"/>
      <c r="AC227" s="153"/>
      <c r="AD227" s="153"/>
      <c r="AE227" s="153"/>
      <c r="AF227" s="153"/>
      <c r="AG227" s="153"/>
      <c r="AH227" s="153"/>
      <c r="AI227" s="153"/>
      <c r="AJ227" s="153"/>
      <c r="AK227" s="153"/>
      <c r="AL227" s="153"/>
      <c r="AM227" s="153"/>
      <c r="AN227" s="153"/>
      <c r="AO227" s="153"/>
      <c r="AP227" s="153"/>
      <c r="AQ227" s="153"/>
      <c r="AR227" s="153"/>
      <c r="AS227" s="153"/>
      <c r="AT227" s="153"/>
      <c r="AU227" s="153"/>
      <c r="AV227" s="153"/>
      <c r="AW227" s="153"/>
      <c r="AX227" s="153"/>
      <c r="AY227" s="153"/>
      <c r="AZ227" s="153"/>
      <c r="BA227" s="153"/>
      <c r="BB227" s="153"/>
      <c r="BC227" s="153"/>
      <c r="BD227" s="153"/>
      <c r="BE227" s="57"/>
    </row>
    <row r="228" spans="1:57" s="12" customFormat="1" ht="76.5" x14ac:dyDescent="0.25">
      <c r="A228" s="1">
        <v>208</v>
      </c>
      <c r="B228" s="1" t="s">
        <v>1512</v>
      </c>
      <c r="C228" s="6" t="s">
        <v>2229</v>
      </c>
      <c r="D228" s="2" t="str">
        <f t="shared" si="6"/>
        <v>MGRA_Data Request No. 2</v>
      </c>
      <c r="E228" s="1">
        <v>2</v>
      </c>
      <c r="F228" s="2" t="str">
        <f t="shared" si="7"/>
        <v>MGRA_Data Request No. 2_Q2</v>
      </c>
      <c r="G228" s="48" t="s">
        <v>2234</v>
      </c>
      <c r="H228" s="48" t="s">
        <v>2235</v>
      </c>
      <c r="I228" s="1" t="s">
        <v>2146</v>
      </c>
      <c r="J228" s="3">
        <v>45036</v>
      </c>
      <c r="K228" s="3">
        <v>45041</v>
      </c>
      <c r="L228" s="3">
        <v>45041</v>
      </c>
      <c r="M228" s="20" t="s">
        <v>2232</v>
      </c>
      <c r="N228" s="1">
        <v>0</v>
      </c>
      <c r="O228" s="1" t="s">
        <v>86</v>
      </c>
      <c r="P228" s="1" t="s">
        <v>574</v>
      </c>
      <c r="Q228" s="47" t="s">
        <v>536</v>
      </c>
      <c r="R228" s="47" t="s">
        <v>575</v>
      </c>
      <c r="S228" s="123" t="s">
        <v>86</v>
      </c>
      <c r="T228" s="153"/>
      <c r="U228" s="153"/>
      <c r="V228" s="153"/>
      <c r="W228" s="153"/>
      <c r="X228" s="153"/>
      <c r="Y228" s="153"/>
      <c r="Z228" s="153"/>
      <c r="AA228" s="153"/>
      <c r="AB228" s="153"/>
      <c r="AC228" s="153"/>
      <c r="AD228" s="153"/>
      <c r="AE228" s="153"/>
      <c r="AF228" s="153"/>
      <c r="AG228" s="153"/>
      <c r="AH228" s="153"/>
      <c r="AI228" s="153"/>
      <c r="AJ228" s="153"/>
      <c r="AK228" s="153"/>
      <c r="AL228" s="153"/>
      <c r="AM228" s="153"/>
      <c r="AN228" s="153"/>
      <c r="AO228" s="153"/>
      <c r="AP228" s="153"/>
      <c r="AQ228" s="153"/>
      <c r="AR228" s="153"/>
      <c r="AS228" s="153"/>
      <c r="AT228" s="153"/>
      <c r="AU228" s="153"/>
      <c r="AV228" s="153"/>
      <c r="AW228" s="153"/>
      <c r="AX228" s="153"/>
      <c r="AY228" s="153"/>
      <c r="AZ228" s="153"/>
      <c r="BA228" s="153"/>
      <c r="BB228" s="153"/>
      <c r="BC228" s="153"/>
      <c r="BD228" s="153"/>
      <c r="BE228" s="57"/>
    </row>
    <row r="229" spans="1:57" s="12" customFormat="1" ht="75" x14ac:dyDescent="0.25">
      <c r="A229" s="1">
        <v>209</v>
      </c>
      <c r="B229" s="1" t="s">
        <v>1512</v>
      </c>
      <c r="C229" s="6" t="s">
        <v>2229</v>
      </c>
      <c r="D229" s="2" t="str">
        <f t="shared" si="6"/>
        <v>MGRA_Data Request No. 2</v>
      </c>
      <c r="E229" s="1">
        <v>3</v>
      </c>
      <c r="F229" s="2" t="str">
        <f t="shared" si="7"/>
        <v>MGRA_Data Request No. 2_Q3</v>
      </c>
      <c r="G229" s="48" t="s">
        <v>2236</v>
      </c>
      <c r="H229" s="48" t="s">
        <v>2237</v>
      </c>
      <c r="I229" s="1" t="s">
        <v>2146</v>
      </c>
      <c r="J229" s="3">
        <v>45036</v>
      </c>
      <c r="K229" s="3">
        <v>45041</v>
      </c>
      <c r="L229" s="3">
        <v>45041</v>
      </c>
      <c r="M229" s="20" t="s">
        <v>2232</v>
      </c>
      <c r="N229" s="1">
        <v>0</v>
      </c>
      <c r="O229" s="1" t="s">
        <v>86</v>
      </c>
      <c r="P229" s="1" t="s">
        <v>574</v>
      </c>
      <c r="Q229" s="47" t="s">
        <v>536</v>
      </c>
      <c r="R229" s="47" t="s">
        <v>575</v>
      </c>
      <c r="S229" s="123" t="s">
        <v>86</v>
      </c>
      <c r="T229" s="153"/>
      <c r="U229" s="153"/>
      <c r="V229" s="153"/>
      <c r="W229" s="153"/>
      <c r="X229" s="153"/>
      <c r="Y229" s="153"/>
      <c r="Z229" s="153"/>
      <c r="AA229" s="153"/>
      <c r="AB229" s="153"/>
      <c r="AC229" s="153"/>
      <c r="AD229" s="153"/>
      <c r="AE229" s="153"/>
      <c r="AF229" s="153"/>
      <c r="AG229" s="153"/>
      <c r="AH229" s="153"/>
      <c r="AI229" s="153"/>
      <c r="AJ229" s="153"/>
      <c r="AK229" s="153"/>
      <c r="AL229" s="153"/>
      <c r="AM229" s="153"/>
      <c r="AN229" s="153"/>
      <c r="AO229" s="153"/>
      <c r="AP229" s="153"/>
      <c r="AQ229" s="153"/>
      <c r="AR229" s="153"/>
      <c r="AS229" s="153"/>
      <c r="AT229" s="153"/>
      <c r="AU229" s="153"/>
      <c r="AV229" s="153"/>
      <c r="AW229" s="153"/>
      <c r="AX229" s="153"/>
      <c r="AY229" s="153"/>
      <c r="AZ229" s="153"/>
      <c r="BA229" s="153"/>
      <c r="BB229" s="153"/>
      <c r="BC229" s="153"/>
      <c r="BD229" s="153"/>
      <c r="BE229" s="57"/>
    </row>
    <row r="230" spans="1:57" s="12" customFormat="1" ht="75" x14ac:dyDescent="0.25">
      <c r="A230" s="1">
        <v>210</v>
      </c>
      <c r="B230" s="1" t="s">
        <v>1512</v>
      </c>
      <c r="C230" s="6" t="s">
        <v>2229</v>
      </c>
      <c r="D230" s="2" t="str">
        <f t="shared" si="6"/>
        <v>MGRA_Data Request No. 2</v>
      </c>
      <c r="E230" s="1">
        <v>4</v>
      </c>
      <c r="F230" s="2" t="str">
        <f t="shared" si="7"/>
        <v>MGRA_Data Request No. 2_Q4</v>
      </c>
      <c r="G230" s="48" t="s">
        <v>2238</v>
      </c>
      <c r="H230" s="55" t="s">
        <v>2239</v>
      </c>
      <c r="I230" s="1" t="s">
        <v>2146</v>
      </c>
      <c r="J230" s="3">
        <v>45036</v>
      </c>
      <c r="K230" s="3">
        <v>45041</v>
      </c>
      <c r="L230" s="3">
        <v>45041</v>
      </c>
      <c r="M230" s="20" t="s">
        <v>2232</v>
      </c>
      <c r="N230" s="1">
        <v>1</v>
      </c>
      <c r="O230" s="1" t="s">
        <v>86</v>
      </c>
      <c r="P230" s="1" t="s">
        <v>2240</v>
      </c>
      <c r="Q230" s="47" t="s">
        <v>2241</v>
      </c>
      <c r="R230" s="47" t="s">
        <v>2242</v>
      </c>
      <c r="S230" s="120" t="s">
        <v>86</v>
      </c>
      <c r="T230" s="153"/>
      <c r="U230" s="153"/>
      <c r="V230" s="153"/>
      <c r="W230" s="153"/>
      <c r="X230" s="153"/>
      <c r="Y230" s="153"/>
      <c r="Z230" s="153"/>
      <c r="AA230" s="153"/>
      <c r="AB230" s="153"/>
      <c r="AC230" s="153"/>
      <c r="AD230" s="153"/>
      <c r="AE230" s="153"/>
      <c r="AF230" s="153"/>
      <c r="AG230" s="153"/>
      <c r="AH230" s="153"/>
      <c r="AI230" s="153"/>
      <c r="AJ230" s="153"/>
      <c r="AK230" s="153"/>
      <c r="AL230" s="153"/>
      <c r="AM230" s="153"/>
      <c r="AN230" s="153"/>
      <c r="AO230" s="153"/>
      <c r="AP230" s="153"/>
      <c r="AQ230" s="153"/>
      <c r="AR230" s="153"/>
      <c r="AS230" s="153"/>
      <c r="AT230" s="153"/>
      <c r="AU230" s="153"/>
      <c r="AV230" s="153"/>
      <c r="AW230" s="153"/>
      <c r="AX230" s="153"/>
      <c r="AY230" s="153"/>
      <c r="AZ230" s="153"/>
      <c r="BA230" s="153"/>
      <c r="BB230" s="153"/>
      <c r="BC230" s="153"/>
      <c r="BD230" s="153"/>
      <c r="BE230" s="57"/>
    </row>
    <row r="231" spans="1:57" s="12" customFormat="1" ht="75" x14ac:dyDescent="0.25">
      <c r="A231" s="1">
        <v>211</v>
      </c>
      <c r="B231" s="1" t="s">
        <v>1512</v>
      </c>
      <c r="C231" s="6" t="s">
        <v>2229</v>
      </c>
      <c r="D231" s="2" t="str">
        <f t="shared" si="6"/>
        <v>MGRA_Data Request No. 2</v>
      </c>
      <c r="E231" s="1">
        <v>5</v>
      </c>
      <c r="F231" s="2" t="str">
        <f t="shared" si="7"/>
        <v>MGRA_Data Request No. 2_Q5</v>
      </c>
      <c r="G231" s="48" t="s">
        <v>2244</v>
      </c>
      <c r="H231" s="55" t="s">
        <v>2245</v>
      </c>
      <c r="I231" s="1" t="s">
        <v>2146</v>
      </c>
      <c r="J231" s="3">
        <v>45036</v>
      </c>
      <c r="K231" s="3">
        <v>45041</v>
      </c>
      <c r="L231" s="3">
        <v>45041</v>
      </c>
      <c r="M231" s="20" t="s">
        <v>2232</v>
      </c>
      <c r="N231" s="1">
        <v>1</v>
      </c>
      <c r="O231" s="1" t="s">
        <v>86</v>
      </c>
      <c r="P231" s="1" t="s">
        <v>2240</v>
      </c>
      <c r="Q231" s="47" t="s">
        <v>2241</v>
      </c>
      <c r="R231" s="47" t="s">
        <v>2242</v>
      </c>
      <c r="S231" s="120" t="s">
        <v>86</v>
      </c>
      <c r="T231" s="153"/>
      <c r="U231" s="153"/>
      <c r="V231" s="153"/>
      <c r="W231" s="153"/>
      <c r="X231" s="153"/>
      <c r="Y231" s="153"/>
      <c r="Z231" s="153"/>
      <c r="AA231" s="153"/>
      <c r="AB231" s="153"/>
      <c r="AC231" s="153"/>
      <c r="AD231" s="153"/>
      <c r="AE231" s="153"/>
      <c r="AF231" s="153"/>
      <c r="AG231" s="153"/>
      <c r="AH231" s="153"/>
      <c r="AI231" s="153"/>
      <c r="AJ231" s="153"/>
      <c r="AK231" s="153"/>
      <c r="AL231" s="153"/>
      <c r="AM231" s="153"/>
      <c r="AN231" s="153"/>
      <c r="AO231" s="153"/>
      <c r="AP231" s="153"/>
      <c r="AQ231" s="153"/>
      <c r="AR231" s="153"/>
      <c r="AS231" s="153"/>
      <c r="AT231" s="153"/>
      <c r="AU231" s="153"/>
      <c r="AV231" s="153"/>
      <c r="AW231" s="153"/>
      <c r="AX231" s="153"/>
      <c r="AY231" s="153"/>
      <c r="AZ231" s="153"/>
      <c r="BA231" s="153"/>
      <c r="BB231" s="153"/>
      <c r="BC231" s="153"/>
      <c r="BD231" s="153"/>
      <c r="BE231" s="57"/>
    </row>
    <row r="232" spans="1:57" s="12" customFormat="1" ht="75" x14ac:dyDescent="0.25">
      <c r="A232" s="1">
        <v>212</v>
      </c>
      <c r="B232" s="1" t="s">
        <v>1512</v>
      </c>
      <c r="C232" s="6" t="s">
        <v>2229</v>
      </c>
      <c r="D232" s="2" t="str">
        <f t="shared" si="6"/>
        <v>MGRA_Data Request No. 2</v>
      </c>
      <c r="E232" s="1">
        <v>6</v>
      </c>
      <c r="F232" s="2" t="str">
        <f t="shared" si="7"/>
        <v>MGRA_Data Request No. 2_Q6</v>
      </c>
      <c r="G232" s="48" t="s">
        <v>2246</v>
      </c>
      <c r="H232" s="55" t="s">
        <v>2247</v>
      </c>
      <c r="I232" s="1" t="s">
        <v>2146</v>
      </c>
      <c r="J232" s="3">
        <v>45036</v>
      </c>
      <c r="K232" s="3">
        <v>45041</v>
      </c>
      <c r="L232" s="3">
        <v>45041</v>
      </c>
      <c r="M232" s="20" t="s">
        <v>2232</v>
      </c>
      <c r="N232" s="1">
        <v>1</v>
      </c>
      <c r="O232" s="1" t="s">
        <v>86</v>
      </c>
      <c r="P232" s="1" t="s">
        <v>2240</v>
      </c>
      <c r="Q232" s="47" t="s">
        <v>2241</v>
      </c>
      <c r="R232" s="47" t="s">
        <v>2242</v>
      </c>
      <c r="S232" s="120" t="s">
        <v>86</v>
      </c>
      <c r="T232" s="153"/>
      <c r="U232" s="153"/>
      <c r="V232" s="153"/>
      <c r="W232" s="153"/>
      <c r="X232" s="153"/>
      <c r="Y232" s="153"/>
      <c r="Z232" s="153"/>
      <c r="AA232" s="153"/>
      <c r="AB232" s="153"/>
      <c r="AC232" s="153"/>
      <c r="AD232" s="153"/>
      <c r="AE232" s="153"/>
      <c r="AF232" s="153"/>
      <c r="AG232" s="153"/>
      <c r="AH232" s="153"/>
      <c r="AI232" s="153"/>
      <c r="AJ232" s="153"/>
      <c r="AK232" s="153"/>
      <c r="AL232" s="153"/>
      <c r="AM232" s="153"/>
      <c r="AN232" s="153"/>
      <c r="AO232" s="153"/>
      <c r="AP232" s="153"/>
      <c r="AQ232" s="153"/>
      <c r="AR232" s="153"/>
      <c r="AS232" s="153"/>
      <c r="AT232" s="153"/>
      <c r="AU232" s="153"/>
      <c r="AV232" s="153"/>
      <c r="AW232" s="153"/>
      <c r="AX232" s="153"/>
      <c r="AY232" s="153"/>
      <c r="AZ232" s="153"/>
      <c r="BA232" s="153"/>
      <c r="BB232" s="153"/>
      <c r="BC232" s="153"/>
      <c r="BD232" s="153"/>
      <c r="BE232" s="57"/>
    </row>
    <row r="233" spans="1:57" s="12" customFormat="1" ht="75" x14ac:dyDescent="0.25">
      <c r="A233" s="1">
        <v>213</v>
      </c>
      <c r="B233" s="1" t="s">
        <v>1512</v>
      </c>
      <c r="C233" s="6" t="s">
        <v>2229</v>
      </c>
      <c r="D233" s="2" t="str">
        <f t="shared" si="6"/>
        <v>MGRA_Data Request No. 2</v>
      </c>
      <c r="E233" s="1">
        <v>7</v>
      </c>
      <c r="F233" s="2" t="str">
        <f t="shared" si="7"/>
        <v>MGRA_Data Request No. 2_Q7</v>
      </c>
      <c r="G233" s="48" t="s">
        <v>2248</v>
      </c>
      <c r="H233" s="48" t="s">
        <v>2249</v>
      </c>
      <c r="I233" s="1" t="s">
        <v>2146</v>
      </c>
      <c r="J233" s="3">
        <v>45036</v>
      </c>
      <c r="K233" s="3">
        <v>45041</v>
      </c>
      <c r="L233" s="3">
        <v>45041</v>
      </c>
      <c r="M233" s="20" t="s">
        <v>2232</v>
      </c>
      <c r="N233" s="1">
        <v>0</v>
      </c>
      <c r="O233" s="1" t="s">
        <v>86</v>
      </c>
      <c r="P233" s="2" t="s">
        <v>535</v>
      </c>
      <c r="Q233" s="47" t="s">
        <v>536</v>
      </c>
      <c r="R233" s="47" t="s">
        <v>665</v>
      </c>
      <c r="S233" s="124" t="s">
        <v>86</v>
      </c>
      <c r="T233" s="153"/>
      <c r="U233" s="153"/>
      <c r="V233" s="153"/>
      <c r="W233" s="153"/>
      <c r="X233" s="153"/>
      <c r="Y233" s="153"/>
      <c r="Z233" s="153"/>
      <c r="AA233" s="153"/>
      <c r="AB233" s="153"/>
      <c r="AC233" s="153"/>
      <c r="AD233" s="153"/>
      <c r="AE233" s="153"/>
      <c r="AF233" s="153"/>
      <c r="AG233" s="153"/>
      <c r="AH233" s="153"/>
      <c r="AI233" s="153"/>
      <c r="AJ233" s="153"/>
      <c r="AK233" s="153"/>
      <c r="AL233" s="153"/>
      <c r="AM233" s="153"/>
      <c r="AN233" s="153"/>
      <c r="AO233" s="153"/>
      <c r="AP233" s="153"/>
      <c r="AQ233" s="153"/>
      <c r="AR233" s="153"/>
      <c r="AS233" s="153"/>
      <c r="AT233" s="153"/>
      <c r="AU233" s="153"/>
      <c r="AV233" s="153"/>
      <c r="AW233" s="153"/>
      <c r="AX233" s="153"/>
      <c r="AY233" s="153"/>
      <c r="AZ233" s="153"/>
      <c r="BA233" s="153"/>
      <c r="BB233" s="153"/>
      <c r="BC233" s="153"/>
      <c r="BD233" s="153"/>
      <c r="BE233" s="57"/>
    </row>
    <row r="234" spans="1:57" s="12" customFormat="1" ht="75" x14ac:dyDescent="0.25">
      <c r="A234" s="1">
        <v>214</v>
      </c>
      <c r="B234" s="1" t="s">
        <v>1512</v>
      </c>
      <c r="C234" s="6" t="s">
        <v>2229</v>
      </c>
      <c r="D234" s="2" t="str">
        <f t="shared" si="6"/>
        <v>MGRA_Data Request No. 2</v>
      </c>
      <c r="E234" s="1">
        <v>8</v>
      </c>
      <c r="F234" s="2" t="str">
        <f t="shared" si="7"/>
        <v>MGRA_Data Request No. 2_Q8</v>
      </c>
      <c r="G234" s="48" t="s">
        <v>2252</v>
      </c>
      <c r="H234" s="55" t="s">
        <v>2253</v>
      </c>
      <c r="I234" s="1" t="s">
        <v>2146</v>
      </c>
      <c r="J234" s="3">
        <v>45036</v>
      </c>
      <c r="K234" s="3">
        <v>45041</v>
      </c>
      <c r="L234" s="3">
        <v>45041</v>
      </c>
      <c r="M234" s="20" t="s">
        <v>2232</v>
      </c>
      <c r="N234" s="1">
        <v>1</v>
      </c>
      <c r="O234" s="1" t="s">
        <v>86</v>
      </c>
      <c r="P234" s="2" t="s">
        <v>535</v>
      </c>
      <c r="Q234" s="47" t="s">
        <v>536</v>
      </c>
      <c r="R234" s="47" t="s">
        <v>665</v>
      </c>
      <c r="S234" s="124" t="s">
        <v>86</v>
      </c>
      <c r="T234" s="153"/>
      <c r="U234" s="153"/>
      <c r="V234" s="153"/>
      <c r="W234" s="153"/>
      <c r="X234" s="153"/>
      <c r="Y234" s="153"/>
      <c r="Z234" s="153"/>
      <c r="AA234" s="153"/>
      <c r="AB234" s="153"/>
      <c r="AC234" s="153"/>
      <c r="AD234" s="153"/>
      <c r="AE234" s="153"/>
      <c r="AF234" s="153"/>
      <c r="AG234" s="153"/>
      <c r="AH234" s="153"/>
      <c r="AI234" s="153"/>
      <c r="AJ234" s="153"/>
      <c r="AK234" s="153"/>
      <c r="AL234" s="153"/>
      <c r="AM234" s="153"/>
      <c r="AN234" s="153"/>
      <c r="AO234" s="153"/>
      <c r="AP234" s="153"/>
      <c r="AQ234" s="153"/>
      <c r="AR234" s="153"/>
      <c r="AS234" s="153"/>
      <c r="AT234" s="153"/>
      <c r="AU234" s="153"/>
      <c r="AV234" s="153"/>
      <c r="AW234" s="153"/>
      <c r="AX234" s="153"/>
      <c r="AY234" s="153"/>
      <c r="AZ234" s="153"/>
      <c r="BA234" s="153"/>
      <c r="BB234" s="153"/>
      <c r="BC234" s="153"/>
      <c r="BD234" s="153"/>
      <c r="BE234" s="57"/>
    </row>
    <row r="235" spans="1:57" s="12" customFormat="1" ht="409.5" x14ac:dyDescent="0.25">
      <c r="A235" s="1">
        <v>215</v>
      </c>
      <c r="B235" s="1" t="s">
        <v>1802</v>
      </c>
      <c r="C235" s="6" t="s">
        <v>1831</v>
      </c>
      <c r="D235" s="2" t="str">
        <f t="shared" si="6"/>
        <v>OEIS_003</v>
      </c>
      <c r="E235" s="1">
        <v>1</v>
      </c>
      <c r="F235" s="2" t="str">
        <f t="shared" si="7"/>
        <v>OEIS_003_Q1</v>
      </c>
      <c r="G235" s="48" t="s">
        <v>2544</v>
      </c>
      <c r="H235" s="48" t="s">
        <v>2545</v>
      </c>
      <c r="I235" s="1" t="s">
        <v>2441</v>
      </c>
      <c r="J235" s="3">
        <v>45037</v>
      </c>
      <c r="K235" s="3">
        <v>45042</v>
      </c>
      <c r="L235" s="3">
        <v>45042</v>
      </c>
      <c r="M235" s="20" t="s">
        <v>2546</v>
      </c>
      <c r="N235" s="1">
        <v>0</v>
      </c>
      <c r="O235" s="1" t="s">
        <v>86</v>
      </c>
      <c r="P235" s="2" t="s">
        <v>2547</v>
      </c>
      <c r="Q235" s="47" t="s">
        <v>788</v>
      </c>
      <c r="R235" s="47" t="s">
        <v>2548</v>
      </c>
      <c r="S235" s="120" t="s">
        <v>86</v>
      </c>
      <c r="T235" s="153"/>
      <c r="U235" s="153"/>
      <c r="V235" s="153"/>
      <c r="W235" s="153"/>
      <c r="X235" s="153"/>
      <c r="Y235" s="153"/>
      <c r="Z235" s="153"/>
      <c r="AA235" s="153"/>
      <c r="AB235" s="153"/>
      <c r="AC235" s="153"/>
      <c r="AD235" s="153"/>
      <c r="AE235" s="153"/>
      <c r="AF235" s="153"/>
      <c r="AG235" s="153"/>
      <c r="AH235" s="153"/>
      <c r="AI235" s="153"/>
      <c r="AJ235" s="153"/>
      <c r="AK235" s="153"/>
      <c r="AL235" s="153"/>
      <c r="AM235" s="153"/>
      <c r="AN235" s="153"/>
      <c r="AO235" s="153"/>
      <c r="AP235" s="153"/>
      <c r="AQ235" s="153"/>
      <c r="AR235" s="153"/>
      <c r="AS235" s="153"/>
      <c r="AT235" s="153"/>
      <c r="AU235" s="153"/>
      <c r="AV235" s="153"/>
      <c r="AW235" s="153"/>
      <c r="AX235" s="153"/>
      <c r="AY235" s="153"/>
      <c r="AZ235" s="153"/>
      <c r="BA235" s="153"/>
      <c r="BB235" s="153"/>
      <c r="BC235" s="153"/>
      <c r="BD235" s="153"/>
      <c r="BE235" s="57"/>
    </row>
    <row r="236" spans="1:57" s="12" customFormat="1" ht="306" x14ac:dyDescent="0.25">
      <c r="A236" s="1">
        <v>216</v>
      </c>
      <c r="B236" s="1" t="s">
        <v>1802</v>
      </c>
      <c r="C236" s="6" t="s">
        <v>1831</v>
      </c>
      <c r="D236" s="2" t="str">
        <f t="shared" si="6"/>
        <v>OEIS_003</v>
      </c>
      <c r="E236" s="1">
        <v>2</v>
      </c>
      <c r="F236" s="2" t="str">
        <f t="shared" si="7"/>
        <v>OEIS_003_Q2</v>
      </c>
      <c r="G236" s="48" t="s">
        <v>2550</v>
      </c>
      <c r="H236" s="48" t="s">
        <v>2551</v>
      </c>
      <c r="I236" s="1" t="s">
        <v>2441</v>
      </c>
      <c r="J236" s="3">
        <v>45037</v>
      </c>
      <c r="K236" s="3">
        <v>45042</v>
      </c>
      <c r="L236" s="3">
        <v>45042</v>
      </c>
      <c r="M236" s="20" t="s">
        <v>2546</v>
      </c>
      <c r="N236" s="1">
        <v>0</v>
      </c>
      <c r="O236" s="1" t="s">
        <v>86</v>
      </c>
      <c r="P236" s="2" t="s">
        <v>2547</v>
      </c>
      <c r="Q236" s="47" t="s">
        <v>788</v>
      </c>
      <c r="R236" s="47" t="s">
        <v>2548</v>
      </c>
      <c r="S236" s="120" t="s">
        <v>86</v>
      </c>
      <c r="T236" s="153"/>
      <c r="U236" s="153"/>
      <c r="V236" s="153"/>
      <c r="W236" s="153"/>
      <c r="X236" s="153"/>
      <c r="Y236" s="153"/>
      <c r="Z236" s="153"/>
      <c r="AA236" s="153"/>
      <c r="AB236" s="153"/>
      <c r="AC236" s="153"/>
      <c r="AD236" s="153"/>
      <c r="AE236" s="153"/>
      <c r="AF236" s="153"/>
      <c r="AG236" s="153"/>
      <c r="AH236" s="153"/>
      <c r="AI236" s="153"/>
      <c r="AJ236" s="153"/>
      <c r="AK236" s="153"/>
      <c r="AL236" s="153"/>
      <c r="AM236" s="153"/>
      <c r="AN236" s="153"/>
      <c r="AO236" s="153"/>
      <c r="AP236" s="153"/>
      <c r="AQ236" s="153"/>
      <c r="AR236" s="153"/>
      <c r="AS236" s="153"/>
      <c r="AT236" s="153"/>
      <c r="AU236" s="153"/>
      <c r="AV236" s="153"/>
      <c r="AW236" s="153"/>
      <c r="AX236" s="153"/>
      <c r="AY236" s="153"/>
      <c r="AZ236" s="153"/>
      <c r="BA236" s="153"/>
      <c r="BB236" s="153"/>
      <c r="BC236" s="153"/>
      <c r="BD236" s="153"/>
      <c r="BE236" s="57"/>
    </row>
    <row r="237" spans="1:57" s="12" customFormat="1" ht="114.75" x14ac:dyDescent="0.25">
      <c r="A237" s="1">
        <v>217</v>
      </c>
      <c r="B237" s="1" t="s">
        <v>1802</v>
      </c>
      <c r="C237" s="6" t="s">
        <v>1831</v>
      </c>
      <c r="D237" s="2" t="str">
        <f t="shared" si="6"/>
        <v>OEIS_003</v>
      </c>
      <c r="E237" s="1">
        <v>3</v>
      </c>
      <c r="F237" s="2" t="str">
        <f t="shared" si="7"/>
        <v>OEIS_003_Q3</v>
      </c>
      <c r="G237" s="48" t="s">
        <v>2552</v>
      </c>
      <c r="H237" s="48" t="s">
        <v>2553</v>
      </c>
      <c r="I237" s="1" t="s">
        <v>2441</v>
      </c>
      <c r="J237" s="3">
        <v>45037</v>
      </c>
      <c r="K237" s="3">
        <v>45042</v>
      </c>
      <c r="L237" s="3">
        <v>45042</v>
      </c>
      <c r="M237" s="20" t="s">
        <v>2546</v>
      </c>
      <c r="N237" s="1">
        <v>4</v>
      </c>
      <c r="O237" s="1" t="s">
        <v>86</v>
      </c>
      <c r="P237" s="2">
        <v>8.4</v>
      </c>
      <c r="Q237" s="47" t="s">
        <v>788</v>
      </c>
      <c r="R237" s="47" t="s">
        <v>86</v>
      </c>
      <c r="S237" s="120" t="s">
        <v>86</v>
      </c>
      <c r="T237" s="153"/>
      <c r="U237" s="153"/>
      <c r="V237" s="153"/>
      <c r="W237" s="153"/>
      <c r="X237" s="153"/>
      <c r="Y237" s="153"/>
      <c r="Z237" s="153"/>
      <c r="AA237" s="153"/>
      <c r="AB237" s="153"/>
      <c r="AC237" s="153"/>
      <c r="AD237" s="153"/>
      <c r="AE237" s="153"/>
      <c r="AF237" s="153"/>
      <c r="AG237" s="153"/>
      <c r="AH237" s="153"/>
      <c r="AI237" s="153"/>
      <c r="AJ237" s="153"/>
      <c r="AK237" s="153"/>
      <c r="AL237" s="153"/>
      <c r="AM237" s="153"/>
      <c r="AN237" s="153"/>
      <c r="AO237" s="153"/>
      <c r="AP237" s="153"/>
      <c r="AQ237" s="153"/>
      <c r="AR237" s="153"/>
      <c r="AS237" s="153"/>
      <c r="AT237" s="153"/>
      <c r="AU237" s="153"/>
      <c r="AV237" s="153"/>
      <c r="AW237" s="153"/>
      <c r="AX237" s="153"/>
      <c r="AY237" s="153"/>
      <c r="AZ237" s="153"/>
      <c r="BA237" s="153"/>
      <c r="BB237" s="153"/>
      <c r="BC237" s="153"/>
      <c r="BD237" s="153"/>
      <c r="BE237" s="57"/>
    </row>
    <row r="238" spans="1:57" s="12" customFormat="1" ht="229.5" x14ac:dyDescent="0.25">
      <c r="A238" s="1">
        <v>218</v>
      </c>
      <c r="B238" s="1" t="s">
        <v>1802</v>
      </c>
      <c r="C238" s="6" t="s">
        <v>1831</v>
      </c>
      <c r="D238" s="2" t="str">
        <f t="shared" si="6"/>
        <v>OEIS_003</v>
      </c>
      <c r="E238" s="1">
        <v>4</v>
      </c>
      <c r="F238" s="2" t="str">
        <f t="shared" si="7"/>
        <v>OEIS_003_Q4</v>
      </c>
      <c r="G238" s="48" t="s">
        <v>2554</v>
      </c>
      <c r="H238" s="48" t="s">
        <v>2555</v>
      </c>
      <c r="I238" s="1" t="s">
        <v>2441</v>
      </c>
      <c r="J238" s="3">
        <v>45037</v>
      </c>
      <c r="K238" s="3">
        <v>45042</v>
      </c>
      <c r="L238" s="3">
        <v>45042</v>
      </c>
      <c r="M238" s="20" t="s">
        <v>2546</v>
      </c>
      <c r="N238" s="1">
        <v>0</v>
      </c>
      <c r="O238" s="1" t="s">
        <v>86</v>
      </c>
      <c r="P238" s="2" t="s">
        <v>2556</v>
      </c>
      <c r="Q238" s="47" t="s">
        <v>788</v>
      </c>
      <c r="R238" s="47" t="s">
        <v>2557</v>
      </c>
      <c r="S238" s="120" t="s">
        <v>86</v>
      </c>
      <c r="T238" s="153"/>
      <c r="U238" s="153"/>
      <c r="V238" s="153"/>
      <c r="W238" s="153"/>
      <c r="X238" s="153"/>
      <c r="Y238" s="153"/>
      <c r="Z238" s="153"/>
      <c r="AA238" s="153"/>
      <c r="AB238" s="153"/>
      <c r="AC238" s="153"/>
      <c r="AD238" s="153"/>
      <c r="AE238" s="153"/>
      <c r="AF238" s="153"/>
      <c r="AG238" s="153"/>
      <c r="AH238" s="153"/>
      <c r="AI238" s="153"/>
      <c r="AJ238" s="153"/>
      <c r="AK238" s="153"/>
      <c r="AL238" s="153"/>
      <c r="AM238" s="153"/>
      <c r="AN238" s="153"/>
      <c r="AO238" s="153"/>
      <c r="AP238" s="153"/>
      <c r="AQ238" s="153"/>
      <c r="AR238" s="153"/>
      <c r="AS238" s="153"/>
      <c r="AT238" s="153"/>
      <c r="AU238" s="153"/>
      <c r="AV238" s="153"/>
      <c r="AW238" s="153"/>
      <c r="AX238" s="153"/>
      <c r="AY238" s="153"/>
      <c r="AZ238" s="153"/>
      <c r="BA238" s="153"/>
      <c r="BB238" s="153"/>
      <c r="BC238" s="153"/>
      <c r="BD238" s="153"/>
      <c r="BE238" s="57"/>
    </row>
    <row r="239" spans="1:57" s="12" customFormat="1" ht="153" x14ac:dyDescent="0.25">
      <c r="A239" s="1">
        <v>219</v>
      </c>
      <c r="B239" s="1" t="s">
        <v>1802</v>
      </c>
      <c r="C239" s="6" t="s">
        <v>1831</v>
      </c>
      <c r="D239" s="2" t="str">
        <f t="shared" si="6"/>
        <v>OEIS_003</v>
      </c>
      <c r="E239" s="1">
        <v>5</v>
      </c>
      <c r="F239" s="2" t="str">
        <f t="shared" si="7"/>
        <v>OEIS_003_Q5</v>
      </c>
      <c r="G239" s="48" t="s">
        <v>2560</v>
      </c>
      <c r="H239" s="48" t="s">
        <v>2561</v>
      </c>
      <c r="I239" s="1" t="s">
        <v>2441</v>
      </c>
      <c r="J239" s="3">
        <v>45037</v>
      </c>
      <c r="K239" s="3">
        <v>45042</v>
      </c>
      <c r="L239" s="3">
        <v>45042</v>
      </c>
      <c r="M239" s="20" t="s">
        <v>2546</v>
      </c>
      <c r="N239" s="1">
        <v>1</v>
      </c>
      <c r="O239" s="1" t="s">
        <v>86</v>
      </c>
      <c r="P239" s="2" t="s">
        <v>2562</v>
      </c>
      <c r="Q239" s="47" t="s">
        <v>788</v>
      </c>
      <c r="R239" s="47" t="s">
        <v>2563</v>
      </c>
      <c r="S239" s="120" t="s">
        <v>86</v>
      </c>
      <c r="T239" s="153"/>
      <c r="U239" s="153"/>
      <c r="V239" s="153"/>
      <c r="W239" s="153"/>
      <c r="X239" s="153"/>
      <c r="Y239" s="153"/>
      <c r="Z239" s="153"/>
      <c r="AA239" s="153"/>
      <c r="AB239" s="153"/>
      <c r="AC239" s="153"/>
      <c r="AD239" s="153"/>
      <c r="AE239" s="153"/>
      <c r="AF239" s="153"/>
      <c r="AG239" s="153"/>
      <c r="AH239" s="153"/>
      <c r="AI239" s="153"/>
      <c r="AJ239" s="153"/>
      <c r="AK239" s="153"/>
      <c r="AL239" s="153"/>
      <c r="AM239" s="153"/>
      <c r="AN239" s="153"/>
      <c r="AO239" s="153"/>
      <c r="AP239" s="153"/>
      <c r="AQ239" s="153"/>
      <c r="AR239" s="153"/>
      <c r="AS239" s="153"/>
      <c r="AT239" s="153"/>
      <c r="AU239" s="153"/>
      <c r="AV239" s="153"/>
      <c r="AW239" s="153"/>
      <c r="AX239" s="153"/>
      <c r="AY239" s="153"/>
      <c r="AZ239" s="153"/>
      <c r="BA239" s="153"/>
      <c r="BB239" s="153"/>
      <c r="BC239" s="153"/>
      <c r="BD239" s="153"/>
      <c r="BE239" s="57"/>
    </row>
    <row r="240" spans="1:57" s="12" customFormat="1" ht="382.5" x14ac:dyDescent="0.25">
      <c r="A240" s="1">
        <v>220</v>
      </c>
      <c r="B240" s="1" t="s">
        <v>1802</v>
      </c>
      <c r="C240" s="6" t="s">
        <v>1831</v>
      </c>
      <c r="D240" s="2" t="str">
        <f t="shared" si="6"/>
        <v>OEIS_003</v>
      </c>
      <c r="E240" s="1">
        <v>6</v>
      </c>
      <c r="F240" s="2" t="str">
        <f t="shared" si="7"/>
        <v>OEIS_003_Q6</v>
      </c>
      <c r="G240" s="48" t="s">
        <v>2564</v>
      </c>
      <c r="H240" s="48" t="s">
        <v>2565</v>
      </c>
      <c r="I240" s="1" t="s">
        <v>2441</v>
      </c>
      <c r="J240" s="3">
        <v>45037</v>
      </c>
      <c r="K240" s="3">
        <v>45044</v>
      </c>
      <c r="L240" s="3">
        <v>45044</v>
      </c>
      <c r="M240" s="20" t="s">
        <v>2546</v>
      </c>
      <c r="N240" s="1">
        <v>3</v>
      </c>
      <c r="O240" s="1" t="s">
        <v>86</v>
      </c>
      <c r="P240" s="2">
        <v>8.1999999999999993</v>
      </c>
      <c r="Q240" s="47" t="s">
        <v>266</v>
      </c>
      <c r="R240" s="47" t="s">
        <v>86</v>
      </c>
      <c r="S240" s="118" t="s">
        <v>86</v>
      </c>
      <c r="T240" s="153"/>
      <c r="U240" s="153"/>
      <c r="V240" s="153"/>
      <c r="W240" s="153"/>
      <c r="X240" s="153"/>
      <c r="Y240" s="153"/>
      <c r="Z240" s="153"/>
      <c r="AA240" s="153"/>
      <c r="AB240" s="153"/>
      <c r="AC240" s="153"/>
      <c r="AD240" s="153"/>
      <c r="AE240" s="153"/>
      <c r="AF240" s="153"/>
      <c r="AG240" s="153"/>
      <c r="AH240" s="153"/>
      <c r="AI240" s="153"/>
      <c r="AJ240" s="153"/>
      <c r="AK240" s="153"/>
      <c r="AL240" s="153"/>
      <c r="AM240" s="153"/>
      <c r="AN240" s="153"/>
      <c r="AO240" s="153"/>
      <c r="AP240" s="153"/>
      <c r="AQ240" s="153"/>
      <c r="AR240" s="153"/>
      <c r="AS240" s="153"/>
      <c r="AT240" s="153"/>
      <c r="AU240" s="153"/>
      <c r="AV240" s="153"/>
      <c r="AW240" s="153"/>
      <c r="AX240" s="153"/>
      <c r="AY240" s="153"/>
      <c r="AZ240" s="153"/>
      <c r="BA240" s="153"/>
      <c r="BB240" s="153"/>
      <c r="BC240" s="153"/>
      <c r="BD240" s="153"/>
      <c r="BE240" s="57"/>
    </row>
    <row r="241" spans="1:57" s="12" customFormat="1" ht="409.5" x14ac:dyDescent="0.25">
      <c r="A241" s="1">
        <v>221</v>
      </c>
      <c r="B241" s="1" t="s">
        <v>1802</v>
      </c>
      <c r="C241" s="6" t="s">
        <v>1831</v>
      </c>
      <c r="D241" s="2" t="str">
        <f t="shared" si="6"/>
        <v>OEIS_003</v>
      </c>
      <c r="E241" s="1">
        <v>7</v>
      </c>
      <c r="F241" s="2" t="str">
        <f t="shared" si="7"/>
        <v>OEIS_003_Q7</v>
      </c>
      <c r="G241" s="48" t="s">
        <v>2572</v>
      </c>
      <c r="H241" s="48" t="s">
        <v>2573</v>
      </c>
      <c r="I241" s="1" t="s">
        <v>2441</v>
      </c>
      <c r="J241" s="3">
        <v>45037</v>
      </c>
      <c r="K241" s="3">
        <v>45043</v>
      </c>
      <c r="L241" s="3">
        <v>45043</v>
      </c>
      <c r="M241" s="20" t="s">
        <v>2546</v>
      </c>
      <c r="N241" s="1">
        <v>1</v>
      </c>
      <c r="O241" s="1" t="s">
        <v>86</v>
      </c>
      <c r="P241" s="2">
        <v>8.1999999999999993</v>
      </c>
      <c r="Q241" s="47" t="s">
        <v>266</v>
      </c>
      <c r="R241" s="47" t="s">
        <v>86</v>
      </c>
      <c r="S241" s="122" t="s">
        <v>86</v>
      </c>
      <c r="T241" s="153"/>
      <c r="U241" s="153"/>
      <c r="V241" s="153"/>
      <c r="W241" s="153"/>
      <c r="X241" s="153"/>
      <c r="Y241" s="153"/>
      <c r="Z241" s="153"/>
      <c r="AA241" s="153"/>
      <c r="AB241" s="153"/>
      <c r="AC241" s="153"/>
      <c r="AD241" s="153"/>
      <c r="AE241" s="153"/>
      <c r="AF241" s="153"/>
      <c r="AG241" s="153"/>
      <c r="AH241" s="153"/>
      <c r="AI241" s="153"/>
      <c r="AJ241" s="153"/>
      <c r="AK241" s="153"/>
      <c r="AL241" s="153"/>
      <c r="AM241" s="153"/>
      <c r="AN241" s="153"/>
      <c r="AO241" s="153"/>
      <c r="AP241" s="153"/>
      <c r="AQ241" s="153"/>
      <c r="AR241" s="153"/>
      <c r="AS241" s="153"/>
      <c r="AT241" s="153"/>
      <c r="AU241" s="153"/>
      <c r="AV241" s="153"/>
      <c r="AW241" s="153"/>
      <c r="AX241" s="153"/>
      <c r="AY241" s="153"/>
      <c r="AZ241" s="153"/>
      <c r="BA241" s="153"/>
      <c r="BB241" s="153"/>
      <c r="BC241" s="153"/>
      <c r="BD241" s="153"/>
      <c r="BE241" s="57"/>
    </row>
    <row r="242" spans="1:57" s="12" customFormat="1" ht="242.25" x14ac:dyDescent="0.25">
      <c r="A242" s="1">
        <v>222</v>
      </c>
      <c r="B242" s="1" t="s">
        <v>1802</v>
      </c>
      <c r="C242" s="6" t="s">
        <v>1831</v>
      </c>
      <c r="D242" s="2" t="str">
        <f t="shared" si="6"/>
        <v>OEIS_003</v>
      </c>
      <c r="E242" s="1">
        <v>8</v>
      </c>
      <c r="F242" s="2" t="str">
        <f t="shared" si="7"/>
        <v>OEIS_003_Q8</v>
      </c>
      <c r="G242" s="48" t="s">
        <v>2576</v>
      </c>
      <c r="H242" s="48" t="s">
        <v>2577</v>
      </c>
      <c r="I242" s="1" t="s">
        <v>2441</v>
      </c>
      <c r="J242" s="3">
        <v>45037</v>
      </c>
      <c r="K242" s="3">
        <v>45042</v>
      </c>
      <c r="L242" s="3">
        <v>45042</v>
      </c>
      <c r="M242" s="20" t="s">
        <v>2546</v>
      </c>
      <c r="N242" s="1">
        <v>0</v>
      </c>
      <c r="O242" s="1" t="s">
        <v>86</v>
      </c>
      <c r="P242" s="2">
        <v>7</v>
      </c>
      <c r="Q242" s="47" t="s">
        <v>171</v>
      </c>
      <c r="R242" s="47" t="s">
        <v>86</v>
      </c>
      <c r="S242" s="120" t="s">
        <v>86</v>
      </c>
      <c r="T242" s="153"/>
      <c r="U242" s="153"/>
      <c r="V242" s="153"/>
      <c r="W242" s="153"/>
      <c r="X242" s="153"/>
      <c r="Y242" s="153"/>
      <c r="Z242" s="153"/>
      <c r="AA242" s="153"/>
      <c r="AB242" s="153"/>
      <c r="AC242" s="153"/>
      <c r="AD242" s="153"/>
      <c r="AE242" s="153"/>
      <c r="AF242" s="153"/>
      <c r="AG242" s="153"/>
      <c r="AH242" s="153"/>
      <c r="AI242" s="153"/>
      <c r="AJ242" s="153"/>
      <c r="AK242" s="153"/>
      <c r="AL242" s="153"/>
      <c r="AM242" s="153"/>
      <c r="AN242" s="153"/>
      <c r="AO242" s="153"/>
      <c r="AP242" s="153"/>
      <c r="AQ242" s="153"/>
      <c r="AR242" s="153"/>
      <c r="AS242" s="153"/>
      <c r="AT242" s="153"/>
      <c r="AU242" s="153"/>
      <c r="AV242" s="153"/>
      <c r="AW242" s="153"/>
      <c r="AX242" s="153"/>
      <c r="AY242" s="153"/>
      <c r="AZ242" s="153"/>
      <c r="BA242" s="153"/>
      <c r="BB242" s="153"/>
      <c r="BC242" s="153"/>
      <c r="BD242" s="153"/>
      <c r="BE242" s="57"/>
    </row>
    <row r="243" spans="1:57" s="12" customFormat="1" ht="409.5" x14ac:dyDescent="0.25">
      <c r="A243" s="1">
        <v>223</v>
      </c>
      <c r="B243" s="1" t="s">
        <v>1802</v>
      </c>
      <c r="C243" s="6" t="s">
        <v>1831</v>
      </c>
      <c r="D243" s="2" t="str">
        <f t="shared" si="6"/>
        <v>OEIS_003</v>
      </c>
      <c r="E243" s="1">
        <v>9</v>
      </c>
      <c r="F243" s="2" t="str">
        <f t="shared" si="7"/>
        <v>OEIS_003_Q9</v>
      </c>
      <c r="G243" s="48" t="s">
        <v>2579</v>
      </c>
      <c r="H243" s="48" t="s">
        <v>2580</v>
      </c>
      <c r="I243" s="1" t="s">
        <v>2441</v>
      </c>
      <c r="J243" s="3">
        <v>45037</v>
      </c>
      <c r="K243" s="3">
        <v>45042</v>
      </c>
      <c r="L243" s="3">
        <v>45042</v>
      </c>
      <c r="M243" s="20" t="s">
        <v>2546</v>
      </c>
      <c r="N243" s="1">
        <v>5</v>
      </c>
      <c r="O243" s="1" t="s">
        <v>86</v>
      </c>
      <c r="P243" s="2" t="s">
        <v>128</v>
      </c>
      <c r="Q243" s="47" t="s">
        <v>129</v>
      </c>
      <c r="R243" s="47" t="s">
        <v>86</v>
      </c>
      <c r="S243" s="120" t="s">
        <v>86</v>
      </c>
      <c r="T243" s="153"/>
      <c r="U243" s="153"/>
      <c r="V243" s="153"/>
      <c r="W243" s="153"/>
      <c r="X243" s="153"/>
      <c r="Y243" s="153"/>
      <c r="Z243" s="153"/>
      <c r="AA243" s="153"/>
      <c r="AB243" s="153"/>
      <c r="AC243" s="153"/>
      <c r="AD243" s="153"/>
      <c r="AE243" s="153"/>
      <c r="AF243" s="153"/>
      <c r="AG243" s="153"/>
      <c r="AH243" s="153"/>
      <c r="AI243" s="153"/>
      <c r="AJ243" s="153"/>
      <c r="AK243" s="153"/>
      <c r="AL243" s="153"/>
      <c r="AM243" s="153"/>
      <c r="AN243" s="153"/>
      <c r="AO243" s="153"/>
      <c r="AP243" s="153"/>
      <c r="AQ243" s="153"/>
      <c r="AR243" s="153"/>
      <c r="AS243" s="153"/>
      <c r="AT243" s="153"/>
      <c r="AU243" s="153"/>
      <c r="AV243" s="153"/>
      <c r="AW243" s="153"/>
      <c r="AX243" s="153"/>
      <c r="AY243" s="153"/>
      <c r="AZ243" s="153"/>
      <c r="BA243" s="153"/>
      <c r="BB243" s="153"/>
      <c r="BC243" s="153"/>
      <c r="BD243" s="153"/>
      <c r="BE243" s="57"/>
    </row>
    <row r="244" spans="1:57" s="12" customFormat="1" ht="409.5" x14ac:dyDescent="0.25">
      <c r="A244" s="1">
        <v>224</v>
      </c>
      <c r="B244" s="1" t="s">
        <v>1802</v>
      </c>
      <c r="C244" s="6" t="s">
        <v>1831</v>
      </c>
      <c r="D244" s="2" t="str">
        <f t="shared" si="6"/>
        <v>OEIS_003</v>
      </c>
      <c r="E244" s="1">
        <v>10</v>
      </c>
      <c r="F244" s="2" t="str">
        <f t="shared" si="7"/>
        <v>OEIS_003_Q10</v>
      </c>
      <c r="G244" s="48" t="s">
        <v>2583</v>
      </c>
      <c r="H244" s="48" t="s">
        <v>2584</v>
      </c>
      <c r="I244" s="1" t="s">
        <v>2441</v>
      </c>
      <c r="J244" s="3">
        <v>45037</v>
      </c>
      <c r="K244" s="3">
        <v>45056</v>
      </c>
      <c r="L244" s="3">
        <v>45056</v>
      </c>
      <c r="M244" s="20" t="s">
        <v>2546</v>
      </c>
      <c r="N244" s="1">
        <v>2</v>
      </c>
      <c r="O244" s="1" t="s">
        <v>86</v>
      </c>
      <c r="P244" s="2" t="s">
        <v>971</v>
      </c>
      <c r="Q244" s="47" t="s">
        <v>972</v>
      </c>
      <c r="R244" s="47" t="s">
        <v>86</v>
      </c>
      <c r="S244" s="120" t="s">
        <v>86</v>
      </c>
      <c r="T244" s="153"/>
      <c r="U244" s="153"/>
      <c r="V244" s="153"/>
      <c r="W244" s="153"/>
      <c r="X244" s="153"/>
      <c r="Y244" s="153"/>
      <c r="Z244" s="153"/>
      <c r="AA244" s="153"/>
      <c r="AB244" s="153"/>
      <c r="AC244" s="153"/>
      <c r="AD244" s="153"/>
      <c r="AE244" s="153"/>
      <c r="AF244" s="153"/>
      <c r="AG244" s="153"/>
      <c r="AH244" s="153"/>
      <c r="AI244" s="153"/>
      <c r="AJ244" s="153"/>
      <c r="AK244" s="153"/>
      <c r="AL244" s="153"/>
      <c r="AM244" s="153"/>
      <c r="AN244" s="153"/>
      <c r="AO244" s="153"/>
      <c r="AP244" s="153"/>
      <c r="AQ244" s="153"/>
      <c r="AR244" s="153"/>
      <c r="AS244" s="153"/>
      <c r="AT244" s="153"/>
      <c r="AU244" s="153"/>
      <c r="AV244" s="153"/>
      <c r="AW244" s="153"/>
      <c r="AX244" s="153"/>
      <c r="AY244" s="153"/>
      <c r="AZ244" s="153"/>
      <c r="BA244" s="153"/>
      <c r="BB244" s="153"/>
      <c r="BC244" s="153"/>
      <c r="BD244" s="153"/>
      <c r="BE244" s="57"/>
    </row>
    <row r="245" spans="1:57" s="12" customFormat="1" ht="280.5" x14ac:dyDescent="0.25">
      <c r="A245" s="1">
        <v>225</v>
      </c>
      <c r="B245" s="1" t="s">
        <v>1802</v>
      </c>
      <c r="C245" s="6" t="s">
        <v>1831</v>
      </c>
      <c r="D245" s="2" t="str">
        <f t="shared" si="6"/>
        <v>OEIS_003</v>
      </c>
      <c r="E245" s="1">
        <v>11</v>
      </c>
      <c r="F245" s="2" t="str">
        <f t="shared" si="7"/>
        <v>OEIS_003_Q11</v>
      </c>
      <c r="G245" s="48" t="s">
        <v>2588</v>
      </c>
      <c r="H245" s="48" t="s">
        <v>2589</v>
      </c>
      <c r="I245" s="1" t="s">
        <v>2441</v>
      </c>
      <c r="J245" s="3">
        <v>45037</v>
      </c>
      <c r="K245" s="3">
        <v>45042</v>
      </c>
      <c r="L245" s="3">
        <v>45042</v>
      </c>
      <c r="M245" s="20" t="s">
        <v>2546</v>
      </c>
      <c r="N245" s="1">
        <v>0</v>
      </c>
      <c r="O245" s="1" t="s">
        <v>86</v>
      </c>
      <c r="P245" s="1" t="s">
        <v>482</v>
      </c>
      <c r="Q245" s="47" t="s">
        <v>483</v>
      </c>
      <c r="R245" s="47" t="s">
        <v>2526</v>
      </c>
      <c r="S245" s="120" t="s">
        <v>86</v>
      </c>
      <c r="T245" s="153"/>
      <c r="U245" s="153"/>
      <c r="V245" s="153"/>
      <c r="W245" s="153"/>
      <c r="X245" s="153"/>
      <c r="Y245" s="153"/>
      <c r="Z245" s="153"/>
      <c r="AA245" s="153"/>
      <c r="AB245" s="153"/>
      <c r="AC245" s="153"/>
      <c r="AD245" s="153"/>
      <c r="AE245" s="153"/>
      <c r="AF245" s="153"/>
      <c r="AG245" s="153"/>
      <c r="AH245" s="153"/>
      <c r="AI245" s="153"/>
      <c r="AJ245" s="153"/>
      <c r="AK245" s="153"/>
      <c r="AL245" s="153"/>
      <c r="AM245" s="153"/>
      <c r="AN245" s="153"/>
      <c r="AO245" s="153"/>
      <c r="AP245" s="153"/>
      <c r="AQ245" s="153"/>
      <c r="AR245" s="153"/>
      <c r="AS245" s="153"/>
      <c r="AT245" s="153"/>
      <c r="AU245" s="153"/>
      <c r="AV245" s="153"/>
      <c r="AW245" s="153"/>
      <c r="AX245" s="153"/>
      <c r="AY245" s="153"/>
      <c r="AZ245" s="153"/>
      <c r="BA245" s="153"/>
      <c r="BB245" s="153"/>
      <c r="BC245" s="153"/>
      <c r="BD245" s="153"/>
      <c r="BE245" s="57"/>
    </row>
    <row r="246" spans="1:57" s="12" customFormat="1" ht="191.25" x14ac:dyDescent="0.25">
      <c r="A246" s="1">
        <v>226</v>
      </c>
      <c r="B246" s="1" t="s">
        <v>1802</v>
      </c>
      <c r="C246" s="6" t="s">
        <v>1831</v>
      </c>
      <c r="D246" s="2" t="str">
        <f t="shared" si="6"/>
        <v>OEIS_003</v>
      </c>
      <c r="E246" s="1">
        <v>12</v>
      </c>
      <c r="F246" s="2" t="str">
        <f t="shared" si="7"/>
        <v>OEIS_003_Q12</v>
      </c>
      <c r="G246" s="48" t="s">
        <v>2591</v>
      </c>
      <c r="H246" s="48" t="s">
        <v>2592</v>
      </c>
      <c r="I246" s="1" t="s">
        <v>2441</v>
      </c>
      <c r="J246" s="3">
        <v>45037</v>
      </c>
      <c r="K246" s="3">
        <v>45042</v>
      </c>
      <c r="L246" s="3">
        <v>45042</v>
      </c>
      <c r="M246" s="20" t="s">
        <v>2546</v>
      </c>
      <c r="N246" s="1">
        <v>1</v>
      </c>
      <c r="O246" s="1" t="s">
        <v>86</v>
      </c>
      <c r="P246" s="1" t="s">
        <v>482</v>
      </c>
      <c r="Q246" s="47" t="s">
        <v>483</v>
      </c>
      <c r="R246" s="47" t="s">
        <v>2537</v>
      </c>
      <c r="S246" s="124" t="s">
        <v>86</v>
      </c>
      <c r="T246" s="153"/>
      <c r="U246" s="153"/>
      <c r="V246" s="153"/>
      <c r="W246" s="153"/>
      <c r="X246" s="153"/>
      <c r="Y246" s="153"/>
      <c r="Z246" s="153"/>
      <c r="AA246" s="153"/>
      <c r="AB246" s="153"/>
      <c r="AC246" s="153"/>
      <c r="AD246" s="153"/>
      <c r="AE246" s="153"/>
      <c r="AF246" s="153"/>
      <c r="AG246" s="153"/>
      <c r="AH246" s="153"/>
      <c r="AI246" s="153"/>
      <c r="AJ246" s="153"/>
      <c r="AK246" s="153"/>
      <c r="AL246" s="153"/>
      <c r="AM246" s="153"/>
      <c r="AN246" s="153"/>
      <c r="AO246" s="153"/>
      <c r="AP246" s="153"/>
      <c r="AQ246" s="153"/>
      <c r="AR246" s="153"/>
      <c r="AS246" s="153"/>
      <c r="AT246" s="153"/>
      <c r="AU246" s="153"/>
      <c r="AV246" s="153"/>
      <c r="AW246" s="153"/>
      <c r="AX246" s="153"/>
      <c r="AY246" s="153"/>
      <c r="AZ246" s="153"/>
      <c r="BA246" s="153"/>
      <c r="BB246" s="153"/>
      <c r="BC246" s="153"/>
      <c r="BD246" s="153"/>
      <c r="BE246" s="57"/>
    </row>
    <row r="247" spans="1:57" s="12" customFormat="1" ht="204" x14ac:dyDescent="0.25">
      <c r="A247" s="1">
        <v>227</v>
      </c>
      <c r="B247" s="1" t="s">
        <v>1802</v>
      </c>
      <c r="C247" s="6" t="s">
        <v>1831</v>
      </c>
      <c r="D247" s="2" t="str">
        <f t="shared" si="6"/>
        <v>OEIS_003</v>
      </c>
      <c r="E247" s="1">
        <v>13</v>
      </c>
      <c r="F247" s="2" t="str">
        <f t="shared" si="7"/>
        <v>OEIS_003_Q13</v>
      </c>
      <c r="G247" s="48" t="s">
        <v>2593</v>
      </c>
      <c r="H247" s="48" t="s">
        <v>2594</v>
      </c>
      <c r="I247" s="1" t="s">
        <v>2441</v>
      </c>
      <c r="J247" s="3">
        <v>45037</v>
      </c>
      <c r="K247" s="3">
        <v>45042</v>
      </c>
      <c r="L247" s="3">
        <v>45042</v>
      </c>
      <c r="M247" s="20" t="s">
        <v>2546</v>
      </c>
      <c r="N247" s="1">
        <v>1</v>
      </c>
      <c r="O247" s="1" t="s">
        <v>86</v>
      </c>
      <c r="P247" s="1" t="s">
        <v>482</v>
      </c>
      <c r="Q247" s="47" t="s">
        <v>483</v>
      </c>
      <c r="R247" s="47" t="s">
        <v>2533</v>
      </c>
      <c r="S247" s="120" t="s">
        <v>86</v>
      </c>
      <c r="T247" s="153"/>
      <c r="U247" s="153"/>
      <c r="V247" s="153"/>
      <c r="W247" s="153"/>
      <c r="X247" s="153"/>
      <c r="Y247" s="153"/>
      <c r="Z247" s="153"/>
      <c r="AA247" s="153"/>
      <c r="AB247" s="153"/>
      <c r="AC247" s="153"/>
      <c r="AD247" s="153"/>
      <c r="AE247" s="153"/>
      <c r="AF247" s="153"/>
      <c r="AG247" s="153"/>
      <c r="AH247" s="153"/>
      <c r="AI247" s="153"/>
      <c r="AJ247" s="153"/>
      <c r="AK247" s="153"/>
      <c r="AL247" s="153"/>
      <c r="AM247" s="153"/>
      <c r="AN247" s="153"/>
      <c r="AO247" s="153"/>
      <c r="AP247" s="153"/>
      <c r="AQ247" s="153"/>
      <c r="AR247" s="153"/>
      <c r="AS247" s="153"/>
      <c r="AT247" s="153"/>
      <c r="AU247" s="153"/>
      <c r="AV247" s="153"/>
      <c r="AW247" s="153"/>
      <c r="AX247" s="153"/>
      <c r="AY247" s="153"/>
      <c r="AZ247" s="153"/>
      <c r="BA247" s="153"/>
      <c r="BB247" s="153"/>
      <c r="BC247" s="153"/>
      <c r="BD247" s="153"/>
      <c r="BE247" s="57"/>
    </row>
    <row r="248" spans="1:57" s="12" customFormat="1" ht="255" x14ac:dyDescent="0.25">
      <c r="A248" s="1">
        <v>228</v>
      </c>
      <c r="B248" s="1" t="s">
        <v>1802</v>
      </c>
      <c r="C248" s="6" t="s">
        <v>1831</v>
      </c>
      <c r="D248" s="2" t="str">
        <f t="shared" si="6"/>
        <v>OEIS_003</v>
      </c>
      <c r="E248" s="1">
        <v>14</v>
      </c>
      <c r="F248" s="2" t="str">
        <f t="shared" si="7"/>
        <v>OEIS_003_Q14</v>
      </c>
      <c r="G248" s="48" t="s">
        <v>2595</v>
      </c>
      <c r="H248" s="48" t="s">
        <v>2596</v>
      </c>
      <c r="I248" s="1" t="s">
        <v>2441</v>
      </c>
      <c r="J248" s="3">
        <v>45037</v>
      </c>
      <c r="K248" s="3">
        <v>45042</v>
      </c>
      <c r="L248" s="3">
        <v>45042</v>
      </c>
      <c r="M248" s="20" t="s">
        <v>2546</v>
      </c>
      <c r="N248" s="1">
        <v>0</v>
      </c>
      <c r="O248" s="1" t="s">
        <v>86</v>
      </c>
      <c r="P248" s="2" t="s">
        <v>86</v>
      </c>
      <c r="Q248" s="47" t="s">
        <v>86</v>
      </c>
      <c r="R248" s="47" t="s">
        <v>86</v>
      </c>
      <c r="S248" s="120" t="s">
        <v>86</v>
      </c>
      <c r="T248" s="153"/>
      <c r="U248" s="153"/>
      <c r="V248" s="153"/>
      <c r="W248" s="153"/>
      <c r="X248" s="153"/>
      <c r="Y248" s="153"/>
      <c r="Z248" s="153"/>
      <c r="AA248" s="153"/>
      <c r="AB248" s="153"/>
      <c r="AC248" s="153"/>
      <c r="AD248" s="153"/>
      <c r="AE248" s="153"/>
      <c r="AF248" s="153"/>
      <c r="AG248" s="153"/>
      <c r="AH248" s="153"/>
      <c r="AI248" s="153"/>
      <c r="AJ248" s="153"/>
      <c r="AK248" s="153"/>
      <c r="AL248" s="153"/>
      <c r="AM248" s="153"/>
      <c r="AN248" s="153"/>
      <c r="AO248" s="153"/>
      <c r="AP248" s="153"/>
      <c r="AQ248" s="153"/>
      <c r="AR248" s="153"/>
      <c r="AS248" s="153"/>
      <c r="AT248" s="153"/>
      <c r="AU248" s="153"/>
      <c r="AV248" s="153"/>
      <c r="AW248" s="153"/>
      <c r="AX248" s="153"/>
      <c r="AY248" s="153"/>
      <c r="AZ248" s="153"/>
      <c r="BA248" s="153"/>
      <c r="BB248" s="153"/>
      <c r="BC248" s="153"/>
      <c r="BD248" s="153"/>
      <c r="BE248" s="57"/>
    </row>
    <row r="249" spans="1:57" s="12" customFormat="1" ht="165.75" x14ac:dyDescent="0.25">
      <c r="A249" s="1">
        <v>229</v>
      </c>
      <c r="B249" s="1" t="s">
        <v>1802</v>
      </c>
      <c r="C249" s="6" t="s">
        <v>1831</v>
      </c>
      <c r="D249" s="2" t="str">
        <f t="shared" si="6"/>
        <v>OEIS_003</v>
      </c>
      <c r="E249" s="1">
        <v>15</v>
      </c>
      <c r="F249" s="2" t="str">
        <f t="shared" si="7"/>
        <v>OEIS_003_Q15</v>
      </c>
      <c r="G249" s="48" t="s">
        <v>2598</v>
      </c>
      <c r="H249" s="48" t="s">
        <v>2599</v>
      </c>
      <c r="I249" s="1" t="s">
        <v>2441</v>
      </c>
      <c r="J249" s="3">
        <v>45037</v>
      </c>
      <c r="K249" s="3">
        <v>45042</v>
      </c>
      <c r="L249" s="3">
        <v>45042</v>
      </c>
      <c r="M249" s="20" t="s">
        <v>2546</v>
      </c>
      <c r="N249" s="1">
        <v>0</v>
      </c>
      <c r="O249" s="1" t="s">
        <v>86</v>
      </c>
      <c r="P249" s="2" t="s">
        <v>1594</v>
      </c>
      <c r="Q249" s="47" t="s">
        <v>333</v>
      </c>
      <c r="R249" s="47" t="s">
        <v>1965</v>
      </c>
      <c r="S249" s="118" t="s">
        <v>86</v>
      </c>
      <c r="T249" s="153"/>
      <c r="U249" s="153"/>
      <c r="V249" s="153"/>
      <c r="W249" s="153"/>
      <c r="X249" s="153"/>
      <c r="Y249" s="153"/>
      <c r="Z249" s="153"/>
      <c r="AA249" s="153"/>
      <c r="AB249" s="153"/>
      <c r="AC249" s="153"/>
      <c r="AD249" s="153"/>
      <c r="AE249" s="153"/>
      <c r="AF249" s="153"/>
      <c r="AG249" s="153"/>
      <c r="AH249" s="153"/>
      <c r="AI249" s="153"/>
      <c r="AJ249" s="153"/>
      <c r="AK249" s="153"/>
      <c r="AL249" s="153"/>
      <c r="AM249" s="153"/>
      <c r="AN249" s="153"/>
      <c r="AO249" s="153"/>
      <c r="AP249" s="153"/>
      <c r="AQ249" s="153"/>
      <c r="AR249" s="153"/>
      <c r="AS249" s="153"/>
      <c r="AT249" s="153"/>
      <c r="AU249" s="153"/>
      <c r="AV249" s="153"/>
      <c r="AW249" s="153"/>
      <c r="AX249" s="153"/>
      <c r="AY249" s="153"/>
      <c r="AZ249" s="153"/>
      <c r="BA249" s="153"/>
      <c r="BB249" s="153"/>
      <c r="BC249" s="153"/>
      <c r="BD249" s="153"/>
      <c r="BE249" s="57"/>
    </row>
    <row r="250" spans="1:57" s="12" customFormat="1" ht="229.5" x14ac:dyDescent="0.25">
      <c r="A250" s="1">
        <v>230</v>
      </c>
      <c r="B250" s="1" t="s">
        <v>1802</v>
      </c>
      <c r="C250" s="6" t="s">
        <v>1831</v>
      </c>
      <c r="D250" s="2" t="str">
        <f t="shared" si="6"/>
        <v>OEIS_003</v>
      </c>
      <c r="E250" s="1">
        <v>16</v>
      </c>
      <c r="F250" s="2" t="str">
        <f t="shared" si="7"/>
        <v>OEIS_003_Q16</v>
      </c>
      <c r="G250" s="48" t="s">
        <v>2600</v>
      </c>
      <c r="H250" s="48" t="s">
        <v>2601</v>
      </c>
      <c r="I250" s="1" t="s">
        <v>2441</v>
      </c>
      <c r="J250" s="3">
        <v>45037</v>
      </c>
      <c r="K250" s="3">
        <v>45042</v>
      </c>
      <c r="L250" s="3">
        <v>45042</v>
      </c>
      <c r="M250" s="20" t="s">
        <v>2546</v>
      </c>
      <c r="N250" s="1">
        <v>0</v>
      </c>
      <c r="O250" s="1" t="s">
        <v>86</v>
      </c>
      <c r="P250" s="2" t="s">
        <v>884</v>
      </c>
      <c r="Q250" s="47" t="s">
        <v>154</v>
      </c>
      <c r="R250" s="47" t="s">
        <v>677</v>
      </c>
      <c r="S250" s="120" t="s">
        <v>86</v>
      </c>
      <c r="T250" s="153"/>
      <c r="U250" s="153"/>
      <c r="V250" s="153"/>
      <c r="W250" s="153"/>
      <c r="X250" s="153"/>
      <c r="Y250" s="153"/>
      <c r="Z250" s="153"/>
      <c r="AA250" s="153"/>
      <c r="AB250" s="153"/>
      <c r="AC250" s="153"/>
      <c r="AD250" s="153"/>
      <c r="AE250" s="153"/>
      <c r="AF250" s="153"/>
      <c r="AG250" s="153"/>
      <c r="AH250" s="153"/>
      <c r="AI250" s="153"/>
      <c r="AJ250" s="153"/>
      <c r="AK250" s="153"/>
      <c r="AL250" s="153"/>
      <c r="AM250" s="153"/>
      <c r="AN250" s="153"/>
      <c r="AO250" s="153"/>
      <c r="AP250" s="153"/>
      <c r="AQ250" s="153"/>
      <c r="AR250" s="153"/>
      <c r="AS250" s="153"/>
      <c r="AT250" s="153"/>
      <c r="AU250" s="153"/>
      <c r="AV250" s="153"/>
      <c r="AW250" s="153"/>
      <c r="AX250" s="153"/>
      <c r="AY250" s="153"/>
      <c r="AZ250" s="153"/>
      <c r="BA250" s="153"/>
      <c r="BB250" s="153"/>
      <c r="BC250" s="153"/>
      <c r="BD250" s="153"/>
      <c r="BE250" s="57"/>
    </row>
    <row r="251" spans="1:57" s="12" customFormat="1" ht="140.25" x14ac:dyDescent="0.25">
      <c r="A251" s="1">
        <v>231</v>
      </c>
      <c r="B251" s="1" t="s">
        <v>1802</v>
      </c>
      <c r="C251" s="6" t="s">
        <v>1831</v>
      </c>
      <c r="D251" s="2" t="str">
        <f t="shared" si="6"/>
        <v>OEIS_003</v>
      </c>
      <c r="E251" s="1">
        <v>17</v>
      </c>
      <c r="F251" s="2" t="str">
        <f t="shared" si="7"/>
        <v>OEIS_003_Q17</v>
      </c>
      <c r="G251" s="48" t="s">
        <v>2603</v>
      </c>
      <c r="H251" s="48" t="s">
        <v>2604</v>
      </c>
      <c r="I251" s="1" t="s">
        <v>2441</v>
      </c>
      <c r="J251" s="3">
        <v>45037</v>
      </c>
      <c r="K251" s="3">
        <v>45042</v>
      </c>
      <c r="L251" s="3">
        <v>45042</v>
      </c>
      <c r="M251" s="20" t="s">
        <v>2546</v>
      </c>
      <c r="N251" s="1">
        <v>0</v>
      </c>
      <c r="O251" s="1" t="s">
        <v>86</v>
      </c>
      <c r="P251" s="2" t="s">
        <v>2556</v>
      </c>
      <c r="Q251" s="47" t="s">
        <v>788</v>
      </c>
      <c r="R251" s="47" t="s">
        <v>2557</v>
      </c>
      <c r="S251" s="125" t="s">
        <v>86</v>
      </c>
      <c r="T251" s="153"/>
      <c r="U251" s="153"/>
      <c r="V251" s="153"/>
      <c r="W251" s="153"/>
      <c r="X251" s="153"/>
      <c r="Y251" s="153"/>
      <c r="Z251" s="153"/>
      <c r="AA251" s="153"/>
      <c r="AB251" s="153"/>
      <c r="AC251" s="153"/>
      <c r="AD251" s="153"/>
      <c r="AE251" s="153"/>
      <c r="AF251" s="153"/>
      <c r="AG251" s="153"/>
      <c r="AH251" s="153"/>
      <c r="AI251" s="153"/>
      <c r="AJ251" s="153"/>
      <c r="AK251" s="153"/>
      <c r="AL251" s="153"/>
      <c r="AM251" s="153"/>
      <c r="AN251" s="153"/>
      <c r="AO251" s="153"/>
      <c r="AP251" s="153"/>
      <c r="AQ251" s="153"/>
      <c r="AR251" s="153"/>
      <c r="AS251" s="153"/>
      <c r="AT251" s="153"/>
      <c r="AU251" s="153"/>
      <c r="AV251" s="153"/>
      <c r="AW251" s="153"/>
      <c r="AX251" s="153"/>
      <c r="AY251" s="153"/>
      <c r="AZ251" s="153"/>
      <c r="BA251" s="153"/>
      <c r="BB251" s="153"/>
      <c r="BC251" s="153"/>
      <c r="BD251" s="153"/>
      <c r="BE251" s="57"/>
    </row>
    <row r="252" spans="1:57" s="12" customFormat="1" ht="409.5" x14ac:dyDescent="0.25">
      <c r="A252" s="1">
        <v>232</v>
      </c>
      <c r="B252" s="1" t="s">
        <v>80</v>
      </c>
      <c r="C252" s="6" t="s">
        <v>915</v>
      </c>
      <c r="D252" s="2" t="str">
        <f t="shared" si="6"/>
        <v>CalPA_Set WMP-17</v>
      </c>
      <c r="E252" s="1">
        <v>1</v>
      </c>
      <c r="F252" s="84" t="str">
        <f t="shared" si="7"/>
        <v>CalPA_Set WMP-17_Q1</v>
      </c>
      <c r="G252" s="48" t="s">
        <v>916</v>
      </c>
      <c r="H252" s="48" t="s">
        <v>917</v>
      </c>
      <c r="I252" s="1" t="s">
        <v>918</v>
      </c>
      <c r="J252" s="3">
        <v>45037</v>
      </c>
      <c r="K252" s="3">
        <v>45044</v>
      </c>
      <c r="L252" s="3">
        <v>45044</v>
      </c>
      <c r="M252" s="20" t="s">
        <v>919</v>
      </c>
      <c r="N252" s="1">
        <v>0</v>
      </c>
      <c r="O252" s="1" t="s">
        <v>86</v>
      </c>
      <c r="P252" s="2" t="s">
        <v>242</v>
      </c>
      <c r="Q252" s="47" t="s">
        <v>154</v>
      </c>
      <c r="R252" s="47" t="s">
        <v>243</v>
      </c>
      <c r="S252" s="118" t="s">
        <v>86</v>
      </c>
      <c r="T252" s="153"/>
      <c r="U252" s="153"/>
      <c r="V252" s="153"/>
      <c r="W252" s="153"/>
      <c r="X252" s="153"/>
      <c r="Y252" s="153"/>
      <c r="Z252" s="153"/>
      <c r="AA252" s="153"/>
      <c r="AB252" s="153"/>
      <c r="AC252" s="153"/>
      <c r="AD252" s="153"/>
      <c r="AE252" s="153"/>
      <c r="AF252" s="153"/>
      <c r="AG252" s="153"/>
      <c r="AH252" s="153"/>
      <c r="AI252" s="153"/>
      <c r="AJ252" s="153"/>
      <c r="AK252" s="153"/>
      <c r="AL252" s="153"/>
      <c r="AM252" s="153"/>
      <c r="AN252" s="153"/>
      <c r="AO252" s="153"/>
      <c r="AP252" s="153"/>
      <c r="AQ252" s="153"/>
      <c r="AR252" s="153"/>
      <c r="AS252" s="153"/>
      <c r="AT252" s="153"/>
      <c r="AU252" s="153"/>
      <c r="AV252" s="153"/>
      <c r="AW252" s="153"/>
      <c r="AX252" s="153"/>
      <c r="AY252" s="153"/>
      <c r="AZ252" s="153"/>
      <c r="BA252" s="153"/>
      <c r="BB252" s="153"/>
      <c r="BC252" s="153"/>
      <c r="BD252" s="153"/>
      <c r="BE252" s="57"/>
    </row>
    <row r="253" spans="1:57" s="12" customFormat="1" ht="409.5" x14ac:dyDescent="0.25">
      <c r="A253" s="1">
        <v>233</v>
      </c>
      <c r="B253" s="1" t="s">
        <v>80</v>
      </c>
      <c r="C253" s="6" t="s">
        <v>915</v>
      </c>
      <c r="D253" s="2" t="str">
        <f t="shared" si="6"/>
        <v>CalPA_Set WMP-17</v>
      </c>
      <c r="E253" s="1">
        <v>2</v>
      </c>
      <c r="F253" s="2" t="str">
        <f t="shared" si="7"/>
        <v>CalPA_Set WMP-17_Q2</v>
      </c>
      <c r="G253" s="48" t="s">
        <v>924</v>
      </c>
      <c r="H253" s="48" t="s">
        <v>925</v>
      </c>
      <c r="I253" s="1" t="s">
        <v>918</v>
      </c>
      <c r="J253" s="3">
        <v>45037</v>
      </c>
      <c r="K253" s="3">
        <v>45044</v>
      </c>
      <c r="L253" s="3">
        <v>45044</v>
      </c>
      <c r="M253" s="20" t="s">
        <v>919</v>
      </c>
      <c r="N253" s="1">
        <v>0</v>
      </c>
      <c r="O253" s="1" t="s">
        <v>86</v>
      </c>
      <c r="P253" s="2" t="s">
        <v>242</v>
      </c>
      <c r="Q253" s="47" t="s">
        <v>154</v>
      </c>
      <c r="R253" s="47" t="s">
        <v>243</v>
      </c>
      <c r="S253" s="118" t="s">
        <v>86</v>
      </c>
      <c r="T253" s="153"/>
      <c r="U253" s="153"/>
      <c r="V253" s="153"/>
      <c r="W253" s="153"/>
      <c r="X253" s="153"/>
      <c r="Y253" s="153"/>
      <c r="Z253" s="153"/>
      <c r="AA253" s="153"/>
      <c r="AB253" s="153"/>
      <c r="AC253" s="153"/>
      <c r="AD253" s="153"/>
      <c r="AE253" s="153"/>
      <c r="AF253" s="153"/>
      <c r="AG253" s="153"/>
      <c r="AH253" s="153"/>
      <c r="AI253" s="153"/>
      <c r="AJ253" s="153"/>
      <c r="AK253" s="153"/>
      <c r="AL253" s="153"/>
      <c r="AM253" s="153"/>
      <c r="AN253" s="153"/>
      <c r="AO253" s="153"/>
      <c r="AP253" s="153"/>
      <c r="AQ253" s="153"/>
      <c r="AR253" s="153"/>
      <c r="AS253" s="153"/>
      <c r="AT253" s="153"/>
      <c r="AU253" s="153"/>
      <c r="AV253" s="153"/>
      <c r="AW253" s="153"/>
      <c r="AX253" s="153"/>
      <c r="AY253" s="153"/>
      <c r="AZ253" s="153"/>
      <c r="BA253" s="153"/>
      <c r="BB253" s="153"/>
      <c r="BC253" s="153"/>
      <c r="BD253" s="153"/>
      <c r="BE253" s="57"/>
    </row>
    <row r="254" spans="1:57" s="12" customFormat="1" ht="409.5" x14ac:dyDescent="0.25">
      <c r="A254" s="1">
        <v>234</v>
      </c>
      <c r="B254" s="1" t="s">
        <v>80</v>
      </c>
      <c r="C254" s="6" t="s">
        <v>915</v>
      </c>
      <c r="D254" s="2" t="str">
        <f t="shared" si="6"/>
        <v>CalPA_Set WMP-17</v>
      </c>
      <c r="E254" s="1">
        <v>3</v>
      </c>
      <c r="F254" s="2" t="str">
        <f t="shared" si="7"/>
        <v>CalPA_Set WMP-17_Q3</v>
      </c>
      <c r="G254" s="48" t="s">
        <v>926</v>
      </c>
      <c r="H254" s="48" t="s">
        <v>927</v>
      </c>
      <c r="I254" s="1" t="s">
        <v>918</v>
      </c>
      <c r="J254" s="3">
        <v>45037</v>
      </c>
      <c r="K254" s="3">
        <v>45044</v>
      </c>
      <c r="L254" s="3">
        <v>45044</v>
      </c>
      <c r="M254" s="20" t="s">
        <v>919</v>
      </c>
      <c r="N254" s="1">
        <v>0</v>
      </c>
      <c r="O254" s="1" t="s">
        <v>86</v>
      </c>
      <c r="P254" s="2" t="s">
        <v>242</v>
      </c>
      <c r="Q254" s="47" t="s">
        <v>154</v>
      </c>
      <c r="R254" s="47" t="s">
        <v>243</v>
      </c>
      <c r="S254" s="123" t="s">
        <v>86</v>
      </c>
      <c r="T254" s="153"/>
      <c r="U254" s="153"/>
      <c r="V254" s="153"/>
      <c r="W254" s="153"/>
      <c r="X254" s="153"/>
      <c r="Y254" s="153"/>
      <c r="Z254" s="153"/>
      <c r="AA254" s="153"/>
      <c r="AB254" s="153"/>
      <c r="AC254" s="153"/>
      <c r="AD254" s="153"/>
      <c r="AE254" s="153"/>
      <c r="AF254" s="153"/>
      <c r="AG254" s="153"/>
      <c r="AH254" s="153"/>
      <c r="AI254" s="153"/>
      <c r="AJ254" s="153"/>
      <c r="AK254" s="153"/>
      <c r="AL254" s="153"/>
      <c r="AM254" s="153"/>
      <c r="AN254" s="153"/>
      <c r="AO254" s="153"/>
      <c r="AP254" s="153"/>
      <c r="AQ254" s="153"/>
      <c r="AR254" s="153"/>
      <c r="AS254" s="153"/>
      <c r="AT254" s="153"/>
      <c r="AU254" s="153"/>
      <c r="AV254" s="153"/>
      <c r="AW254" s="153"/>
      <c r="AX254" s="153"/>
      <c r="AY254" s="153"/>
      <c r="AZ254" s="153"/>
      <c r="BA254" s="153"/>
      <c r="BB254" s="153"/>
      <c r="BC254" s="153"/>
      <c r="BD254" s="153"/>
      <c r="BE254" s="57"/>
    </row>
    <row r="255" spans="1:57" s="12" customFormat="1" ht="395.25" x14ac:dyDescent="0.25">
      <c r="A255" s="1">
        <v>235</v>
      </c>
      <c r="B255" s="1" t="s">
        <v>80</v>
      </c>
      <c r="C255" s="6" t="s">
        <v>915</v>
      </c>
      <c r="D255" s="2" t="str">
        <f t="shared" si="6"/>
        <v>CalPA_Set WMP-17</v>
      </c>
      <c r="E255" s="1">
        <v>4</v>
      </c>
      <c r="F255" s="84" t="str">
        <f t="shared" si="7"/>
        <v>CalPA_Set WMP-17_Q4</v>
      </c>
      <c r="G255" s="48" t="s">
        <v>929</v>
      </c>
      <c r="H255" s="48" t="s">
        <v>930</v>
      </c>
      <c r="I255" s="1" t="s">
        <v>918</v>
      </c>
      <c r="J255" s="3">
        <v>45037</v>
      </c>
      <c r="K255" s="3">
        <v>45044</v>
      </c>
      <c r="L255" s="3">
        <v>45044</v>
      </c>
      <c r="M255" s="20" t="s">
        <v>919</v>
      </c>
      <c r="N255" s="1">
        <v>0</v>
      </c>
      <c r="O255" s="1" t="s">
        <v>86</v>
      </c>
      <c r="P255" s="2" t="s">
        <v>242</v>
      </c>
      <c r="Q255" s="47" t="s">
        <v>154</v>
      </c>
      <c r="R255" s="47" t="s">
        <v>243</v>
      </c>
      <c r="S255" s="118" t="s">
        <v>86</v>
      </c>
      <c r="T255" s="153"/>
      <c r="U255" s="153"/>
      <c r="V255" s="153"/>
      <c r="W255" s="153"/>
      <c r="X255" s="153"/>
      <c r="Y255" s="153"/>
      <c r="Z255" s="153"/>
      <c r="AA255" s="153"/>
      <c r="AB255" s="153"/>
      <c r="AC255" s="153"/>
      <c r="AD255" s="153"/>
      <c r="AE255" s="153"/>
      <c r="AF255" s="153"/>
      <c r="AG255" s="153"/>
      <c r="AH255" s="153"/>
      <c r="AI255" s="153"/>
      <c r="AJ255" s="153"/>
      <c r="AK255" s="153"/>
      <c r="AL255" s="153"/>
      <c r="AM255" s="153"/>
      <c r="AN255" s="153"/>
      <c r="AO255" s="153"/>
      <c r="AP255" s="153"/>
      <c r="AQ255" s="153"/>
      <c r="AR255" s="153"/>
      <c r="AS255" s="153"/>
      <c r="AT255" s="153"/>
      <c r="AU255" s="153"/>
      <c r="AV255" s="153"/>
      <c r="AW255" s="153"/>
      <c r="AX255" s="153"/>
      <c r="AY255" s="153"/>
      <c r="AZ255" s="153"/>
      <c r="BA255" s="153"/>
      <c r="BB255" s="153"/>
      <c r="BC255" s="153"/>
      <c r="BD255" s="153"/>
      <c r="BE255" s="57"/>
    </row>
    <row r="256" spans="1:57" s="12" customFormat="1" ht="114.75" x14ac:dyDescent="0.25">
      <c r="A256" s="1">
        <v>236</v>
      </c>
      <c r="B256" s="1" t="s">
        <v>2875</v>
      </c>
      <c r="C256" s="6" t="s">
        <v>1984</v>
      </c>
      <c r="D256" s="2" t="str">
        <f t="shared" si="6"/>
        <v>TURN_006</v>
      </c>
      <c r="E256" s="1">
        <v>1</v>
      </c>
      <c r="F256" s="2" t="str">
        <f t="shared" si="7"/>
        <v>TURN_006_Q1</v>
      </c>
      <c r="G256" s="48" t="s">
        <v>2936</v>
      </c>
      <c r="H256" s="48" t="s">
        <v>2937</v>
      </c>
      <c r="I256" s="2" t="s">
        <v>2878</v>
      </c>
      <c r="J256" s="3">
        <v>45037</v>
      </c>
      <c r="K256" s="3">
        <v>45042</v>
      </c>
      <c r="L256" s="3">
        <v>45042</v>
      </c>
      <c r="M256" s="20" t="s">
        <v>2938</v>
      </c>
      <c r="N256" s="1">
        <v>0</v>
      </c>
      <c r="O256" s="1" t="s">
        <v>86</v>
      </c>
      <c r="P256" s="2" t="s">
        <v>242</v>
      </c>
      <c r="Q256" s="47" t="s">
        <v>154</v>
      </c>
      <c r="R256" s="47" t="s">
        <v>243</v>
      </c>
      <c r="S256" s="120" t="s">
        <v>86</v>
      </c>
      <c r="T256" s="153"/>
      <c r="U256" s="153"/>
      <c r="V256" s="153"/>
      <c r="W256" s="153"/>
      <c r="X256" s="153"/>
      <c r="Y256" s="153"/>
      <c r="Z256" s="153"/>
      <c r="AA256" s="153"/>
      <c r="AB256" s="153"/>
      <c r="AC256" s="153"/>
      <c r="AD256" s="153"/>
      <c r="AE256" s="153"/>
      <c r="AF256" s="153"/>
      <c r="AG256" s="153"/>
      <c r="AH256" s="153"/>
      <c r="AI256" s="153"/>
      <c r="AJ256" s="153"/>
      <c r="AK256" s="153"/>
      <c r="AL256" s="153"/>
      <c r="AM256" s="153"/>
      <c r="AN256" s="153"/>
      <c r="AO256" s="153"/>
      <c r="AP256" s="153"/>
      <c r="AQ256" s="153"/>
      <c r="AR256" s="153"/>
      <c r="AS256" s="153"/>
      <c r="AT256" s="153"/>
      <c r="AU256" s="153"/>
      <c r="AV256" s="153"/>
      <c r="AW256" s="153"/>
      <c r="AX256" s="153"/>
      <c r="AY256" s="153"/>
      <c r="AZ256" s="153"/>
      <c r="BA256" s="153"/>
      <c r="BB256" s="153"/>
      <c r="BC256" s="153"/>
      <c r="BD256" s="153"/>
      <c r="BE256" s="57"/>
    </row>
    <row r="257" spans="1:57" s="12" customFormat="1" ht="76.5" x14ac:dyDescent="0.25">
      <c r="A257" s="1">
        <v>237</v>
      </c>
      <c r="B257" s="1" t="s">
        <v>2875</v>
      </c>
      <c r="C257" s="6" t="s">
        <v>1984</v>
      </c>
      <c r="D257" s="2" t="str">
        <f t="shared" si="6"/>
        <v>TURN_006</v>
      </c>
      <c r="E257" s="1">
        <v>2</v>
      </c>
      <c r="F257" s="2" t="str">
        <f t="shared" si="7"/>
        <v>TURN_006_Q2</v>
      </c>
      <c r="G257" s="48" t="s">
        <v>2941</v>
      </c>
      <c r="H257" s="48" t="s">
        <v>2942</v>
      </c>
      <c r="I257" s="2" t="s">
        <v>2878</v>
      </c>
      <c r="J257" s="3">
        <v>45037</v>
      </c>
      <c r="K257" s="3">
        <v>45042</v>
      </c>
      <c r="L257" s="3">
        <v>45042</v>
      </c>
      <c r="M257" s="20" t="s">
        <v>2938</v>
      </c>
      <c r="N257" s="1">
        <v>0</v>
      </c>
      <c r="O257" s="1" t="s">
        <v>86</v>
      </c>
      <c r="P257" s="2" t="s">
        <v>242</v>
      </c>
      <c r="Q257" s="47" t="s">
        <v>154</v>
      </c>
      <c r="R257" s="47" t="s">
        <v>243</v>
      </c>
      <c r="S257" s="120" t="s">
        <v>86</v>
      </c>
      <c r="T257" s="153"/>
      <c r="U257" s="153"/>
      <c r="V257" s="153"/>
      <c r="W257" s="153"/>
      <c r="X257" s="153"/>
      <c r="Y257" s="153"/>
      <c r="Z257" s="153"/>
      <c r="AA257" s="153"/>
      <c r="AB257" s="153"/>
      <c r="AC257" s="153"/>
      <c r="AD257" s="153"/>
      <c r="AE257" s="153"/>
      <c r="AF257" s="153"/>
      <c r="AG257" s="153"/>
      <c r="AH257" s="153"/>
      <c r="AI257" s="153"/>
      <c r="AJ257" s="153"/>
      <c r="AK257" s="153"/>
      <c r="AL257" s="153"/>
      <c r="AM257" s="153"/>
      <c r="AN257" s="153"/>
      <c r="AO257" s="153"/>
      <c r="AP257" s="153"/>
      <c r="AQ257" s="153"/>
      <c r="AR257" s="153"/>
      <c r="AS257" s="153"/>
      <c r="AT257" s="153"/>
      <c r="AU257" s="153"/>
      <c r="AV257" s="153"/>
      <c r="AW257" s="153"/>
      <c r="AX257" s="153"/>
      <c r="AY257" s="153"/>
      <c r="AZ257" s="153"/>
      <c r="BA257" s="153"/>
      <c r="BB257" s="153"/>
      <c r="BC257" s="153"/>
      <c r="BD257" s="153"/>
      <c r="BE257" s="57"/>
    </row>
    <row r="258" spans="1:57" s="12" customFormat="1" ht="204" x14ac:dyDescent="0.25">
      <c r="A258" s="1">
        <v>238</v>
      </c>
      <c r="B258" s="1" t="s">
        <v>2875</v>
      </c>
      <c r="C258" s="6" t="s">
        <v>1984</v>
      </c>
      <c r="D258" s="2" t="str">
        <f t="shared" si="6"/>
        <v>TURN_006</v>
      </c>
      <c r="E258" s="1">
        <v>3</v>
      </c>
      <c r="F258" s="2" t="str">
        <f t="shared" si="7"/>
        <v>TURN_006_Q3</v>
      </c>
      <c r="G258" s="48" t="s">
        <v>2943</v>
      </c>
      <c r="H258" s="48" t="s">
        <v>2944</v>
      </c>
      <c r="I258" s="2" t="s">
        <v>2878</v>
      </c>
      <c r="J258" s="3">
        <v>45037</v>
      </c>
      <c r="K258" s="3">
        <v>45042</v>
      </c>
      <c r="L258" s="3">
        <v>45042</v>
      </c>
      <c r="M258" s="20" t="s">
        <v>2938</v>
      </c>
      <c r="N258" s="1">
        <v>0</v>
      </c>
      <c r="O258" s="1" t="s">
        <v>86</v>
      </c>
      <c r="P258" s="2" t="s">
        <v>242</v>
      </c>
      <c r="Q258" s="47" t="s">
        <v>154</v>
      </c>
      <c r="R258" s="47" t="s">
        <v>243</v>
      </c>
      <c r="S258" s="123" t="s">
        <v>86</v>
      </c>
      <c r="T258" s="153"/>
      <c r="U258" s="153"/>
      <c r="V258" s="153"/>
      <c r="W258" s="153"/>
      <c r="X258" s="153"/>
      <c r="Y258" s="153"/>
      <c r="Z258" s="153"/>
      <c r="AA258" s="153"/>
      <c r="AB258" s="153"/>
      <c r="AC258" s="153"/>
      <c r="AD258" s="153"/>
      <c r="AE258" s="153"/>
      <c r="AF258" s="153"/>
      <c r="AG258" s="153"/>
      <c r="AH258" s="153"/>
      <c r="AI258" s="153"/>
      <c r="AJ258" s="153"/>
      <c r="AK258" s="153"/>
      <c r="AL258" s="153"/>
      <c r="AM258" s="153"/>
      <c r="AN258" s="153"/>
      <c r="AO258" s="153"/>
      <c r="AP258" s="153"/>
      <c r="AQ258" s="153"/>
      <c r="AR258" s="153"/>
      <c r="AS258" s="153"/>
      <c r="AT258" s="153"/>
      <c r="AU258" s="153"/>
      <c r="AV258" s="153"/>
      <c r="AW258" s="153"/>
      <c r="AX258" s="153"/>
      <c r="AY258" s="153"/>
      <c r="AZ258" s="153"/>
      <c r="BA258" s="153"/>
      <c r="BB258" s="153"/>
      <c r="BC258" s="153"/>
      <c r="BD258" s="153"/>
      <c r="BE258" s="57"/>
    </row>
    <row r="259" spans="1:57" s="12" customFormat="1" ht="153" x14ac:dyDescent="0.25">
      <c r="A259" s="1">
        <v>239</v>
      </c>
      <c r="B259" s="1" t="s">
        <v>2875</v>
      </c>
      <c r="C259" s="6" t="s">
        <v>1984</v>
      </c>
      <c r="D259" s="2" t="str">
        <f t="shared" si="6"/>
        <v>TURN_006</v>
      </c>
      <c r="E259" s="1">
        <v>4</v>
      </c>
      <c r="F259" s="2" t="str">
        <f t="shared" si="7"/>
        <v>TURN_006_Q4</v>
      </c>
      <c r="G259" s="48" t="s">
        <v>2945</v>
      </c>
      <c r="H259" s="48" t="s">
        <v>2946</v>
      </c>
      <c r="I259" s="2" t="s">
        <v>2878</v>
      </c>
      <c r="J259" s="3">
        <v>45037</v>
      </c>
      <c r="K259" s="3">
        <v>45042</v>
      </c>
      <c r="L259" s="3">
        <v>45042</v>
      </c>
      <c r="M259" s="20" t="s">
        <v>2938</v>
      </c>
      <c r="N259" s="1">
        <v>0</v>
      </c>
      <c r="O259" s="1" t="s">
        <v>86</v>
      </c>
      <c r="P259" s="2" t="s">
        <v>242</v>
      </c>
      <c r="Q259" s="47" t="s">
        <v>154</v>
      </c>
      <c r="R259" s="47" t="s">
        <v>243</v>
      </c>
      <c r="S259" s="120" t="s">
        <v>86</v>
      </c>
      <c r="T259" s="153"/>
      <c r="U259" s="153"/>
      <c r="V259" s="153"/>
      <c r="W259" s="153"/>
      <c r="X259" s="153"/>
      <c r="Y259" s="153"/>
      <c r="Z259" s="153"/>
      <c r="AA259" s="153"/>
      <c r="AB259" s="153"/>
      <c r="AC259" s="153"/>
      <c r="AD259" s="153"/>
      <c r="AE259" s="153"/>
      <c r="AF259" s="153"/>
      <c r="AG259" s="153"/>
      <c r="AH259" s="153"/>
      <c r="AI259" s="153"/>
      <c r="AJ259" s="153"/>
      <c r="AK259" s="153"/>
      <c r="AL259" s="153"/>
      <c r="AM259" s="153"/>
      <c r="AN259" s="153"/>
      <c r="AO259" s="153"/>
      <c r="AP259" s="153"/>
      <c r="AQ259" s="153"/>
      <c r="AR259" s="153"/>
      <c r="AS259" s="153"/>
      <c r="AT259" s="153"/>
      <c r="AU259" s="153"/>
      <c r="AV259" s="153"/>
      <c r="AW259" s="153"/>
      <c r="AX259" s="153"/>
      <c r="AY259" s="153"/>
      <c r="AZ259" s="153"/>
      <c r="BA259" s="153"/>
      <c r="BB259" s="153"/>
      <c r="BC259" s="153"/>
      <c r="BD259" s="153"/>
      <c r="BE259" s="57"/>
    </row>
    <row r="260" spans="1:57" s="12" customFormat="1" ht="102" x14ac:dyDescent="0.25">
      <c r="A260" s="1">
        <v>240</v>
      </c>
      <c r="B260" s="1" t="s">
        <v>2875</v>
      </c>
      <c r="C260" s="6" t="s">
        <v>1984</v>
      </c>
      <c r="D260" s="2" t="str">
        <f t="shared" ref="D260:D323" si="8">_xlfn.CONCAT(B260,"_",C260)</f>
        <v>TURN_006</v>
      </c>
      <c r="E260" s="1">
        <v>5</v>
      </c>
      <c r="F260" s="2" t="str">
        <f t="shared" ref="F260:F323" si="9">_xlfn.CONCAT(D260,"_Q",E260)</f>
        <v>TURN_006_Q5</v>
      </c>
      <c r="G260" s="48" t="s">
        <v>2947</v>
      </c>
      <c r="H260" s="48" t="s">
        <v>2948</v>
      </c>
      <c r="I260" s="2" t="s">
        <v>2878</v>
      </c>
      <c r="J260" s="3">
        <v>45037</v>
      </c>
      <c r="K260" s="3">
        <v>45042</v>
      </c>
      <c r="L260" s="3">
        <v>45042</v>
      </c>
      <c r="M260" s="20" t="s">
        <v>2938</v>
      </c>
      <c r="N260" s="1">
        <v>0</v>
      </c>
      <c r="O260" s="1" t="s">
        <v>86</v>
      </c>
      <c r="P260" s="2" t="s">
        <v>242</v>
      </c>
      <c r="Q260" s="47" t="s">
        <v>154</v>
      </c>
      <c r="R260" s="47" t="s">
        <v>243</v>
      </c>
      <c r="S260" s="120" t="s">
        <v>86</v>
      </c>
      <c r="T260" s="153"/>
      <c r="U260" s="153"/>
      <c r="V260" s="153"/>
      <c r="W260" s="153"/>
      <c r="X260" s="153"/>
      <c r="Y260" s="153"/>
      <c r="Z260" s="153"/>
      <c r="AA260" s="153"/>
      <c r="AB260" s="153"/>
      <c r="AC260" s="153"/>
      <c r="AD260" s="153"/>
      <c r="AE260" s="153"/>
      <c r="AF260" s="153"/>
      <c r="AG260" s="153"/>
      <c r="AH260" s="153"/>
      <c r="AI260" s="153"/>
      <c r="AJ260" s="153"/>
      <c r="AK260" s="153"/>
      <c r="AL260" s="153"/>
      <c r="AM260" s="153"/>
      <c r="AN260" s="153"/>
      <c r="AO260" s="153"/>
      <c r="AP260" s="153"/>
      <c r="AQ260" s="153"/>
      <c r="AR260" s="153"/>
      <c r="AS260" s="153"/>
      <c r="AT260" s="153"/>
      <c r="AU260" s="153"/>
      <c r="AV260" s="153"/>
      <c r="AW260" s="153"/>
      <c r="AX260" s="153"/>
      <c r="AY260" s="153"/>
      <c r="AZ260" s="153"/>
      <c r="BA260" s="153"/>
      <c r="BB260" s="153"/>
      <c r="BC260" s="153"/>
      <c r="BD260" s="153"/>
      <c r="BE260" s="57"/>
    </row>
    <row r="261" spans="1:57" s="12" customFormat="1" ht="102" x14ac:dyDescent="0.25">
      <c r="A261" s="1">
        <v>241</v>
      </c>
      <c r="B261" s="1" t="s">
        <v>2875</v>
      </c>
      <c r="C261" s="6" t="s">
        <v>1984</v>
      </c>
      <c r="D261" s="2" t="str">
        <f t="shared" si="8"/>
        <v>TURN_006</v>
      </c>
      <c r="E261" s="1">
        <v>6</v>
      </c>
      <c r="F261" s="2" t="str">
        <f t="shared" si="9"/>
        <v>TURN_006_Q6</v>
      </c>
      <c r="G261" s="48" t="s">
        <v>2949</v>
      </c>
      <c r="H261" s="48" t="s">
        <v>2950</v>
      </c>
      <c r="I261" s="2" t="s">
        <v>2878</v>
      </c>
      <c r="J261" s="3">
        <v>45037</v>
      </c>
      <c r="K261" s="3">
        <v>45042</v>
      </c>
      <c r="L261" s="3">
        <v>45042</v>
      </c>
      <c r="M261" s="20" t="s">
        <v>2938</v>
      </c>
      <c r="N261" s="1">
        <v>0</v>
      </c>
      <c r="O261" s="1" t="s">
        <v>86</v>
      </c>
      <c r="P261" s="2" t="s">
        <v>242</v>
      </c>
      <c r="Q261" s="47" t="s">
        <v>154</v>
      </c>
      <c r="R261" s="47" t="s">
        <v>243</v>
      </c>
      <c r="S261" s="123" t="s">
        <v>86</v>
      </c>
      <c r="T261" s="153"/>
      <c r="U261" s="153"/>
      <c r="V261" s="153"/>
      <c r="W261" s="153"/>
      <c r="X261" s="153"/>
      <c r="Y261" s="153"/>
      <c r="Z261" s="153"/>
      <c r="AA261" s="153"/>
      <c r="AB261" s="153"/>
      <c r="AC261" s="153"/>
      <c r="AD261" s="153"/>
      <c r="AE261" s="153"/>
      <c r="AF261" s="153"/>
      <c r="AG261" s="153"/>
      <c r="AH261" s="153"/>
      <c r="AI261" s="153"/>
      <c r="AJ261" s="153"/>
      <c r="AK261" s="153"/>
      <c r="AL261" s="153"/>
      <c r="AM261" s="153"/>
      <c r="AN261" s="153"/>
      <c r="AO261" s="153"/>
      <c r="AP261" s="153"/>
      <c r="AQ261" s="153"/>
      <c r="AR261" s="153"/>
      <c r="AS261" s="153"/>
      <c r="AT261" s="153"/>
      <c r="AU261" s="153"/>
      <c r="AV261" s="153"/>
      <c r="AW261" s="153"/>
      <c r="AX261" s="153"/>
      <c r="AY261" s="153"/>
      <c r="AZ261" s="153"/>
      <c r="BA261" s="153"/>
      <c r="BB261" s="153"/>
      <c r="BC261" s="153"/>
      <c r="BD261" s="153"/>
      <c r="BE261" s="57"/>
    </row>
    <row r="262" spans="1:57" s="12" customFormat="1" ht="280.5" x14ac:dyDescent="0.25">
      <c r="A262" s="1">
        <v>242</v>
      </c>
      <c r="B262" s="1" t="s">
        <v>2875</v>
      </c>
      <c r="C262" s="6" t="s">
        <v>1991</v>
      </c>
      <c r="D262" s="2" t="str">
        <f t="shared" si="8"/>
        <v>TURN_007</v>
      </c>
      <c r="E262" s="1">
        <v>1</v>
      </c>
      <c r="F262" s="2" t="str">
        <f t="shared" si="9"/>
        <v>TURN_007_Q1</v>
      </c>
      <c r="G262" s="48" t="s">
        <v>2961</v>
      </c>
      <c r="H262" s="48" t="s">
        <v>2962</v>
      </c>
      <c r="I262" s="2" t="s">
        <v>2878</v>
      </c>
      <c r="J262" s="3">
        <v>45037</v>
      </c>
      <c r="K262" s="3">
        <v>45042</v>
      </c>
      <c r="L262" s="3">
        <v>45042</v>
      </c>
      <c r="M262" s="20" t="s">
        <v>2953</v>
      </c>
      <c r="N262" s="1">
        <v>1</v>
      </c>
      <c r="O262" s="1" t="s">
        <v>92</v>
      </c>
      <c r="P262" s="2" t="s">
        <v>242</v>
      </c>
      <c r="Q262" s="47" t="s">
        <v>154</v>
      </c>
      <c r="R262" s="47" t="s">
        <v>243</v>
      </c>
      <c r="S262" s="123" t="s">
        <v>86</v>
      </c>
      <c r="T262" s="153"/>
      <c r="U262" s="153"/>
      <c r="V262" s="153"/>
      <c r="W262" s="153"/>
      <c r="X262" s="153"/>
      <c r="Y262" s="153"/>
      <c r="Z262" s="153"/>
      <c r="AA262" s="153"/>
      <c r="AB262" s="153"/>
      <c r="AC262" s="153"/>
      <c r="AD262" s="153"/>
      <c r="AE262" s="153"/>
      <c r="AF262" s="153"/>
      <c r="AG262" s="153"/>
      <c r="AH262" s="153"/>
      <c r="AI262" s="153"/>
      <c r="AJ262" s="153"/>
      <c r="AK262" s="153"/>
      <c r="AL262" s="153"/>
      <c r="AM262" s="153"/>
      <c r="AN262" s="153"/>
      <c r="AO262" s="153"/>
      <c r="AP262" s="153"/>
      <c r="AQ262" s="153"/>
      <c r="AR262" s="153"/>
      <c r="AS262" s="153"/>
      <c r="AT262" s="153"/>
      <c r="AU262" s="153"/>
      <c r="AV262" s="153"/>
      <c r="AW262" s="153"/>
      <c r="AX262" s="153"/>
      <c r="AY262" s="153"/>
      <c r="AZ262" s="153"/>
      <c r="BA262" s="153"/>
      <c r="BB262" s="153"/>
      <c r="BC262" s="153"/>
      <c r="BD262" s="153"/>
      <c r="BE262" s="57"/>
    </row>
    <row r="263" spans="1:57" s="12" customFormat="1" ht="267.75" x14ac:dyDescent="0.25">
      <c r="A263" s="1">
        <v>243</v>
      </c>
      <c r="B263" s="1" t="s">
        <v>2875</v>
      </c>
      <c r="C263" s="6" t="s">
        <v>1991</v>
      </c>
      <c r="D263" s="2" t="str">
        <f t="shared" si="8"/>
        <v>TURN_007</v>
      </c>
      <c r="E263" s="1">
        <v>2</v>
      </c>
      <c r="F263" s="2" t="str">
        <f t="shared" si="9"/>
        <v>TURN_007_Q2</v>
      </c>
      <c r="G263" s="48" t="s">
        <v>2951</v>
      </c>
      <c r="H263" s="48" t="s">
        <v>2952</v>
      </c>
      <c r="I263" s="2" t="s">
        <v>2878</v>
      </c>
      <c r="J263" s="3">
        <v>45037</v>
      </c>
      <c r="K263" s="3">
        <v>45042</v>
      </c>
      <c r="L263" s="3">
        <v>45042</v>
      </c>
      <c r="M263" s="20" t="s">
        <v>2953</v>
      </c>
      <c r="N263" s="1">
        <v>1</v>
      </c>
      <c r="O263" s="1" t="s">
        <v>86</v>
      </c>
      <c r="P263" s="2" t="s">
        <v>2954</v>
      </c>
      <c r="Q263" s="47" t="s">
        <v>171</v>
      </c>
      <c r="R263" s="47" t="s">
        <v>2955</v>
      </c>
      <c r="S263" s="120" t="s">
        <v>86</v>
      </c>
      <c r="T263" s="153"/>
      <c r="U263" s="153"/>
      <c r="V263" s="153"/>
      <c r="W263" s="153"/>
      <c r="X263" s="153"/>
      <c r="Y263" s="153"/>
      <c r="Z263" s="153"/>
      <c r="AA263" s="153"/>
      <c r="AB263" s="153"/>
      <c r="AC263" s="153"/>
      <c r="AD263" s="153"/>
      <c r="AE263" s="153"/>
      <c r="AF263" s="153"/>
      <c r="AG263" s="153"/>
      <c r="AH263" s="153"/>
      <c r="AI263" s="153"/>
      <c r="AJ263" s="153"/>
      <c r="AK263" s="153"/>
      <c r="AL263" s="153"/>
      <c r="AM263" s="153"/>
      <c r="AN263" s="153"/>
      <c r="AO263" s="153"/>
      <c r="AP263" s="153"/>
      <c r="AQ263" s="153"/>
      <c r="AR263" s="153"/>
      <c r="AS263" s="153"/>
      <c r="AT263" s="153"/>
      <c r="AU263" s="153"/>
      <c r="AV263" s="153"/>
      <c r="AW263" s="153"/>
      <c r="AX263" s="153"/>
      <c r="AY263" s="153"/>
      <c r="AZ263" s="153"/>
      <c r="BA263" s="153"/>
      <c r="BB263" s="153"/>
      <c r="BC263" s="153"/>
      <c r="BD263" s="153"/>
      <c r="BE263" s="57"/>
    </row>
    <row r="264" spans="1:57" s="12" customFormat="1" ht="409.5" x14ac:dyDescent="0.25">
      <c r="A264" s="1">
        <v>244</v>
      </c>
      <c r="B264" s="1" t="s">
        <v>2875</v>
      </c>
      <c r="C264" s="6" t="s">
        <v>1991</v>
      </c>
      <c r="D264" s="2" t="str">
        <f t="shared" si="8"/>
        <v>TURN_007</v>
      </c>
      <c r="E264" s="1">
        <v>3</v>
      </c>
      <c r="F264" s="2" t="str">
        <f t="shared" si="9"/>
        <v>TURN_007_Q3</v>
      </c>
      <c r="G264" s="48" t="s">
        <v>2964</v>
      </c>
      <c r="H264" s="48" t="s">
        <v>2965</v>
      </c>
      <c r="I264" s="2" t="s">
        <v>2878</v>
      </c>
      <c r="J264" s="3">
        <v>45037</v>
      </c>
      <c r="K264" s="3">
        <v>45043</v>
      </c>
      <c r="L264" s="3">
        <v>45043</v>
      </c>
      <c r="M264" s="20" t="s">
        <v>2953</v>
      </c>
      <c r="N264" s="1">
        <v>1</v>
      </c>
      <c r="O264" s="1" t="s">
        <v>92</v>
      </c>
      <c r="P264" s="2" t="s">
        <v>242</v>
      </c>
      <c r="Q264" s="47" t="s">
        <v>154</v>
      </c>
      <c r="R264" s="47" t="s">
        <v>243</v>
      </c>
      <c r="S264" s="123" t="s">
        <v>86</v>
      </c>
      <c r="T264" s="153"/>
      <c r="U264" s="153"/>
      <c r="V264" s="153"/>
      <c r="W264" s="153"/>
      <c r="X264" s="153"/>
      <c r="Y264" s="153"/>
      <c r="Z264" s="153"/>
      <c r="AA264" s="153"/>
      <c r="AB264" s="153"/>
      <c r="AC264" s="153"/>
      <c r="AD264" s="153"/>
      <c r="AE264" s="153"/>
      <c r="AF264" s="153"/>
      <c r="AG264" s="153"/>
      <c r="AH264" s="153"/>
      <c r="AI264" s="153"/>
      <c r="AJ264" s="153"/>
      <c r="AK264" s="153"/>
      <c r="AL264" s="153"/>
      <c r="AM264" s="153"/>
      <c r="AN264" s="153"/>
      <c r="AO264" s="153"/>
      <c r="AP264" s="153"/>
      <c r="AQ264" s="153"/>
      <c r="AR264" s="153"/>
      <c r="AS264" s="153"/>
      <c r="AT264" s="153"/>
      <c r="AU264" s="153"/>
      <c r="AV264" s="153"/>
      <c r="AW264" s="153"/>
      <c r="AX264" s="153"/>
      <c r="AY264" s="153"/>
      <c r="AZ264" s="153"/>
      <c r="BA264" s="153"/>
      <c r="BB264" s="153"/>
      <c r="BC264" s="153"/>
      <c r="BD264" s="153"/>
      <c r="BE264" s="57"/>
    </row>
    <row r="265" spans="1:57" s="12" customFormat="1" ht="267.75" x14ac:dyDescent="0.25">
      <c r="A265" s="1">
        <v>245</v>
      </c>
      <c r="B265" s="1" t="s">
        <v>2875</v>
      </c>
      <c r="C265" s="6" t="s">
        <v>1991</v>
      </c>
      <c r="D265" s="2" t="str">
        <f t="shared" si="8"/>
        <v>TURN_007</v>
      </c>
      <c r="E265" s="1">
        <v>4</v>
      </c>
      <c r="F265" s="2" t="str">
        <f t="shared" si="9"/>
        <v>TURN_007_Q4</v>
      </c>
      <c r="G265" s="48" t="s">
        <v>2957</v>
      </c>
      <c r="H265" s="48" t="s">
        <v>2958</v>
      </c>
      <c r="I265" s="2" t="s">
        <v>2878</v>
      </c>
      <c r="J265" s="3">
        <v>45037</v>
      </c>
      <c r="K265" s="3">
        <v>45042</v>
      </c>
      <c r="L265" s="3">
        <v>45042</v>
      </c>
      <c r="M265" s="20" t="s">
        <v>2953</v>
      </c>
      <c r="N265" s="1">
        <v>0</v>
      </c>
      <c r="O265" s="1" t="s">
        <v>86</v>
      </c>
      <c r="P265" s="2" t="s">
        <v>2959</v>
      </c>
      <c r="Q265" s="47" t="s">
        <v>333</v>
      </c>
      <c r="R265" s="47" t="s">
        <v>2960</v>
      </c>
      <c r="S265" s="123" t="s">
        <v>86</v>
      </c>
      <c r="T265" s="153"/>
      <c r="U265" s="153"/>
      <c r="V265" s="153"/>
      <c r="W265" s="153"/>
      <c r="X265" s="153"/>
      <c r="Y265" s="153"/>
      <c r="Z265" s="153"/>
      <c r="AA265" s="153"/>
      <c r="AB265" s="153"/>
      <c r="AC265" s="153"/>
      <c r="AD265" s="153"/>
      <c r="AE265" s="153"/>
      <c r="AF265" s="153"/>
      <c r="AG265" s="153"/>
      <c r="AH265" s="153"/>
      <c r="AI265" s="153"/>
      <c r="AJ265" s="153"/>
      <c r="AK265" s="153"/>
      <c r="AL265" s="153"/>
      <c r="AM265" s="153"/>
      <c r="AN265" s="153"/>
      <c r="AO265" s="153"/>
      <c r="AP265" s="153"/>
      <c r="AQ265" s="153"/>
      <c r="AR265" s="153"/>
      <c r="AS265" s="153"/>
      <c r="AT265" s="153"/>
      <c r="AU265" s="153"/>
      <c r="AV265" s="153"/>
      <c r="AW265" s="153"/>
      <c r="AX265" s="153"/>
      <c r="AY265" s="153"/>
      <c r="AZ265" s="153"/>
      <c r="BA265" s="153"/>
      <c r="BB265" s="153"/>
      <c r="BC265" s="153"/>
      <c r="BD265" s="153"/>
      <c r="BE265" s="57"/>
    </row>
    <row r="266" spans="1:57" s="12" customFormat="1" ht="216.75" x14ac:dyDescent="0.25">
      <c r="A266" s="1">
        <v>246</v>
      </c>
      <c r="B266" s="1" t="s">
        <v>80</v>
      </c>
      <c r="C266" s="6" t="s">
        <v>932</v>
      </c>
      <c r="D266" s="2" t="str">
        <f t="shared" si="8"/>
        <v>CalPA_Set WMP-18</v>
      </c>
      <c r="E266" s="1">
        <v>1</v>
      </c>
      <c r="F266" s="2" t="str">
        <f t="shared" si="9"/>
        <v>CalPA_Set WMP-18_Q1</v>
      </c>
      <c r="G266" s="48" t="s">
        <v>933</v>
      </c>
      <c r="H266" s="48" t="s">
        <v>934</v>
      </c>
      <c r="I266" s="1" t="s">
        <v>84</v>
      </c>
      <c r="J266" s="3">
        <v>45040</v>
      </c>
      <c r="K266" s="3">
        <v>45043</v>
      </c>
      <c r="L266" s="3">
        <v>45043</v>
      </c>
      <c r="M266" s="20" t="s">
        <v>935</v>
      </c>
      <c r="N266" s="1">
        <v>0</v>
      </c>
      <c r="O266" s="1" t="s">
        <v>86</v>
      </c>
      <c r="P266" s="1" t="s">
        <v>346</v>
      </c>
      <c r="Q266" s="47" t="s">
        <v>266</v>
      </c>
      <c r="R266" s="47" t="s">
        <v>347</v>
      </c>
      <c r="S266" s="121" t="s">
        <v>86</v>
      </c>
      <c r="T266" s="153"/>
      <c r="U266" s="153"/>
      <c r="V266" s="153"/>
      <c r="W266" s="153"/>
      <c r="X266" s="153"/>
      <c r="Y266" s="153"/>
      <c r="Z266" s="153"/>
      <c r="AA266" s="153"/>
      <c r="AB266" s="153"/>
      <c r="AC266" s="153"/>
      <c r="AD266" s="153"/>
      <c r="AE266" s="153"/>
      <c r="AF266" s="153"/>
      <c r="AG266" s="153"/>
      <c r="AH266" s="153"/>
      <c r="AI266" s="153"/>
      <c r="AJ266" s="153"/>
      <c r="AK266" s="153"/>
      <c r="AL266" s="153"/>
      <c r="AM266" s="153"/>
      <c r="AN266" s="153"/>
      <c r="AO266" s="153"/>
      <c r="AP266" s="153"/>
      <c r="AQ266" s="153"/>
      <c r="AR266" s="153"/>
      <c r="AS266" s="153"/>
      <c r="AT266" s="153"/>
      <c r="AU266" s="153"/>
      <c r="AV266" s="153"/>
      <c r="AW266" s="153"/>
      <c r="AX266" s="153"/>
      <c r="AY266" s="153"/>
      <c r="AZ266" s="153"/>
      <c r="BA266" s="153"/>
      <c r="BB266" s="153"/>
      <c r="BC266" s="153"/>
      <c r="BD266" s="153"/>
      <c r="BE266" s="57"/>
    </row>
    <row r="267" spans="1:57" s="12" customFormat="1" ht="191.25" x14ac:dyDescent="0.25">
      <c r="A267" s="1">
        <v>247</v>
      </c>
      <c r="B267" s="1" t="s">
        <v>80</v>
      </c>
      <c r="C267" s="6" t="s">
        <v>932</v>
      </c>
      <c r="D267" s="2" t="str">
        <f t="shared" si="8"/>
        <v>CalPA_Set WMP-18</v>
      </c>
      <c r="E267" s="1">
        <v>2</v>
      </c>
      <c r="F267" s="2" t="str">
        <f t="shared" si="9"/>
        <v>CalPA_Set WMP-18_Q2</v>
      </c>
      <c r="G267" s="48" t="s">
        <v>938</v>
      </c>
      <c r="H267" s="48" t="s">
        <v>939</v>
      </c>
      <c r="I267" s="1" t="s">
        <v>84</v>
      </c>
      <c r="J267" s="3">
        <v>45040</v>
      </c>
      <c r="K267" s="3">
        <v>45043</v>
      </c>
      <c r="L267" s="3">
        <v>45043</v>
      </c>
      <c r="M267" s="20" t="s">
        <v>935</v>
      </c>
      <c r="N267" s="1">
        <v>0</v>
      </c>
      <c r="O267" s="1" t="s">
        <v>86</v>
      </c>
      <c r="P267" s="1" t="s">
        <v>356</v>
      </c>
      <c r="Q267" s="47" t="s">
        <v>266</v>
      </c>
      <c r="R267" s="47" t="s">
        <v>357</v>
      </c>
      <c r="S267" s="122" t="s">
        <v>86</v>
      </c>
      <c r="T267" s="153"/>
      <c r="U267" s="153"/>
      <c r="V267" s="153"/>
      <c r="W267" s="153"/>
      <c r="X267" s="153"/>
      <c r="Y267" s="153"/>
      <c r="Z267" s="153"/>
      <c r="AA267" s="153"/>
      <c r="AB267" s="153"/>
      <c r="AC267" s="153"/>
      <c r="AD267" s="153"/>
      <c r="AE267" s="153"/>
      <c r="AF267" s="153"/>
      <c r="AG267" s="153"/>
      <c r="AH267" s="153"/>
      <c r="AI267" s="153"/>
      <c r="AJ267" s="153"/>
      <c r="AK267" s="153"/>
      <c r="AL267" s="153"/>
      <c r="AM267" s="153"/>
      <c r="AN267" s="153"/>
      <c r="AO267" s="153"/>
      <c r="AP267" s="153"/>
      <c r="AQ267" s="153"/>
      <c r="AR267" s="153"/>
      <c r="AS267" s="153"/>
      <c r="AT267" s="153"/>
      <c r="AU267" s="153"/>
      <c r="AV267" s="153"/>
      <c r="AW267" s="153"/>
      <c r="AX267" s="153"/>
      <c r="AY267" s="153"/>
      <c r="AZ267" s="153"/>
      <c r="BA267" s="153"/>
      <c r="BB267" s="153"/>
      <c r="BC267" s="153"/>
      <c r="BD267" s="153"/>
      <c r="BE267" s="57"/>
    </row>
    <row r="268" spans="1:57" s="12" customFormat="1" ht="90" x14ac:dyDescent="0.25">
      <c r="A268" s="1">
        <v>248</v>
      </c>
      <c r="B268" s="1" t="s">
        <v>80</v>
      </c>
      <c r="C268" s="6" t="s">
        <v>932</v>
      </c>
      <c r="D268" s="2" t="str">
        <f t="shared" si="8"/>
        <v>CalPA_Set WMP-18</v>
      </c>
      <c r="E268" s="1">
        <v>3</v>
      </c>
      <c r="F268" s="2" t="str">
        <f t="shared" si="9"/>
        <v>CalPA_Set WMP-18_Q3</v>
      </c>
      <c r="G268" s="48" t="s">
        <v>940</v>
      </c>
      <c r="H268" s="48" t="s">
        <v>941</v>
      </c>
      <c r="I268" s="1" t="s">
        <v>84</v>
      </c>
      <c r="J268" s="3">
        <v>45040</v>
      </c>
      <c r="K268" s="3">
        <v>45043</v>
      </c>
      <c r="L268" s="3">
        <v>45043</v>
      </c>
      <c r="M268" s="20" t="s">
        <v>935</v>
      </c>
      <c r="N268" s="1">
        <v>0</v>
      </c>
      <c r="O268" s="1" t="s">
        <v>86</v>
      </c>
      <c r="P268" s="1" t="s">
        <v>356</v>
      </c>
      <c r="Q268" s="47" t="s">
        <v>266</v>
      </c>
      <c r="R268" s="47" t="s">
        <v>357</v>
      </c>
      <c r="S268" s="122" t="s">
        <v>86</v>
      </c>
      <c r="T268" s="153"/>
      <c r="U268" s="153"/>
      <c r="V268" s="153"/>
      <c r="W268" s="153"/>
      <c r="X268" s="153"/>
      <c r="Y268" s="153"/>
      <c r="Z268" s="153"/>
      <c r="AA268" s="153"/>
      <c r="AB268" s="153"/>
      <c r="AC268" s="153"/>
      <c r="AD268" s="153"/>
      <c r="AE268" s="153"/>
      <c r="AF268" s="153"/>
      <c r="AG268" s="153"/>
      <c r="AH268" s="153"/>
      <c r="AI268" s="153"/>
      <c r="AJ268" s="153"/>
      <c r="AK268" s="153"/>
      <c r="AL268" s="153"/>
      <c r="AM268" s="153"/>
      <c r="AN268" s="153"/>
      <c r="AO268" s="153"/>
      <c r="AP268" s="153"/>
      <c r="AQ268" s="153"/>
      <c r="AR268" s="153"/>
      <c r="AS268" s="153"/>
      <c r="AT268" s="153"/>
      <c r="AU268" s="153"/>
      <c r="AV268" s="153"/>
      <c r="AW268" s="153"/>
      <c r="AX268" s="153"/>
      <c r="AY268" s="153"/>
      <c r="AZ268" s="153"/>
      <c r="BA268" s="153"/>
      <c r="BB268" s="153"/>
      <c r="BC268" s="153"/>
      <c r="BD268" s="153"/>
      <c r="BE268" s="57"/>
    </row>
    <row r="269" spans="1:57" s="12" customFormat="1" ht="216.75" x14ac:dyDescent="0.25">
      <c r="A269" s="1">
        <v>249</v>
      </c>
      <c r="B269" s="1" t="s">
        <v>80</v>
      </c>
      <c r="C269" s="6" t="s">
        <v>932</v>
      </c>
      <c r="D269" s="2" t="str">
        <f t="shared" si="8"/>
        <v>CalPA_Set WMP-18</v>
      </c>
      <c r="E269" s="1">
        <v>4</v>
      </c>
      <c r="F269" s="2" t="str">
        <f t="shared" si="9"/>
        <v>CalPA_Set WMP-18_Q4</v>
      </c>
      <c r="G269" s="48" t="s">
        <v>942</v>
      </c>
      <c r="H269" s="48" t="s">
        <v>943</v>
      </c>
      <c r="I269" s="1" t="s">
        <v>84</v>
      </c>
      <c r="J269" s="3">
        <v>45040</v>
      </c>
      <c r="K269" s="3">
        <v>45043</v>
      </c>
      <c r="L269" s="3">
        <v>45043</v>
      </c>
      <c r="M269" s="20" t="s">
        <v>935</v>
      </c>
      <c r="N269" s="1">
        <v>0</v>
      </c>
      <c r="O269" s="1" t="s">
        <v>86</v>
      </c>
      <c r="P269" s="1" t="s">
        <v>356</v>
      </c>
      <c r="Q269" s="47" t="s">
        <v>266</v>
      </c>
      <c r="R269" s="47" t="s">
        <v>357</v>
      </c>
      <c r="S269" s="122" t="s">
        <v>86</v>
      </c>
      <c r="T269" s="153"/>
      <c r="U269" s="153"/>
      <c r="V269" s="153"/>
      <c r="W269" s="153"/>
      <c r="X269" s="153"/>
      <c r="Y269" s="153"/>
      <c r="Z269" s="153"/>
      <c r="AA269" s="153"/>
      <c r="AB269" s="153"/>
      <c r="AC269" s="153"/>
      <c r="AD269" s="153"/>
      <c r="AE269" s="153"/>
      <c r="AF269" s="153"/>
      <c r="AG269" s="153"/>
      <c r="AH269" s="153"/>
      <c r="AI269" s="153"/>
      <c r="AJ269" s="153"/>
      <c r="AK269" s="153"/>
      <c r="AL269" s="153"/>
      <c r="AM269" s="153"/>
      <c r="AN269" s="153"/>
      <c r="AO269" s="153"/>
      <c r="AP269" s="153"/>
      <c r="AQ269" s="153"/>
      <c r="AR269" s="153"/>
      <c r="AS269" s="153"/>
      <c r="AT269" s="153"/>
      <c r="AU269" s="153"/>
      <c r="AV269" s="153"/>
      <c r="AW269" s="153"/>
      <c r="AX269" s="153"/>
      <c r="AY269" s="153"/>
      <c r="AZ269" s="153"/>
      <c r="BA269" s="153"/>
      <c r="BB269" s="153"/>
      <c r="BC269" s="153"/>
      <c r="BD269" s="153"/>
      <c r="BE269" s="57"/>
    </row>
    <row r="270" spans="1:57" s="12" customFormat="1" ht="357" x14ac:dyDescent="0.25">
      <c r="A270" s="1">
        <v>250</v>
      </c>
      <c r="B270" s="1" t="s">
        <v>80</v>
      </c>
      <c r="C270" s="6" t="s">
        <v>932</v>
      </c>
      <c r="D270" s="2" t="str">
        <f t="shared" si="8"/>
        <v>CalPA_Set WMP-18</v>
      </c>
      <c r="E270" s="1">
        <v>5</v>
      </c>
      <c r="F270" s="2" t="str">
        <f t="shared" si="9"/>
        <v>CalPA_Set WMP-18_Q5</v>
      </c>
      <c r="G270" s="48" t="s">
        <v>944</v>
      </c>
      <c r="H270" s="48" t="s">
        <v>945</v>
      </c>
      <c r="I270" s="1" t="s">
        <v>84</v>
      </c>
      <c r="J270" s="3">
        <v>45040</v>
      </c>
      <c r="K270" s="3">
        <v>45043</v>
      </c>
      <c r="L270" s="3">
        <v>45043</v>
      </c>
      <c r="M270" s="20" t="s">
        <v>935</v>
      </c>
      <c r="N270" s="1">
        <v>0</v>
      </c>
      <c r="O270" s="1" t="s">
        <v>86</v>
      </c>
      <c r="P270" s="1" t="s">
        <v>415</v>
      </c>
      <c r="Q270" s="47" t="s">
        <v>266</v>
      </c>
      <c r="R270" s="47" t="s">
        <v>416</v>
      </c>
      <c r="S270" s="123" t="s">
        <v>86</v>
      </c>
      <c r="T270" s="153"/>
      <c r="U270" s="153"/>
      <c r="V270" s="153"/>
      <c r="W270" s="153"/>
      <c r="X270" s="153"/>
      <c r="Y270" s="153"/>
      <c r="Z270" s="153"/>
      <c r="AA270" s="153"/>
      <c r="AB270" s="153"/>
      <c r="AC270" s="153"/>
      <c r="AD270" s="153"/>
      <c r="AE270" s="153"/>
      <c r="AF270" s="153"/>
      <c r="AG270" s="153"/>
      <c r="AH270" s="153"/>
      <c r="AI270" s="153"/>
      <c r="AJ270" s="153"/>
      <c r="AK270" s="153"/>
      <c r="AL270" s="153"/>
      <c r="AM270" s="153"/>
      <c r="AN270" s="153"/>
      <c r="AO270" s="153"/>
      <c r="AP270" s="153"/>
      <c r="AQ270" s="153"/>
      <c r="AR270" s="153"/>
      <c r="AS270" s="153"/>
      <c r="AT270" s="153"/>
      <c r="AU270" s="153"/>
      <c r="AV270" s="153"/>
      <c r="AW270" s="153"/>
      <c r="AX270" s="153"/>
      <c r="AY270" s="153"/>
      <c r="AZ270" s="153"/>
      <c r="BA270" s="153"/>
      <c r="BB270" s="153"/>
      <c r="BC270" s="153"/>
      <c r="BD270" s="153"/>
      <c r="BE270" s="57"/>
    </row>
    <row r="271" spans="1:57" s="12" customFormat="1" ht="409.5" x14ac:dyDescent="0.25">
      <c r="A271" s="1">
        <v>250</v>
      </c>
      <c r="B271" s="1" t="s">
        <v>80</v>
      </c>
      <c r="C271" s="6" t="s">
        <v>932</v>
      </c>
      <c r="D271" s="2" t="str">
        <f t="shared" si="8"/>
        <v>CalPA_Set WMP-18</v>
      </c>
      <c r="E271" s="1" t="s">
        <v>642</v>
      </c>
      <c r="F271" s="2" t="str">
        <f t="shared" si="9"/>
        <v>CalPA_Set WMP-18_Q5(s)</v>
      </c>
      <c r="G271" s="48" t="s">
        <v>944</v>
      </c>
      <c r="H271" s="48" t="s">
        <v>948</v>
      </c>
      <c r="I271" s="1" t="s">
        <v>84</v>
      </c>
      <c r="J271" s="3">
        <v>45040</v>
      </c>
      <c r="K271" s="3">
        <v>45044</v>
      </c>
      <c r="L271" s="3">
        <v>45044</v>
      </c>
      <c r="M271" s="20" t="s">
        <v>935</v>
      </c>
      <c r="N271" s="1">
        <v>0</v>
      </c>
      <c r="O271" s="1" t="s">
        <v>86</v>
      </c>
      <c r="P271" s="1" t="s">
        <v>415</v>
      </c>
      <c r="Q271" s="47" t="s">
        <v>266</v>
      </c>
      <c r="R271" s="47" t="s">
        <v>416</v>
      </c>
      <c r="S271" s="123" t="s">
        <v>86</v>
      </c>
      <c r="T271" s="153"/>
      <c r="U271" s="153"/>
      <c r="V271" s="153"/>
      <c r="W271" s="153"/>
      <c r="X271" s="153"/>
      <c r="Y271" s="153"/>
      <c r="Z271" s="153"/>
      <c r="AA271" s="153"/>
      <c r="AB271" s="153"/>
      <c r="AC271" s="153"/>
      <c r="AD271" s="153"/>
      <c r="AE271" s="153"/>
      <c r="AF271" s="153"/>
      <c r="AG271" s="153"/>
      <c r="AH271" s="153"/>
      <c r="AI271" s="153"/>
      <c r="AJ271" s="153"/>
      <c r="AK271" s="153"/>
      <c r="AL271" s="153"/>
      <c r="AM271" s="153"/>
      <c r="AN271" s="153"/>
      <c r="AO271" s="153"/>
      <c r="AP271" s="153"/>
      <c r="AQ271" s="153"/>
      <c r="AR271" s="153"/>
      <c r="AS271" s="153"/>
      <c r="AT271" s="153"/>
      <c r="AU271" s="153"/>
      <c r="AV271" s="153"/>
      <c r="AW271" s="153"/>
      <c r="AX271" s="153"/>
      <c r="AY271" s="153"/>
      <c r="AZ271" s="153"/>
      <c r="BA271" s="153"/>
      <c r="BB271" s="153"/>
      <c r="BC271" s="153"/>
      <c r="BD271" s="153"/>
      <c r="BE271" s="57"/>
    </row>
    <row r="272" spans="1:57" s="12" customFormat="1" ht="409.5" x14ac:dyDescent="0.25">
      <c r="A272" s="1">
        <v>251</v>
      </c>
      <c r="B272" s="1" t="s">
        <v>80</v>
      </c>
      <c r="C272" s="6" t="s">
        <v>932</v>
      </c>
      <c r="D272" s="2" t="str">
        <f t="shared" si="8"/>
        <v>CalPA_Set WMP-18</v>
      </c>
      <c r="E272" s="1">
        <v>6</v>
      </c>
      <c r="F272" s="2" t="str">
        <f t="shared" si="9"/>
        <v>CalPA_Set WMP-18_Q6</v>
      </c>
      <c r="G272" s="48" t="s">
        <v>949</v>
      </c>
      <c r="H272" s="48" t="s">
        <v>950</v>
      </c>
      <c r="I272" s="1" t="s">
        <v>84</v>
      </c>
      <c r="J272" s="3">
        <v>45040</v>
      </c>
      <c r="K272" s="3">
        <v>45043</v>
      </c>
      <c r="L272" s="3">
        <v>45043</v>
      </c>
      <c r="M272" s="20" t="s">
        <v>935</v>
      </c>
      <c r="N272" s="1">
        <v>0</v>
      </c>
      <c r="O272" s="1" t="s">
        <v>86</v>
      </c>
      <c r="P272" s="1" t="s">
        <v>415</v>
      </c>
      <c r="Q272" s="47" t="s">
        <v>266</v>
      </c>
      <c r="R272" s="47" t="s">
        <v>416</v>
      </c>
      <c r="S272" s="121" t="s">
        <v>86</v>
      </c>
      <c r="T272" s="153"/>
      <c r="U272" s="153"/>
      <c r="V272" s="153"/>
      <c r="W272" s="153"/>
      <c r="X272" s="153"/>
      <c r="Y272" s="153"/>
      <c r="Z272" s="153"/>
      <c r="AA272" s="153"/>
      <c r="AB272" s="153"/>
      <c r="AC272" s="153"/>
      <c r="AD272" s="153"/>
      <c r="AE272" s="153"/>
      <c r="AF272" s="153"/>
      <c r="AG272" s="153"/>
      <c r="AH272" s="153"/>
      <c r="AI272" s="153"/>
      <c r="AJ272" s="153"/>
      <c r="AK272" s="153"/>
      <c r="AL272" s="153"/>
      <c r="AM272" s="153"/>
      <c r="AN272" s="153"/>
      <c r="AO272" s="153"/>
      <c r="AP272" s="153"/>
      <c r="AQ272" s="153"/>
      <c r="AR272" s="153"/>
      <c r="AS272" s="153"/>
      <c r="AT272" s="153"/>
      <c r="AU272" s="153"/>
      <c r="AV272" s="153"/>
      <c r="AW272" s="153"/>
      <c r="AX272" s="153"/>
      <c r="AY272" s="153"/>
      <c r="AZ272" s="153"/>
      <c r="BA272" s="153"/>
      <c r="BB272" s="153"/>
      <c r="BC272" s="153"/>
      <c r="BD272" s="153"/>
      <c r="BE272" s="57"/>
    </row>
    <row r="273" spans="1:57" s="12" customFormat="1" ht="191.25" x14ac:dyDescent="0.25">
      <c r="A273" s="1">
        <v>252</v>
      </c>
      <c r="B273" s="1" t="s">
        <v>80</v>
      </c>
      <c r="C273" s="6" t="s">
        <v>932</v>
      </c>
      <c r="D273" s="2" t="str">
        <f t="shared" si="8"/>
        <v>CalPA_Set WMP-18</v>
      </c>
      <c r="E273" s="1">
        <v>7</v>
      </c>
      <c r="F273" s="2" t="str">
        <f t="shared" si="9"/>
        <v>CalPA_Set WMP-18_Q7</v>
      </c>
      <c r="G273" s="48" t="s">
        <v>951</v>
      </c>
      <c r="H273" s="48" t="s">
        <v>952</v>
      </c>
      <c r="I273" s="1" t="s">
        <v>84</v>
      </c>
      <c r="J273" s="3">
        <v>45040</v>
      </c>
      <c r="K273" s="3">
        <v>45043</v>
      </c>
      <c r="L273" s="3">
        <v>45043</v>
      </c>
      <c r="M273" s="20" t="s">
        <v>935</v>
      </c>
      <c r="N273" s="1">
        <v>0</v>
      </c>
      <c r="O273" s="1" t="s">
        <v>86</v>
      </c>
      <c r="P273" s="2">
        <v>8.1999999999999993</v>
      </c>
      <c r="Q273" s="47" t="s">
        <v>266</v>
      </c>
      <c r="R273" s="47" t="s">
        <v>86</v>
      </c>
      <c r="S273" s="121" t="s">
        <v>86</v>
      </c>
      <c r="T273" s="153"/>
      <c r="U273" s="153"/>
      <c r="V273" s="153"/>
      <c r="W273" s="153"/>
      <c r="X273" s="153"/>
      <c r="Y273" s="153"/>
      <c r="Z273" s="153"/>
      <c r="AA273" s="153"/>
      <c r="AB273" s="153"/>
      <c r="AC273" s="153"/>
      <c r="AD273" s="153"/>
      <c r="AE273" s="153"/>
      <c r="AF273" s="153"/>
      <c r="AG273" s="153"/>
      <c r="AH273" s="153"/>
      <c r="AI273" s="153"/>
      <c r="AJ273" s="153"/>
      <c r="AK273" s="153"/>
      <c r="AL273" s="153"/>
      <c r="AM273" s="153"/>
      <c r="AN273" s="153"/>
      <c r="AO273" s="153"/>
      <c r="AP273" s="153"/>
      <c r="AQ273" s="153"/>
      <c r="AR273" s="153"/>
      <c r="AS273" s="153"/>
      <c r="AT273" s="153"/>
      <c r="AU273" s="153"/>
      <c r="AV273" s="153"/>
      <c r="AW273" s="153"/>
      <c r="AX273" s="153"/>
      <c r="AY273" s="153"/>
      <c r="AZ273" s="153"/>
      <c r="BA273" s="153"/>
      <c r="BB273" s="153"/>
      <c r="BC273" s="153"/>
      <c r="BD273" s="153"/>
      <c r="BE273" s="57"/>
    </row>
    <row r="274" spans="1:57" s="12" customFormat="1" ht="127.5" x14ac:dyDescent="0.25">
      <c r="A274" s="1">
        <v>253</v>
      </c>
      <c r="B274" s="1" t="s">
        <v>2875</v>
      </c>
      <c r="C274" s="6" t="s">
        <v>1996</v>
      </c>
      <c r="D274" s="2" t="str">
        <f t="shared" si="8"/>
        <v>TURN_008</v>
      </c>
      <c r="E274" s="1">
        <v>1</v>
      </c>
      <c r="F274" s="2" t="str">
        <f t="shared" si="9"/>
        <v>TURN_008_Q1</v>
      </c>
      <c r="G274" s="48" t="s">
        <v>2967</v>
      </c>
      <c r="H274" s="48" t="s">
        <v>2968</v>
      </c>
      <c r="I274" s="2" t="s">
        <v>2878</v>
      </c>
      <c r="J274" s="3">
        <v>45040</v>
      </c>
      <c r="K274" s="3">
        <v>45043</v>
      </c>
      <c r="L274" s="3">
        <v>45043</v>
      </c>
      <c r="M274" s="20" t="s">
        <v>2969</v>
      </c>
      <c r="N274" s="1">
        <v>2</v>
      </c>
      <c r="O274" s="1" t="s">
        <v>86</v>
      </c>
      <c r="P274" s="2">
        <v>7.2</v>
      </c>
      <c r="Q274" s="47" t="s">
        <v>171</v>
      </c>
      <c r="R274" s="47" t="s">
        <v>2970</v>
      </c>
      <c r="S274" s="123" t="s">
        <v>86</v>
      </c>
      <c r="T274" s="153"/>
      <c r="U274" s="153"/>
      <c r="V274" s="153"/>
      <c r="W274" s="153"/>
      <c r="X274" s="153"/>
      <c r="Y274" s="153"/>
      <c r="Z274" s="153"/>
      <c r="AA274" s="153"/>
      <c r="AB274" s="153"/>
      <c r="AC274" s="153"/>
      <c r="AD274" s="153"/>
      <c r="AE274" s="153"/>
      <c r="AF274" s="153"/>
      <c r="AG274" s="153"/>
      <c r="AH274" s="153"/>
      <c r="AI274" s="153"/>
      <c r="AJ274" s="153"/>
      <c r="AK274" s="153"/>
      <c r="AL274" s="153"/>
      <c r="AM274" s="153"/>
      <c r="AN274" s="153"/>
      <c r="AO274" s="153"/>
      <c r="AP274" s="153"/>
      <c r="AQ274" s="153"/>
      <c r="AR274" s="153"/>
      <c r="AS274" s="153"/>
      <c r="AT274" s="153"/>
      <c r="AU274" s="153"/>
      <c r="AV274" s="153"/>
      <c r="AW274" s="153"/>
      <c r="AX274" s="153"/>
      <c r="AY274" s="153"/>
      <c r="AZ274" s="153"/>
      <c r="BA274" s="153"/>
      <c r="BB274" s="153"/>
      <c r="BC274" s="153"/>
      <c r="BD274" s="153"/>
      <c r="BE274" s="57"/>
    </row>
    <row r="275" spans="1:57" s="12" customFormat="1" ht="127.5" x14ac:dyDescent="0.25">
      <c r="A275" s="1">
        <v>254</v>
      </c>
      <c r="B275" s="1" t="s">
        <v>2875</v>
      </c>
      <c r="C275" s="6" t="s">
        <v>1996</v>
      </c>
      <c r="D275" s="2" t="str">
        <f t="shared" si="8"/>
        <v>TURN_008</v>
      </c>
      <c r="E275" s="1">
        <v>2</v>
      </c>
      <c r="F275" s="2" t="str">
        <f t="shared" si="9"/>
        <v>TURN_008_Q2</v>
      </c>
      <c r="G275" s="48" t="s">
        <v>2972</v>
      </c>
      <c r="H275" s="48" t="s">
        <v>2973</v>
      </c>
      <c r="I275" s="2" t="s">
        <v>2878</v>
      </c>
      <c r="J275" s="3">
        <v>45040</v>
      </c>
      <c r="K275" s="3">
        <v>45043</v>
      </c>
      <c r="L275" s="3">
        <v>45043</v>
      </c>
      <c r="M275" s="20" t="s">
        <v>2969</v>
      </c>
      <c r="N275" s="1">
        <v>0</v>
      </c>
      <c r="O275" s="1" t="s">
        <v>86</v>
      </c>
      <c r="P275" s="2" t="s">
        <v>2974</v>
      </c>
      <c r="Q275" s="47" t="s">
        <v>171</v>
      </c>
      <c r="R275" s="47" t="s">
        <v>2970</v>
      </c>
      <c r="S275" s="120" t="s">
        <v>86</v>
      </c>
      <c r="T275" s="153"/>
      <c r="U275" s="153"/>
      <c r="V275" s="153"/>
      <c r="W275" s="153"/>
      <c r="X275" s="153"/>
      <c r="Y275" s="153"/>
      <c r="Z275" s="153"/>
      <c r="AA275" s="153"/>
      <c r="AB275" s="153"/>
      <c r="AC275" s="153"/>
      <c r="AD275" s="153"/>
      <c r="AE275" s="153"/>
      <c r="AF275" s="153"/>
      <c r="AG275" s="153"/>
      <c r="AH275" s="153"/>
      <c r="AI275" s="153"/>
      <c r="AJ275" s="153"/>
      <c r="AK275" s="153"/>
      <c r="AL275" s="153"/>
      <c r="AM275" s="153"/>
      <c r="AN275" s="153"/>
      <c r="AO275" s="153"/>
      <c r="AP275" s="153"/>
      <c r="AQ275" s="153"/>
      <c r="AR275" s="153"/>
      <c r="AS275" s="153"/>
      <c r="AT275" s="153"/>
      <c r="AU275" s="153"/>
      <c r="AV275" s="153"/>
      <c r="AW275" s="153"/>
      <c r="AX275" s="153"/>
      <c r="AY275" s="153"/>
      <c r="AZ275" s="153"/>
      <c r="BA275" s="153"/>
      <c r="BB275" s="153"/>
      <c r="BC275" s="153"/>
      <c r="BD275" s="153"/>
      <c r="BE275" s="57"/>
    </row>
    <row r="276" spans="1:57" s="12" customFormat="1" ht="75" x14ac:dyDescent="0.25">
      <c r="A276" s="1">
        <v>255</v>
      </c>
      <c r="B276" s="1" t="s">
        <v>2875</v>
      </c>
      <c r="C276" s="6" t="s">
        <v>1996</v>
      </c>
      <c r="D276" s="2" t="str">
        <f t="shared" si="8"/>
        <v>TURN_008</v>
      </c>
      <c r="E276" s="1">
        <v>3</v>
      </c>
      <c r="F276" s="2" t="str">
        <f t="shared" si="9"/>
        <v>TURN_008_Q3</v>
      </c>
      <c r="G276" s="48" t="s">
        <v>2975</v>
      </c>
      <c r="H276" s="55" t="s">
        <v>2976</v>
      </c>
      <c r="I276" s="2" t="s">
        <v>2878</v>
      </c>
      <c r="J276" s="3">
        <v>45040</v>
      </c>
      <c r="K276" s="3">
        <v>45043</v>
      </c>
      <c r="L276" s="3">
        <v>45043</v>
      </c>
      <c r="M276" s="20" t="s">
        <v>2969</v>
      </c>
      <c r="N276" s="1">
        <v>0</v>
      </c>
      <c r="O276" s="1" t="s">
        <v>86</v>
      </c>
      <c r="P276" s="2" t="s">
        <v>153</v>
      </c>
      <c r="Q276" s="47" t="s">
        <v>154</v>
      </c>
      <c r="R276" s="47" t="s">
        <v>2919</v>
      </c>
      <c r="S276" s="123" t="s">
        <v>86</v>
      </c>
      <c r="T276" s="153"/>
      <c r="U276" s="153"/>
      <c r="V276" s="153"/>
      <c r="W276" s="153"/>
      <c r="X276" s="153"/>
      <c r="Y276" s="153"/>
      <c r="Z276" s="153"/>
      <c r="AA276" s="153"/>
      <c r="AB276" s="153"/>
      <c r="AC276" s="153"/>
      <c r="AD276" s="153"/>
      <c r="AE276" s="153"/>
      <c r="AF276" s="153"/>
      <c r="AG276" s="153"/>
      <c r="AH276" s="153"/>
      <c r="AI276" s="153"/>
      <c r="AJ276" s="153"/>
      <c r="AK276" s="153"/>
      <c r="AL276" s="153"/>
      <c r="AM276" s="153"/>
      <c r="AN276" s="153"/>
      <c r="AO276" s="153"/>
      <c r="AP276" s="153"/>
      <c r="AQ276" s="153"/>
      <c r="AR276" s="153"/>
      <c r="AS276" s="153"/>
      <c r="AT276" s="153"/>
      <c r="AU276" s="153"/>
      <c r="AV276" s="153"/>
      <c r="AW276" s="153"/>
      <c r="AX276" s="153"/>
      <c r="AY276" s="153"/>
      <c r="AZ276" s="153"/>
      <c r="BA276" s="153"/>
      <c r="BB276" s="153"/>
      <c r="BC276" s="153"/>
      <c r="BD276" s="153"/>
      <c r="BE276" s="57"/>
    </row>
    <row r="277" spans="1:57" s="12" customFormat="1" ht="229.5" x14ac:dyDescent="0.25">
      <c r="A277" s="1">
        <v>256</v>
      </c>
      <c r="B277" s="1" t="s">
        <v>2875</v>
      </c>
      <c r="C277" s="6" t="s">
        <v>1996</v>
      </c>
      <c r="D277" s="2" t="str">
        <f t="shared" si="8"/>
        <v>TURN_008</v>
      </c>
      <c r="E277" s="1">
        <v>4</v>
      </c>
      <c r="F277" s="2" t="str">
        <f t="shared" si="9"/>
        <v>TURN_008_Q4</v>
      </c>
      <c r="G277" s="48" t="s">
        <v>2986</v>
      </c>
      <c r="H277" s="48" t="s">
        <v>2987</v>
      </c>
      <c r="I277" s="2" t="s">
        <v>2878</v>
      </c>
      <c r="J277" s="3">
        <v>45040</v>
      </c>
      <c r="K277" s="3">
        <v>45043</v>
      </c>
      <c r="L277" s="3">
        <v>45043</v>
      </c>
      <c r="M277" s="20" t="s">
        <v>2969</v>
      </c>
      <c r="N277" s="1">
        <v>1</v>
      </c>
      <c r="O277" s="1" t="s">
        <v>86</v>
      </c>
      <c r="P277" s="2" t="s">
        <v>153</v>
      </c>
      <c r="Q277" s="47" t="s">
        <v>154</v>
      </c>
      <c r="R277" s="47" t="s">
        <v>243</v>
      </c>
      <c r="S277" s="120" t="s">
        <v>86</v>
      </c>
      <c r="T277" s="153"/>
      <c r="U277" s="153"/>
      <c r="V277" s="153"/>
      <c r="W277" s="153"/>
      <c r="X277" s="153"/>
      <c r="Y277" s="153"/>
      <c r="Z277" s="153"/>
      <c r="AA277" s="153"/>
      <c r="AB277" s="153"/>
      <c r="AC277" s="153"/>
      <c r="AD277" s="153"/>
      <c r="AE277" s="153"/>
      <c r="AF277" s="153"/>
      <c r="AG277" s="153"/>
      <c r="AH277" s="153"/>
      <c r="AI277" s="153"/>
      <c r="AJ277" s="153"/>
      <c r="AK277" s="153"/>
      <c r="AL277" s="153"/>
      <c r="AM277" s="153"/>
      <c r="AN277" s="153"/>
      <c r="AO277" s="153"/>
      <c r="AP277" s="153"/>
      <c r="AQ277" s="153"/>
      <c r="AR277" s="153"/>
      <c r="AS277" s="153"/>
      <c r="AT277" s="153"/>
      <c r="AU277" s="153"/>
      <c r="AV277" s="153"/>
      <c r="AW277" s="153"/>
      <c r="AX277" s="153"/>
      <c r="AY277" s="153"/>
      <c r="AZ277" s="153"/>
      <c r="BA277" s="153"/>
      <c r="BB277" s="153"/>
      <c r="BC277" s="153"/>
      <c r="BD277" s="153"/>
      <c r="BE277" s="57"/>
    </row>
    <row r="278" spans="1:57" s="12" customFormat="1" ht="409.5" x14ac:dyDescent="0.25">
      <c r="A278" s="1">
        <v>257</v>
      </c>
      <c r="B278" s="1" t="s">
        <v>2875</v>
      </c>
      <c r="C278" s="6" t="s">
        <v>1996</v>
      </c>
      <c r="D278" s="2" t="str">
        <f t="shared" si="8"/>
        <v>TURN_008</v>
      </c>
      <c r="E278" s="1">
        <v>5</v>
      </c>
      <c r="F278" s="2" t="str">
        <f t="shared" si="9"/>
        <v>TURN_008_Q5</v>
      </c>
      <c r="G278" s="48" t="s">
        <v>2989</v>
      </c>
      <c r="H278" s="48" t="s">
        <v>2990</v>
      </c>
      <c r="I278" s="2" t="s">
        <v>2878</v>
      </c>
      <c r="J278" s="3">
        <v>45040</v>
      </c>
      <c r="K278" s="3">
        <v>45043</v>
      </c>
      <c r="L278" s="3">
        <v>45043</v>
      </c>
      <c r="M278" s="20" t="s">
        <v>2969</v>
      </c>
      <c r="N278" s="1">
        <v>0</v>
      </c>
      <c r="O278" s="1" t="s">
        <v>86</v>
      </c>
      <c r="P278" s="2" t="s">
        <v>153</v>
      </c>
      <c r="Q278" s="47" t="s">
        <v>154</v>
      </c>
      <c r="R278" s="47" t="s">
        <v>243</v>
      </c>
      <c r="S278" s="123" t="s">
        <v>86</v>
      </c>
      <c r="T278" s="153"/>
      <c r="U278" s="153"/>
      <c r="V278" s="153"/>
      <c r="W278" s="153"/>
      <c r="X278" s="153"/>
      <c r="Y278" s="153"/>
      <c r="Z278" s="153"/>
      <c r="AA278" s="153"/>
      <c r="AB278" s="153"/>
      <c r="AC278" s="153"/>
      <c r="AD278" s="153"/>
      <c r="AE278" s="153"/>
      <c r="AF278" s="153"/>
      <c r="AG278" s="153"/>
      <c r="AH278" s="153"/>
      <c r="AI278" s="153"/>
      <c r="AJ278" s="153"/>
      <c r="AK278" s="153"/>
      <c r="AL278" s="153"/>
      <c r="AM278" s="153"/>
      <c r="AN278" s="153"/>
      <c r="AO278" s="153"/>
      <c r="AP278" s="153"/>
      <c r="AQ278" s="153"/>
      <c r="AR278" s="153"/>
      <c r="AS278" s="153"/>
      <c r="AT278" s="153"/>
      <c r="AU278" s="153"/>
      <c r="AV278" s="153"/>
      <c r="AW278" s="153"/>
      <c r="AX278" s="153"/>
      <c r="AY278" s="153"/>
      <c r="AZ278" s="153"/>
      <c r="BA278" s="153"/>
      <c r="BB278" s="153"/>
      <c r="BC278" s="153"/>
      <c r="BD278" s="153"/>
      <c r="BE278" s="57"/>
    </row>
    <row r="279" spans="1:57" s="12" customFormat="1" ht="229.5" x14ac:dyDescent="0.25">
      <c r="A279" s="1">
        <v>258</v>
      </c>
      <c r="B279" s="1" t="s">
        <v>2875</v>
      </c>
      <c r="C279" s="6" t="s">
        <v>1996</v>
      </c>
      <c r="D279" s="2" t="str">
        <f t="shared" si="8"/>
        <v>TURN_008</v>
      </c>
      <c r="E279" s="1">
        <v>6</v>
      </c>
      <c r="F279" s="2" t="str">
        <f t="shared" si="9"/>
        <v>TURN_008_Q6</v>
      </c>
      <c r="G279" s="48" t="s">
        <v>2978</v>
      </c>
      <c r="H279" s="48" t="s">
        <v>2979</v>
      </c>
      <c r="I279" s="2" t="s">
        <v>2878</v>
      </c>
      <c r="J279" s="3">
        <v>45040</v>
      </c>
      <c r="K279" s="3">
        <v>45043</v>
      </c>
      <c r="L279" s="3">
        <v>45043</v>
      </c>
      <c r="M279" s="20" t="s">
        <v>2969</v>
      </c>
      <c r="N279" s="1">
        <v>0</v>
      </c>
      <c r="O279" s="1" t="s">
        <v>86</v>
      </c>
      <c r="P279" s="2" t="s">
        <v>2980</v>
      </c>
      <c r="Q279" s="47" t="s">
        <v>2981</v>
      </c>
      <c r="R279" s="47" t="s">
        <v>2982</v>
      </c>
      <c r="S279" s="126" t="s">
        <v>86</v>
      </c>
      <c r="T279" s="153"/>
      <c r="U279" s="153"/>
      <c r="V279" s="153"/>
      <c r="W279" s="153"/>
      <c r="X279" s="153"/>
      <c r="Y279" s="153"/>
      <c r="Z279" s="153"/>
      <c r="AA279" s="153"/>
      <c r="AB279" s="153"/>
      <c r="AC279" s="153"/>
      <c r="AD279" s="153"/>
      <c r="AE279" s="153"/>
      <c r="AF279" s="153"/>
      <c r="AG279" s="153"/>
      <c r="AH279" s="153"/>
      <c r="AI279" s="153"/>
      <c r="AJ279" s="153"/>
      <c r="AK279" s="153"/>
      <c r="AL279" s="153"/>
      <c r="AM279" s="153"/>
      <c r="AN279" s="153"/>
      <c r="AO279" s="153"/>
      <c r="AP279" s="153"/>
      <c r="AQ279" s="153"/>
      <c r="AR279" s="153"/>
      <c r="AS279" s="153"/>
      <c r="AT279" s="153"/>
      <c r="AU279" s="153"/>
      <c r="AV279" s="153"/>
      <c r="AW279" s="153"/>
      <c r="AX279" s="153"/>
      <c r="AY279" s="153"/>
      <c r="AZ279" s="153"/>
      <c r="BA279" s="153"/>
      <c r="BB279" s="153"/>
      <c r="BC279" s="153"/>
      <c r="BD279" s="153"/>
      <c r="BE279" s="57"/>
    </row>
    <row r="280" spans="1:57" s="12" customFormat="1" ht="90" x14ac:dyDescent="0.25">
      <c r="A280" s="1">
        <v>259</v>
      </c>
      <c r="B280" s="1" t="s">
        <v>80</v>
      </c>
      <c r="C280" s="6" t="s">
        <v>954</v>
      </c>
      <c r="D280" s="2" t="str">
        <f t="shared" si="8"/>
        <v>CalPA_Set WMP-19</v>
      </c>
      <c r="E280" s="1">
        <v>1</v>
      </c>
      <c r="F280" s="2" t="str">
        <f t="shared" si="9"/>
        <v>CalPA_Set WMP-19_Q1</v>
      </c>
      <c r="G280" s="48" t="s">
        <v>961</v>
      </c>
      <c r="H280" s="48" t="s">
        <v>962</v>
      </c>
      <c r="I280" s="1" t="s">
        <v>84</v>
      </c>
      <c r="J280" s="3">
        <v>45041</v>
      </c>
      <c r="K280" s="3">
        <v>45044</v>
      </c>
      <c r="L280" s="3">
        <v>45044</v>
      </c>
      <c r="M280" s="20" t="s">
        <v>957</v>
      </c>
      <c r="N280" s="1">
        <v>0</v>
      </c>
      <c r="O280" s="1" t="s">
        <v>86</v>
      </c>
      <c r="P280" s="2">
        <v>8.1</v>
      </c>
      <c r="Q280" s="47" t="s">
        <v>510</v>
      </c>
      <c r="R280" s="47" t="s">
        <v>963</v>
      </c>
      <c r="S280" s="120" t="s">
        <v>86</v>
      </c>
      <c r="T280" s="153"/>
      <c r="U280" s="153"/>
      <c r="V280" s="153"/>
      <c r="W280" s="153"/>
      <c r="X280" s="153"/>
      <c r="Y280" s="153"/>
      <c r="Z280" s="153"/>
      <c r="AA280" s="153"/>
      <c r="AB280" s="153"/>
      <c r="AC280" s="153"/>
      <c r="AD280" s="153"/>
      <c r="AE280" s="153"/>
      <c r="AF280" s="153"/>
      <c r="AG280" s="153"/>
      <c r="AH280" s="153"/>
      <c r="AI280" s="153"/>
      <c r="AJ280" s="153"/>
      <c r="AK280" s="153"/>
      <c r="AL280" s="153"/>
      <c r="AM280" s="153"/>
      <c r="AN280" s="153"/>
      <c r="AO280" s="153"/>
      <c r="AP280" s="153"/>
      <c r="AQ280" s="153"/>
      <c r="AR280" s="153"/>
      <c r="AS280" s="153"/>
      <c r="AT280" s="153"/>
      <c r="AU280" s="153"/>
      <c r="AV280" s="153"/>
      <c r="AW280" s="153"/>
      <c r="AX280" s="153"/>
      <c r="AY280" s="153"/>
      <c r="AZ280" s="153"/>
      <c r="BA280" s="153"/>
      <c r="BB280" s="153"/>
      <c r="BC280" s="153"/>
      <c r="BD280" s="153"/>
      <c r="BE280" s="57"/>
    </row>
    <row r="281" spans="1:57" s="12" customFormat="1" ht="409.5" x14ac:dyDescent="0.25">
      <c r="A281" s="1">
        <v>260</v>
      </c>
      <c r="B281" s="1" t="s">
        <v>80</v>
      </c>
      <c r="C281" s="6" t="s">
        <v>954</v>
      </c>
      <c r="D281" s="2" t="str">
        <f t="shared" si="8"/>
        <v>CalPA_Set WMP-19</v>
      </c>
      <c r="E281" s="1">
        <v>2</v>
      </c>
      <c r="F281" s="2" t="str">
        <f t="shared" si="9"/>
        <v>CalPA_Set WMP-19_Q2</v>
      </c>
      <c r="G281" s="48" t="s">
        <v>969</v>
      </c>
      <c r="H281" s="48" t="s">
        <v>970</v>
      </c>
      <c r="I281" s="1" t="s">
        <v>84</v>
      </c>
      <c r="J281" s="3">
        <v>45041</v>
      </c>
      <c r="K281" s="3">
        <v>45044</v>
      </c>
      <c r="L281" s="3">
        <v>45044</v>
      </c>
      <c r="M281" s="20" t="s">
        <v>957</v>
      </c>
      <c r="N281" s="1">
        <v>0</v>
      </c>
      <c r="O281" s="1" t="s">
        <v>86</v>
      </c>
      <c r="P281" s="2" t="s">
        <v>971</v>
      </c>
      <c r="Q281" s="47" t="s">
        <v>972</v>
      </c>
      <c r="R281" s="47" t="s">
        <v>86</v>
      </c>
      <c r="S281" s="123" t="s">
        <v>86</v>
      </c>
      <c r="T281" s="153"/>
      <c r="U281" s="153"/>
      <c r="V281" s="153"/>
      <c r="W281" s="153"/>
      <c r="X281" s="153"/>
      <c r="Y281" s="153"/>
      <c r="Z281" s="153"/>
      <c r="AA281" s="153"/>
      <c r="AB281" s="153"/>
      <c r="AC281" s="153"/>
      <c r="AD281" s="153"/>
      <c r="AE281" s="153"/>
      <c r="AF281" s="153"/>
      <c r="AG281" s="153"/>
      <c r="AH281" s="153"/>
      <c r="AI281" s="153"/>
      <c r="AJ281" s="153"/>
      <c r="AK281" s="153"/>
      <c r="AL281" s="153"/>
      <c r="AM281" s="153"/>
      <c r="AN281" s="153"/>
      <c r="AO281" s="153"/>
      <c r="AP281" s="153"/>
      <c r="AQ281" s="153"/>
      <c r="AR281" s="153"/>
      <c r="AS281" s="153"/>
      <c r="AT281" s="153"/>
      <c r="AU281" s="153"/>
      <c r="AV281" s="153"/>
      <c r="AW281" s="153"/>
      <c r="AX281" s="153"/>
      <c r="AY281" s="153"/>
      <c r="AZ281" s="153"/>
      <c r="BA281" s="153"/>
      <c r="BB281" s="153"/>
      <c r="BC281" s="153"/>
      <c r="BD281" s="153"/>
      <c r="BE281" s="57"/>
    </row>
    <row r="282" spans="1:57" s="12" customFormat="1" ht="267.75" x14ac:dyDescent="0.25">
      <c r="A282" s="1">
        <v>261</v>
      </c>
      <c r="B282" s="1" t="s">
        <v>80</v>
      </c>
      <c r="C282" s="6" t="s">
        <v>954</v>
      </c>
      <c r="D282" s="2" t="str">
        <f t="shared" si="8"/>
        <v>CalPA_Set WMP-19</v>
      </c>
      <c r="E282" s="1">
        <v>3</v>
      </c>
      <c r="F282" s="2" t="str">
        <f t="shared" si="9"/>
        <v>CalPA_Set WMP-19_Q3</v>
      </c>
      <c r="G282" s="48" t="s">
        <v>974</v>
      </c>
      <c r="H282" s="48" t="s">
        <v>975</v>
      </c>
      <c r="I282" s="1" t="s">
        <v>84</v>
      </c>
      <c r="J282" s="3">
        <v>45041</v>
      </c>
      <c r="K282" s="3">
        <v>45044</v>
      </c>
      <c r="L282" s="3">
        <v>45044</v>
      </c>
      <c r="M282" s="20" t="s">
        <v>957</v>
      </c>
      <c r="N282" s="1">
        <v>0</v>
      </c>
      <c r="O282" s="1" t="s">
        <v>86</v>
      </c>
      <c r="P282" s="2" t="s">
        <v>153</v>
      </c>
      <c r="Q282" s="47" t="s">
        <v>510</v>
      </c>
      <c r="R282" s="47" t="s">
        <v>976</v>
      </c>
      <c r="S282" s="123" t="s">
        <v>86</v>
      </c>
      <c r="T282" s="153"/>
      <c r="U282" s="153"/>
      <c r="V282" s="153"/>
      <c r="W282" s="153"/>
      <c r="X282" s="153"/>
      <c r="Y282" s="153"/>
      <c r="Z282" s="153"/>
      <c r="AA282" s="153"/>
      <c r="AB282" s="153"/>
      <c r="AC282" s="153"/>
      <c r="AD282" s="153"/>
      <c r="AE282" s="153"/>
      <c r="AF282" s="153"/>
      <c r="AG282" s="153"/>
      <c r="AH282" s="153"/>
      <c r="AI282" s="153"/>
      <c r="AJ282" s="153"/>
      <c r="AK282" s="153"/>
      <c r="AL282" s="153"/>
      <c r="AM282" s="153"/>
      <c r="AN282" s="153"/>
      <c r="AO282" s="153"/>
      <c r="AP282" s="153"/>
      <c r="AQ282" s="153"/>
      <c r="AR282" s="153"/>
      <c r="AS282" s="153"/>
      <c r="AT282" s="153"/>
      <c r="AU282" s="153"/>
      <c r="AV282" s="153"/>
      <c r="AW282" s="153"/>
      <c r="AX282" s="153"/>
      <c r="AY282" s="153"/>
      <c r="AZ282" s="153"/>
      <c r="BA282" s="153"/>
      <c r="BB282" s="153"/>
      <c r="BC282" s="153"/>
      <c r="BD282" s="153"/>
      <c r="BE282" s="57"/>
    </row>
    <row r="283" spans="1:57" s="12" customFormat="1" ht="318.75" x14ac:dyDescent="0.25">
      <c r="A283" s="1">
        <v>261</v>
      </c>
      <c r="B283" s="1" t="s">
        <v>80</v>
      </c>
      <c r="C283" s="6" t="s">
        <v>954</v>
      </c>
      <c r="D283" s="2" t="str">
        <f t="shared" si="8"/>
        <v>CalPA_Set WMP-19</v>
      </c>
      <c r="E283" s="1" t="s">
        <v>980</v>
      </c>
      <c r="F283" s="2" t="str">
        <f t="shared" si="9"/>
        <v>CalPA_Set WMP-19_Q3(s)</v>
      </c>
      <c r="G283" s="48" t="s">
        <v>974</v>
      </c>
      <c r="H283" s="48" t="s">
        <v>981</v>
      </c>
      <c r="I283" s="1" t="s">
        <v>84</v>
      </c>
      <c r="J283" s="3">
        <v>45041</v>
      </c>
      <c r="K283" s="3">
        <v>45056</v>
      </c>
      <c r="L283" s="3">
        <v>45056</v>
      </c>
      <c r="M283" s="20" t="s">
        <v>957</v>
      </c>
      <c r="N283" s="1">
        <v>0</v>
      </c>
      <c r="O283" s="1" t="s">
        <v>86</v>
      </c>
      <c r="P283" s="2" t="s">
        <v>153</v>
      </c>
      <c r="Q283" s="47" t="s">
        <v>510</v>
      </c>
      <c r="R283" s="47" t="s">
        <v>976</v>
      </c>
      <c r="S283" s="123" t="s">
        <v>86</v>
      </c>
      <c r="T283" s="153"/>
      <c r="U283" s="153"/>
      <c r="V283" s="153"/>
      <c r="W283" s="153"/>
      <c r="X283" s="153"/>
      <c r="Y283" s="153"/>
      <c r="Z283" s="153"/>
      <c r="AA283" s="153"/>
      <c r="AB283" s="153"/>
      <c r="AC283" s="153"/>
      <c r="AD283" s="153"/>
      <c r="AE283" s="153"/>
      <c r="AF283" s="153"/>
      <c r="AG283" s="153"/>
      <c r="AH283" s="153"/>
      <c r="AI283" s="153"/>
      <c r="AJ283" s="153"/>
      <c r="AK283" s="153"/>
      <c r="AL283" s="153"/>
      <c r="AM283" s="153"/>
      <c r="AN283" s="153"/>
      <c r="AO283" s="153"/>
      <c r="AP283" s="153"/>
      <c r="AQ283" s="153"/>
      <c r="AR283" s="153"/>
      <c r="AS283" s="153"/>
      <c r="AT283" s="153"/>
      <c r="AU283" s="153"/>
      <c r="AV283" s="153"/>
      <c r="AW283" s="153"/>
      <c r="AX283" s="153"/>
      <c r="AY283" s="153"/>
      <c r="AZ283" s="153"/>
      <c r="BA283" s="153"/>
      <c r="BB283" s="153"/>
      <c r="BC283" s="153"/>
      <c r="BD283" s="153"/>
      <c r="BE283" s="57"/>
    </row>
    <row r="284" spans="1:57" s="12" customFormat="1" ht="90" x14ac:dyDescent="0.25">
      <c r="A284" s="1">
        <v>262</v>
      </c>
      <c r="B284" s="1" t="s">
        <v>80</v>
      </c>
      <c r="C284" s="6" t="s">
        <v>954</v>
      </c>
      <c r="D284" s="2" t="str">
        <f t="shared" si="8"/>
        <v>CalPA_Set WMP-19</v>
      </c>
      <c r="E284" s="1">
        <v>4</v>
      </c>
      <c r="F284" s="2" t="str">
        <f t="shared" si="9"/>
        <v>CalPA_Set WMP-19_Q4</v>
      </c>
      <c r="G284" s="48" t="s">
        <v>982</v>
      </c>
      <c r="H284" s="48" t="s">
        <v>983</v>
      </c>
      <c r="I284" s="1" t="s">
        <v>84</v>
      </c>
      <c r="J284" s="3">
        <v>45041</v>
      </c>
      <c r="K284" s="3">
        <v>45044</v>
      </c>
      <c r="L284" s="3">
        <v>45044</v>
      </c>
      <c r="M284" s="20" t="s">
        <v>957</v>
      </c>
      <c r="N284" s="1">
        <v>0</v>
      </c>
      <c r="O284" s="1" t="s">
        <v>86</v>
      </c>
      <c r="P284" s="2">
        <v>8.1999999999999993</v>
      </c>
      <c r="Q284" s="47" t="s">
        <v>266</v>
      </c>
      <c r="R284" s="47" t="s">
        <v>86</v>
      </c>
      <c r="S284" s="123" t="s">
        <v>86</v>
      </c>
      <c r="T284" s="153"/>
      <c r="U284" s="153"/>
      <c r="V284" s="153"/>
      <c r="W284" s="153"/>
      <c r="X284" s="153"/>
      <c r="Y284" s="153"/>
      <c r="Z284" s="153"/>
      <c r="AA284" s="153"/>
      <c r="AB284" s="153"/>
      <c r="AC284" s="153"/>
      <c r="AD284" s="153"/>
      <c r="AE284" s="153"/>
      <c r="AF284" s="153"/>
      <c r="AG284" s="153"/>
      <c r="AH284" s="153"/>
      <c r="AI284" s="153"/>
      <c r="AJ284" s="153"/>
      <c r="AK284" s="153"/>
      <c r="AL284" s="153"/>
      <c r="AM284" s="153"/>
      <c r="AN284" s="153"/>
      <c r="AO284" s="153"/>
      <c r="AP284" s="153"/>
      <c r="AQ284" s="153"/>
      <c r="AR284" s="153"/>
      <c r="AS284" s="153"/>
      <c r="AT284" s="153"/>
      <c r="AU284" s="153"/>
      <c r="AV284" s="153"/>
      <c r="AW284" s="153"/>
      <c r="AX284" s="153"/>
      <c r="AY284" s="153"/>
      <c r="AZ284" s="153"/>
      <c r="BA284" s="153"/>
      <c r="BB284" s="153"/>
      <c r="BC284" s="153"/>
      <c r="BD284" s="153"/>
      <c r="BE284" s="57"/>
    </row>
    <row r="285" spans="1:57" s="12" customFormat="1" ht="90" x14ac:dyDescent="0.25">
      <c r="A285" s="1">
        <v>263</v>
      </c>
      <c r="B285" s="1" t="s">
        <v>80</v>
      </c>
      <c r="C285" s="6" t="s">
        <v>954</v>
      </c>
      <c r="D285" s="2" t="str">
        <f t="shared" si="8"/>
        <v>CalPA_Set WMP-19</v>
      </c>
      <c r="E285" s="1">
        <v>5</v>
      </c>
      <c r="F285" s="2" t="str">
        <f t="shared" si="9"/>
        <v>CalPA_Set WMP-19_Q5</v>
      </c>
      <c r="G285" s="48" t="s">
        <v>985</v>
      </c>
      <c r="H285" s="48" t="s">
        <v>986</v>
      </c>
      <c r="I285" s="1" t="s">
        <v>84</v>
      </c>
      <c r="J285" s="3">
        <v>45041</v>
      </c>
      <c r="K285" s="3">
        <v>45044</v>
      </c>
      <c r="L285" s="3">
        <v>45044</v>
      </c>
      <c r="M285" s="20" t="s">
        <v>957</v>
      </c>
      <c r="N285" s="1">
        <v>0</v>
      </c>
      <c r="O285" s="1" t="s">
        <v>86</v>
      </c>
      <c r="P285" s="2">
        <v>8.1999999999999993</v>
      </c>
      <c r="Q285" s="47" t="s">
        <v>266</v>
      </c>
      <c r="R285" s="47" t="s">
        <v>86</v>
      </c>
      <c r="S285" s="123" t="s">
        <v>86</v>
      </c>
      <c r="T285" s="153"/>
      <c r="U285" s="153"/>
      <c r="V285" s="153"/>
      <c r="W285" s="153"/>
      <c r="X285" s="153"/>
      <c r="Y285" s="153"/>
      <c r="Z285" s="153"/>
      <c r="AA285" s="153"/>
      <c r="AB285" s="153"/>
      <c r="AC285" s="153"/>
      <c r="AD285" s="153"/>
      <c r="AE285" s="153"/>
      <c r="AF285" s="153"/>
      <c r="AG285" s="153"/>
      <c r="AH285" s="153"/>
      <c r="AI285" s="153"/>
      <c r="AJ285" s="153"/>
      <c r="AK285" s="153"/>
      <c r="AL285" s="153"/>
      <c r="AM285" s="153"/>
      <c r="AN285" s="153"/>
      <c r="AO285" s="153"/>
      <c r="AP285" s="153"/>
      <c r="AQ285" s="153"/>
      <c r="AR285" s="153"/>
      <c r="AS285" s="153"/>
      <c r="AT285" s="153"/>
      <c r="AU285" s="153"/>
      <c r="AV285" s="153"/>
      <c r="AW285" s="153"/>
      <c r="AX285" s="153"/>
      <c r="AY285" s="153"/>
      <c r="AZ285" s="153"/>
      <c r="BA285" s="153"/>
      <c r="BB285" s="153"/>
      <c r="BC285" s="153"/>
      <c r="BD285" s="153"/>
      <c r="BE285" s="57"/>
    </row>
    <row r="286" spans="1:57" s="12" customFormat="1" ht="90" x14ac:dyDescent="0.25">
      <c r="A286" s="1">
        <v>264</v>
      </c>
      <c r="B286" s="1" t="s">
        <v>80</v>
      </c>
      <c r="C286" s="6" t="s">
        <v>954</v>
      </c>
      <c r="D286" s="2" t="str">
        <f t="shared" si="8"/>
        <v>CalPA_Set WMP-19</v>
      </c>
      <c r="E286" s="1">
        <v>6</v>
      </c>
      <c r="F286" s="2" t="str">
        <f t="shared" si="9"/>
        <v>CalPA_Set WMP-19_Q6</v>
      </c>
      <c r="G286" s="48" t="s">
        <v>987</v>
      </c>
      <c r="H286" s="48" t="s">
        <v>988</v>
      </c>
      <c r="I286" s="1" t="s">
        <v>84</v>
      </c>
      <c r="J286" s="3">
        <v>45041</v>
      </c>
      <c r="K286" s="3">
        <v>45044</v>
      </c>
      <c r="L286" s="3">
        <v>45044</v>
      </c>
      <c r="M286" s="20" t="s">
        <v>957</v>
      </c>
      <c r="N286" s="1">
        <v>0</v>
      </c>
      <c r="O286" s="1" t="s">
        <v>86</v>
      </c>
      <c r="P286" s="2">
        <v>8.1999999999999993</v>
      </c>
      <c r="Q286" s="47" t="s">
        <v>266</v>
      </c>
      <c r="R286" s="47" t="s">
        <v>86</v>
      </c>
      <c r="S286" s="123" t="s">
        <v>86</v>
      </c>
      <c r="T286" s="153"/>
      <c r="U286" s="153"/>
      <c r="V286" s="153"/>
      <c r="W286" s="153"/>
      <c r="X286" s="153"/>
      <c r="Y286" s="153"/>
      <c r="Z286" s="153"/>
      <c r="AA286" s="153"/>
      <c r="AB286" s="153"/>
      <c r="AC286" s="153"/>
      <c r="AD286" s="153"/>
      <c r="AE286" s="153"/>
      <c r="AF286" s="153"/>
      <c r="AG286" s="153"/>
      <c r="AH286" s="153"/>
      <c r="AI286" s="153"/>
      <c r="AJ286" s="153"/>
      <c r="AK286" s="153"/>
      <c r="AL286" s="153"/>
      <c r="AM286" s="153"/>
      <c r="AN286" s="153"/>
      <c r="AO286" s="153"/>
      <c r="AP286" s="153"/>
      <c r="AQ286" s="153"/>
      <c r="AR286" s="153"/>
      <c r="AS286" s="153"/>
      <c r="AT286" s="153"/>
      <c r="AU286" s="153"/>
      <c r="AV286" s="153"/>
      <c r="AW286" s="153"/>
      <c r="AX286" s="153"/>
      <c r="AY286" s="153"/>
      <c r="AZ286" s="153"/>
      <c r="BA286" s="153"/>
      <c r="BB286" s="153"/>
      <c r="BC286" s="153"/>
      <c r="BD286" s="153"/>
      <c r="BE286" s="57"/>
    </row>
    <row r="287" spans="1:57" s="12" customFormat="1" ht="114.75" x14ac:dyDescent="0.25">
      <c r="A287" s="1">
        <v>265</v>
      </c>
      <c r="B287" s="1" t="s">
        <v>80</v>
      </c>
      <c r="C287" s="6" t="s">
        <v>954</v>
      </c>
      <c r="D287" s="2" t="str">
        <f t="shared" si="8"/>
        <v>CalPA_Set WMP-19</v>
      </c>
      <c r="E287" s="1">
        <v>7</v>
      </c>
      <c r="F287" s="2" t="str">
        <f t="shared" si="9"/>
        <v>CalPA_Set WMP-19_Q7</v>
      </c>
      <c r="G287" s="48" t="s">
        <v>990</v>
      </c>
      <c r="H287" s="48" t="s">
        <v>991</v>
      </c>
      <c r="I287" s="1" t="s">
        <v>84</v>
      </c>
      <c r="J287" s="3">
        <v>45041</v>
      </c>
      <c r="K287" s="3">
        <v>45044</v>
      </c>
      <c r="L287" s="3">
        <v>45044</v>
      </c>
      <c r="M287" s="20" t="s">
        <v>957</v>
      </c>
      <c r="N287" s="1">
        <v>0</v>
      </c>
      <c r="O287" s="1" t="s">
        <v>86</v>
      </c>
      <c r="P287" s="2" t="s">
        <v>557</v>
      </c>
      <c r="Q287" s="47" t="s">
        <v>420</v>
      </c>
      <c r="R287" s="47" t="s">
        <v>558</v>
      </c>
      <c r="S287" s="120" t="s">
        <v>86</v>
      </c>
      <c r="T287" s="153"/>
      <c r="U287" s="153"/>
      <c r="V287" s="153"/>
      <c r="W287" s="153"/>
      <c r="X287" s="153"/>
      <c r="Y287" s="153"/>
      <c r="Z287" s="153"/>
      <c r="AA287" s="153"/>
      <c r="AB287" s="153"/>
      <c r="AC287" s="153"/>
      <c r="AD287" s="153"/>
      <c r="AE287" s="153"/>
      <c r="AF287" s="153"/>
      <c r="AG287" s="153"/>
      <c r="AH287" s="153"/>
      <c r="AI287" s="153"/>
      <c r="AJ287" s="153"/>
      <c r="AK287" s="153"/>
      <c r="AL287" s="153"/>
      <c r="AM287" s="153"/>
      <c r="AN287" s="153"/>
      <c r="AO287" s="153"/>
      <c r="AP287" s="153"/>
      <c r="AQ287" s="153"/>
      <c r="AR287" s="153"/>
      <c r="AS287" s="153"/>
      <c r="AT287" s="153"/>
      <c r="AU287" s="153"/>
      <c r="AV287" s="153"/>
      <c r="AW287" s="153"/>
      <c r="AX287" s="153"/>
      <c r="AY287" s="153"/>
      <c r="AZ287" s="153"/>
      <c r="BA287" s="153"/>
      <c r="BB287" s="153"/>
      <c r="BC287" s="153"/>
      <c r="BD287" s="153"/>
      <c r="BE287" s="57"/>
    </row>
    <row r="288" spans="1:57" s="12" customFormat="1" ht="306" x14ac:dyDescent="0.25">
      <c r="A288" s="1">
        <v>266</v>
      </c>
      <c r="B288" s="1" t="s">
        <v>80</v>
      </c>
      <c r="C288" s="6" t="s">
        <v>954</v>
      </c>
      <c r="D288" s="2" t="str">
        <f t="shared" si="8"/>
        <v>CalPA_Set WMP-19</v>
      </c>
      <c r="E288" s="1">
        <v>8</v>
      </c>
      <c r="F288" s="2" t="str">
        <f t="shared" si="9"/>
        <v>CalPA_Set WMP-19_Q8</v>
      </c>
      <c r="G288" s="48" t="s">
        <v>993</v>
      </c>
      <c r="H288" s="48" t="s">
        <v>994</v>
      </c>
      <c r="I288" s="1" t="s">
        <v>84</v>
      </c>
      <c r="J288" s="3">
        <v>45041</v>
      </c>
      <c r="K288" s="3">
        <v>45044</v>
      </c>
      <c r="L288" s="3">
        <v>45044</v>
      </c>
      <c r="M288" s="20" t="s">
        <v>957</v>
      </c>
      <c r="N288" s="1">
        <v>0</v>
      </c>
      <c r="O288" s="1" t="s">
        <v>86</v>
      </c>
      <c r="P288" s="2" t="s">
        <v>557</v>
      </c>
      <c r="Q288" s="47" t="s">
        <v>420</v>
      </c>
      <c r="R288" s="47" t="s">
        <v>558</v>
      </c>
      <c r="S288" s="120" t="s">
        <v>86</v>
      </c>
      <c r="T288" s="153"/>
      <c r="U288" s="153"/>
      <c r="V288" s="153"/>
      <c r="W288" s="153"/>
      <c r="X288" s="153"/>
      <c r="Y288" s="153"/>
      <c r="Z288" s="153"/>
      <c r="AA288" s="153"/>
      <c r="AB288" s="153"/>
      <c r="AC288" s="153"/>
      <c r="AD288" s="153"/>
      <c r="AE288" s="153"/>
      <c r="AF288" s="153"/>
      <c r="AG288" s="153"/>
      <c r="AH288" s="153"/>
      <c r="AI288" s="153"/>
      <c r="AJ288" s="153"/>
      <c r="AK288" s="153"/>
      <c r="AL288" s="153"/>
      <c r="AM288" s="153"/>
      <c r="AN288" s="153"/>
      <c r="AO288" s="153"/>
      <c r="AP288" s="153"/>
      <c r="AQ288" s="153"/>
      <c r="AR288" s="153"/>
      <c r="AS288" s="153"/>
      <c r="AT288" s="153"/>
      <c r="AU288" s="153"/>
      <c r="AV288" s="153"/>
      <c r="AW288" s="153"/>
      <c r="AX288" s="153"/>
      <c r="AY288" s="153"/>
      <c r="AZ288" s="153"/>
      <c r="BA288" s="153"/>
      <c r="BB288" s="153"/>
      <c r="BC288" s="153"/>
      <c r="BD288" s="153"/>
      <c r="BE288" s="57"/>
    </row>
    <row r="289" spans="1:57" s="12" customFormat="1" ht="114.75" x14ac:dyDescent="0.25">
      <c r="A289" s="1">
        <v>267</v>
      </c>
      <c r="B289" s="1" t="s">
        <v>80</v>
      </c>
      <c r="C289" s="6" t="s">
        <v>954</v>
      </c>
      <c r="D289" s="2" t="str">
        <f t="shared" si="8"/>
        <v>CalPA_Set WMP-19</v>
      </c>
      <c r="E289" s="1">
        <v>9</v>
      </c>
      <c r="F289" s="2" t="str">
        <f t="shared" si="9"/>
        <v>CalPA_Set WMP-19_Q9</v>
      </c>
      <c r="G289" s="48" t="s">
        <v>997</v>
      </c>
      <c r="H289" s="48" t="s">
        <v>998</v>
      </c>
      <c r="I289" s="1" t="s">
        <v>84</v>
      </c>
      <c r="J289" s="3">
        <v>45041</v>
      </c>
      <c r="K289" s="3">
        <v>45044</v>
      </c>
      <c r="L289" s="3">
        <v>45044</v>
      </c>
      <c r="M289" s="20" t="s">
        <v>957</v>
      </c>
      <c r="N289" s="1">
        <v>0</v>
      </c>
      <c r="O289" s="1" t="s">
        <v>86</v>
      </c>
      <c r="P289" s="2" t="s">
        <v>482</v>
      </c>
      <c r="Q289" s="47" t="s">
        <v>483</v>
      </c>
      <c r="R289" s="47" t="s">
        <v>999</v>
      </c>
      <c r="S289" s="119" t="s">
        <v>86</v>
      </c>
      <c r="T289" s="153"/>
      <c r="U289" s="153"/>
      <c r="V289" s="153"/>
      <c r="W289" s="153"/>
      <c r="X289" s="153"/>
      <c r="Y289" s="153"/>
      <c r="Z289" s="153"/>
      <c r="AA289" s="153"/>
      <c r="AB289" s="153"/>
      <c r="AC289" s="153"/>
      <c r="AD289" s="153"/>
      <c r="AE289" s="153"/>
      <c r="AF289" s="153"/>
      <c r="AG289" s="153"/>
      <c r="AH289" s="153"/>
      <c r="AI289" s="153"/>
      <c r="AJ289" s="153"/>
      <c r="AK289" s="153"/>
      <c r="AL289" s="153"/>
      <c r="AM289" s="153"/>
      <c r="AN289" s="153"/>
      <c r="AO289" s="153"/>
      <c r="AP289" s="153"/>
      <c r="AQ289" s="153"/>
      <c r="AR289" s="153"/>
      <c r="AS289" s="153"/>
      <c r="AT289" s="153"/>
      <c r="AU289" s="153"/>
      <c r="AV289" s="153"/>
      <c r="AW289" s="153"/>
      <c r="AX289" s="153"/>
      <c r="AY289" s="153"/>
      <c r="AZ289" s="153"/>
      <c r="BA289" s="153"/>
      <c r="BB289" s="153"/>
      <c r="BC289" s="153"/>
      <c r="BD289" s="153"/>
      <c r="BE289" s="57"/>
    </row>
    <row r="290" spans="1:57" s="12" customFormat="1" ht="102" x14ac:dyDescent="0.25">
      <c r="A290" s="1">
        <v>268</v>
      </c>
      <c r="B290" s="1" t="s">
        <v>80</v>
      </c>
      <c r="C290" s="6" t="s">
        <v>954</v>
      </c>
      <c r="D290" s="2" t="str">
        <f t="shared" si="8"/>
        <v>CalPA_Set WMP-19</v>
      </c>
      <c r="E290" s="1">
        <v>10</v>
      </c>
      <c r="F290" s="2" t="str">
        <f t="shared" si="9"/>
        <v>CalPA_Set WMP-19_Q10</v>
      </c>
      <c r="G290" s="48" t="s">
        <v>1003</v>
      </c>
      <c r="H290" s="48" t="s">
        <v>1004</v>
      </c>
      <c r="I290" s="1" t="s">
        <v>84</v>
      </c>
      <c r="J290" s="3">
        <v>45041</v>
      </c>
      <c r="K290" s="3">
        <v>45044</v>
      </c>
      <c r="L290" s="3">
        <v>45044</v>
      </c>
      <c r="M290" s="20" t="s">
        <v>957</v>
      </c>
      <c r="N290" s="1">
        <v>0</v>
      </c>
      <c r="O290" s="1" t="s">
        <v>86</v>
      </c>
      <c r="P290" s="2" t="s">
        <v>482</v>
      </c>
      <c r="Q290" s="47" t="s">
        <v>483</v>
      </c>
      <c r="R290" s="47" t="s">
        <v>1005</v>
      </c>
      <c r="S290" s="120" t="s">
        <v>86</v>
      </c>
      <c r="T290" s="153"/>
      <c r="U290" s="153"/>
      <c r="V290" s="153"/>
      <c r="W290" s="153"/>
      <c r="X290" s="153"/>
      <c r="Y290" s="153"/>
      <c r="Z290" s="153"/>
      <c r="AA290" s="153"/>
      <c r="AB290" s="153"/>
      <c r="AC290" s="153"/>
      <c r="AD290" s="153"/>
      <c r="AE290" s="153"/>
      <c r="AF290" s="153"/>
      <c r="AG290" s="153"/>
      <c r="AH290" s="153"/>
      <c r="AI290" s="153"/>
      <c r="AJ290" s="153"/>
      <c r="AK290" s="153"/>
      <c r="AL290" s="153"/>
      <c r="AM290" s="153"/>
      <c r="AN290" s="153"/>
      <c r="AO290" s="153"/>
      <c r="AP290" s="153"/>
      <c r="AQ290" s="153"/>
      <c r="AR290" s="153"/>
      <c r="AS290" s="153"/>
      <c r="AT290" s="153"/>
      <c r="AU290" s="153"/>
      <c r="AV290" s="153"/>
      <c r="AW290" s="153"/>
      <c r="AX290" s="153"/>
      <c r="AY290" s="153"/>
      <c r="AZ290" s="153"/>
      <c r="BA290" s="153"/>
      <c r="BB290" s="153"/>
      <c r="BC290" s="153"/>
      <c r="BD290" s="153"/>
      <c r="BE290" s="57"/>
    </row>
    <row r="291" spans="1:57" s="12" customFormat="1" ht="229.5" x14ac:dyDescent="0.25">
      <c r="A291" s="1">
        <v>269</v>
      </c>
      <c r="B291" s="1" t="s">
        <v>80</v>
      </c>
      <c r="C291" s="6" t="s">
        <v>954</v>
      </c>
      <c r="D291" s="2" t="str">
        <f t="shared" si="8"/>
        <v>CalPA_Set WMP-19</v>
      </c>
      <c r="E291" s="1">
        <v>11</v>
      </c>
      <c r="F291" s="2" t="str">
        <f t="shared" si="9"/>
        <v>CalPA_Set WMP-19_Q11</v>
      </c>
      <c r="G291" s="48" t="s">
        <v>1009</v>
      </c>
      <c r="H291" s="48" t="s">
        <v>1010</v>
      </c>
      <c r="I291" s="1" t="s">
        <v>84</v>
      </c>
      <c r="J291" s="3">
        <v>45041</v>
      </c>
      <c r="K291" s="3">
        <v>45044</v>
      </c>
      <c r="L291" s="3">
        <v>45044</v>
      </c>
      <c r="M291" s="20" t="s">
        <v>957</v>
      </c>
      <c r="N291" s="1">
        <v>0</v>
      </c>
      <c r="O291" s="1" t="s">
        <v>86</v>
      </c>
      <c r="P291" s="2" t="s">
        <v>482</v>
      </c>
      <c r="Q291" s="47" t="s">
        <v>483</v>
      </c>
      <c r="R291" s="47" t="s">
        <v>1011</v>
      </c>
      <c r="S291" s="123" t="s">
        <v>86</v>
      </c>
      <c r="T291" s="153"/>
      <c r="U291" s="153"/>
      <c r="V291" s="153"/>
      <c r="W291" s="153"/>
      <c r="X291" s="153"/>
      <c r="Y291" s="153"/>
      <c r="Z291" s="153"/>
      <c r="AA291" s="153"/>
      <c r="AB291" s="153"/>
      <c r="AC291" s="153"/>
      <c r="AD291" s="153"/>
      <c r="AE291" s="153"/>
      <c r="AF291" s="153"/>
      <c r="AG291" s="153"/>
      <c r="AH291" s="153"/>
      <c r="AI291" s="153"/>
      <c r="AJ291" s="153"/>
      <c r="AK291" s="153"/>
      <c r="AL291" s="153"/>
      <c r="AM291" s="153"/>
      <c r="AN291" s="153"/>
      <c r="AO291" s="153"/>
      <c r="AP291" s="153"/>
      <c r="AQ291" s="153"/>
      <c r="AR291" s="153"/>
      <c r="AS291" s="153"/>
      <c r="AT291" s="153"/>
      <c r="AU291" s="153"/>
      <c r="AV291" s="153"/>
      <c r="AW291" s="153"/>
      <c r="AX291" s="153"/>
      <c r="AY291" s="153"/>
      <c r="AZ291" s="153"/>
      <c r="BA291" s="153"/>
      <c r="BB291" s="153"/>
      <c r="BC291" s="153"/>
      <c r="BD291" s="153"/>
      <c r="BE291" s="57"/>
    </row>
    <row r="292" spans="1:57" s="12" customFormat="1" ht="318.75" x14ac:dyDescent="0.25">
      <c r="A292" s="1">
        <v>270</v>
      </c>
      <c r="B292" s="1" t="s">
        <v>80</v>
      </c>
      <c r="C292" s="6" t="s">
        <v>954</v>
      </c>
      <c r="D292" s="2" t="str">
        <f t="shared" si="8"/>
        <v>CalPA_Set WMP-19</v>
      </c>
      <c r="E292" s="1">
        <v>12</v>
      </c>
      <c r="F292" s="2" t="str">
        <f t="shared" si="9"/>
        <v>CalPA_Set WMP-19_Q12</v>
      </c>
      <c r="G292" s="48" t="s">
        <v>955</v>
      </c>
      <c r="H292" s="48" t="s">
        <v>956</v>
      </c>
      <c r="I292" s="1" t="s">
        <v>84</v>
      </c>
      <c r="J292" s="3">
        <v>45041</v>
      </c>
      <c r="K292" s="3">
        <v>45044</v>
      </c>
      <c r="L292" s="3">
        <v>45044</v>
      </c>
      <c r="M292" s="20" t="s">
        <v>957</v>
      </c>
      <c r="N292" s="1">
        <v>0</v>
      </c>
      <c r="O292" s="1" t="s">
        <v>86</v>
      </c>
      <c r="P292" s="2" t="s">
        <v>958</v>
      </c>
      <c r="Q292" s="47" t="s">
        <v>129</v>
      </c>
      <c r="R292" s="47" t="s">
        <v>758</v>
      </c>
      <c r="S292" s="120" t="s">
        <v>86</v>
      </c>
      <c r="T292" s="153"/>
      <c r="U292" s="153"/>
      <c r="V292" s="153"/>
      <c r="W292" s="153"/>
      <c r="X292" s="153"/>
      <c r="Y292" s="153"/>
      <c r="Z292" s="153"/>
      <c r="AA292" s="153"/>
      <c r="AB292" s="153"/>
      <c r="AC292" s="153"/>
      <c r="AD292" s="153"/>
      <c r="AE292" s="153"/>
      <c r="AF292" s="153"/>
      <c r="AG292" s="153"/>
      <c r="AH292" s="153"/>
      <c r="AI292" s="153"/>
      <c r="AJ292" s="153"/>
      <c r="AK292" s="153"/>
      <c r="AL292" s="153"/>
      <c r="AM292" s="153"/>
      <c r="AN292" s="153"/>
      <c r="AO292" s="153"/>
      <c r="AP292" s="153"/>
      <c r="AQ292" s="153"/>
      <c r="AR292" s="153"/>
      <c r="AS292" s="153"/>
      <c r="AT292" s="153"/>
      <c r="AU292" s="153"/>
      <c r="AV292" s="153"/>
      <c r="AW292" s="153"/>
      <c r="AX292" s="153"/>
      <c r="AY292" s="153"/>
      <c r="AZ292" s="153"/>
      <c r="BA292" s="153"/>
      <c r="BB292" s="153"/>
      <c r="BC292" s="153"/>
      <c r="BD292" s="153"/>
      <c r="BE292" s="57"/>
    </row>
    <row r="293" spans="1:57" s="12" customFormat="1" ht="127.5" x14ac:dyDescent="0.25">
      <c r="A293" s="1">
        <v>271</v>
      </c>
      <c r="B293" s="1" t="s">
        <v>80</v>
      </c>
      <c r="C293" s="6" t="s">
        <v>954</v>
      </c>
      <c r="D293" s="2" t="str">
        <f t="shared" si="8"/>
        <v>CalPA_Set WMP-19</v>
      </c>
      <c r="E293" s="1">
        <v>13</v>
      </c>
      <c r="F293" s="2" t="str">
        <f t="shared" si="9"/>
        <v>CalPA_Set WMP-19_Q13</v>
      </c>
      <c r="G293" s="48" t="s">
        <v>1013</v>
      </c>
      <c r="H293" s="48" t="s">
        <v>1014</v>
      </c>
      <c r="I293" s="1" t="s">
        <v>84</v>
      </c>
      <c r="J293" s="3">
        <v>45041</v>
      </c>
      <c r="K293" s="3">
        <v>45044</v>
      </c>
      <c r="L293" s="3">
        <v>45044</v>
      </c>
      <c r="M293" s="20" t="s">
        <v>957</v>
      </c>
      <c r="N293" s="1">
        <v>1</v>
      </c>
      <c r="O293" s="1" t="s">
        <v>86</v>
      </c>
      <c r="P293" s="2" t="s">
        <v>288</v>
      </c>
      <c r="Q293" s="47" t="s">
        <v>154</v>
      </c>
      <c r="R293" s="47" t="s">
        <v>1015</v>
      </c>
      <c r="S293" s="123" t="s">
        <v>86</v>
      </c>
      <c r="T293" s="153"/>
      <c r="U293" s="153"/>
      <c r="V293" s="153"/>
      <c r="W293" s="153"/>
      <c r="X293" s="153"/>
      <c r="Y293" s="153"/>
      <c r="Z293" s="153"/>
      <c r="AA293" s="153"/>
      <c r="AB293" s="153"/>
      <c r="AC293" s="153"/>
      <c r="AD293" s="153"/>
      <c r="AE293" s="153"/>
      <c r="AF293" s="153"/>
      <c r="AG293" s="153"/>
      <c r="AH293" s="153"/>
      <c r="AI293" s="153"/>
      <c r="AJ293" s="153"/>
      <c r="AK293" s="153"/>
      <c r="AL293" s="153"/>
      <c r="AM293" s="153"/>
      <c r="AN293" s="153"/>
      <c r="AO293" s="153"/>
      <c r="AP293" s="153"/>
      <c r="AQ293" s="153"/>
      <c r="AR293" s="153"/>
      <c r="AS293" s="153"/>
      <c r="AT293" s="153"/>
      <c r="AU293" s="153"/>
      <c r="AV293" s="153"/>
      <c r="AW293" s="153"/>
      <c r="AX293" s="153"/>
      <c r="AY293" s="153"/>
      <c r="AZ293" s="153"/>
      <c r="BA293" s="153"/>
      <c r="BB293" s="153"/>
      <c r="BC293" s="153"/>
      <c r="BD293" s="153"/>
      <c r="BE293" s="57"/>
    </row>
    <row r="294" spans="1:57" s="12" customFormat="1" ht="90" x14ac:dyDescent="0.25">
      <c r="A294" s="1">
        <v>272</v>
      </c>
      <c r="B294" s="1" t="s">
        <v>80</v>
      </c>
      <c r="C294" s="6" t="s">
        <v>954</v>
      </c>
      <c r="D294" s="2" t="str">
        <f t="shared" si="8"/>
        <v>CalPA_Set WMP-19</v>
      </c>
      <c r="E294" s="1">
        <v>14</v>
      </c>
      <c r="F294" s="2" t="str">
        <f t="shared" si="9"/>
        <v>CalPA_Set WMP-19_Q14</v>
      </c>
      <c r="G294" s="48" t="s">
        <v>1018</v>
      </c>
      <c r="H294" s="48" t="s">
        <v>1019</v>
      </c>
      <c r="I294" s="1" t="s">
        <v>84</v>
      </c>
      <c r="J294" s="3">
        <v>45041</v>
      </c>
      <c r="K294" s="3">
        <v>45044</v>
      </c>
      <c r="L294" s="3">
        <v>45044</v>
      </c>
      <c r="M294" s="20" t="s">
        <v>957</v>
      </c>
      <c r="N294" s="1">
        <v>0</v>
      </c>
      <c r="O294" s="1" t="s">
        <v>86</v>
      </c>
      <c r="P294" s="2" t="s">
        <v>574</v>
      </c>
      <c r="Q294" s="47" t="s">
        <v>510</v>
      </c>
      <c r="R294" s="47" t="s">
        <v>1020</v>
      </c>
      <c r="S294" s="120" t="s">
        <v>86</v>
      </c>
      <c r="T294" s="153"/>
      <c r="U294" s="153"/>
      <c r="V294" s="153"/>
      <c r="W294" s="153"/>
      <c r="X294" s="153"/>
      <c r="Y294" s="153"/>
      <c r="Z294" s="153"/>
      <c r="AA294" s="153"/>
      <c r="AB294" s="153"/>
      <c r="AC294" s="153"/>
      <c r="AD294" s="153"/>
      <c r="AE294" s="153"/>
      <c r="AF294" s="153"/>
      <c r="AG294" s="153"/>
      <c r="AH294" s="153"/>
      <c r="AI294" s="153"/>
      <c r="AJ294" s="153"/>
      <c r="AK294" s="153"/>
      <c r="AL294" s="153"/>
      <c r="AM294" s="153"/>
      <c r="AN294" s="153"/>
      <c r="AO294" s="153"/>
      <c r="AP294" s="153"/>
      <c r="AQ294" s="153"/>
      <c r="AR294" s="153"/>
      <c r="AS294" s="153"/>
      <c r="AT294" s="153"/>
      <c r="AU294" s="153"/>
      <c r="AV294" s="153"/>
      <c r="AW294" s="153"/>
      <c r="AX294" s="153"/>
      <c r="AY294" s="153"/>
      <c r="AZ294" s="153"/>
      <c r="BA294" s="153"/>
      <c r="BB294" s="153"/>
      <c r="BC294" s="153"/>
      <c r="BD294" s="153"/>
      <c r="BE294" s="57"/>
    </row>
    <row r="295" spans="1:57" s="12" customFormat="1" ht="204" x14ac:dyDescent="0.25">
      <c r="A295" s="1">
        <v>273</v>
      </c>
      <c r="B295" s="1" t="s">
        <v>80</v>
      </c>
      <c r="C295" s="6" t="s">
        <v>954</v>
      </c>
      <c r="D295" s="2" t="str">
        <f t="shared" si="8"/>
        <v>CalPA_Set WMP-19</v>
      </c>
      <c r="E295" s="1">
        <v>15</v>
      </c>
      <c r="F295" s="2" t="str">
        <f t="shared" si="9"/>
        <v>CalPA_Set WMP-19_Q15</v>
      </c>
      <c r="G295" s="48" t="s">
        <v>1022</v>
      </c>
      <c r="H295" s="48" t="s">
        <v>1023</v>
      </c>
      <c r="I295" s="1" t="s">
        <v>84</v>
      </c>
      <c r="J295" s="3">
        <v>45041</v>
      </c>
      <c r="K295" s="3">
        <v>45044</v>
      </c>
      <c r="L295" s="3">
        <v>45044</v>
      </c>
      <c r="M295" s="20" t="s">
        <v>957</v>
      </c>
      <c r="N295" s="1">
        <v>0</v>
      </c>
      <c r="O295" s="1" t="s">
        <v>86</v>
      </c>
      <c r="P295" s="2" t="s">
        <v>153</v>
      </c>
      <c r="Q295" s="47" t="s">
        <v>154</v>
      </c>
      <c r="R295" s="47" t="s">
        <v>1024</v>
      </c>
      <c r="S295" s="120" t="s">
        <v>86</v>
      </c>
      <c r="T295" s="153"/>
      <c r="U295" s="153"/>
      <c r="V295" s="153"/>
      <c r="W295" s="153"/>
      <c r="X295" s="153"/>
      <c r="Y295" s="153"/>
      <c r="Z295" s="153"/>
      <c r="AA295" s="153"/>
      <c r="AB295" s="153"/>
      <c r="AC295" s="153"/>
      <c r="AD295" s="153"/>
      <c r="AE295" s="153"/>
      <c r="AF295" s="153"/>
      <c r="AG295" s="153"/>
      <c r="AH295" s="153"/>
      <c r="AI295" s="153"/>
      <c r="AJ295" s="153"/>
      <c r="AK295" s="153"/>
      <c r="AL295" s="153"/>
      <c r="AM295" s="153"/>
      <c r="AN295" s="153"/>
      <c r="AO295" s="153"/>
      <c r="AP295" s="153"/>
      <c r="AQ295" s="153"/>
      <c r="AR295" s="153"/>
      <c r="AS295" s="153"/>
      <c r="AT295" s="153"/>
      <c r="AU295" s="153"/>
      <c r="AV295" s="153"/>
      <c r="AW295" s="153"/>
      <c r="AX295" s="153"/>
      <c r="AY295" s="153"/>
      <c r="AZ295" s="153"/>
      <c r="BA295" s="153"/>
      <c r="BB295" s="153"/>
      <c r="BC295" s="153"/>
      <c r="BD295" s="153"/>
      <c r="BE295" s="57"/>
    </row>
    <row r="296" spans="1:57" s="12" customFormat="1" ht="255" x14ac:dyDescent="0.25">
      <c r="A296" s="1">
        <v>274</v>
      </c>
      <c r="B296" s="1" t="s">
        <v>80</v>
      </c>
      <c r="C296" s="6" t="s">
        <v>954</v>
      </c>
      <c r="D296" s="2" t="str">
        <f t="shared" si="8"/>
        <v>CalPA_Set WMP-19</v>
      </c>
      <c r="E296" s="1">
        <v>16</v>
      </c>
      <c r="F296" s="2" t="str">
        <f t="shared" si="9"/>
        <v>CalPA_Set WMP-19_Q16</v>
      </c>
      <c r="G296" s="48" t="s">
        <v>1029</v>
      </c>
      <c r="H296" s="48" t="s">
        <v>1030</v>
      </c>
      <c r="I296" s="1" t="s">
        <v>84</v>
      </c>
      <c r="J296" s="3">
        <v>45041</v>
      </c>
      <c r="K296" s="3">
        <v>45044</v>
      </c>
      <c r="L296" s="3">
        <v>45044</v>
      </c>
      <c r="M296" s="20" t="s">
        <v>957</v>
      </c>
      <c r="N296" s="1">
        <v>0</v>
      </c>
      <c r="O296" s="1" t="s">
        <v>86</v>
      </c>
      <c r="P296" s="2" t="s">
        <v>482</v>
      </c>
      <c r="Q296" s="47" t="s">
        <v>483</v>
      </c>
      <c r="R296" s="47" t="s">
        <v>1005</v>
      </c>
      <c r="S296" s="121" t="s">
        <v>86</v>
      </c>
      <c r="T296" s="153"/>
      <c r="U296" s="153"/>
      <c r="V296" s="153"/>
      <c r="W296" s="153"/>
      <c r="X296" s="153"/>
      <c r="Y296" s="153"/>
      <c r="Z296" s="153"/>
      <c r="AA296" s="153"/>
      <c r="AB296" s="153"/>
      <c r="AC296" s="153"/>
      <c r="AD296" s="153"/>
      <c r="AE296" s="153"/>
      <c r="AF296" s="153"/>
      <c r="AG296" s="153"/>
      <c r="AH296" s="153"/>
      <c r="AI296" s="153"/>
      <c r="AJ296" s="153"/>
      <c r="AK296" s="153"/>
      <c r="AL296" s="153"/>
      <c r="AM296" s="153"/>
      <c r="AN296" s="153"/>
      <c r="AO296" s="153"/>
      <c r="AP296" s="153"/>
      <c r="AQ296" s="153"/>
      <c r="AR296" s="153"/>
      <c r="AS296" s="153"/>
      <c r="AT296" s="153"/>
      <c r="AU296" s="153"/>
      <c r="AV296" s="153"/>
      <c r="AW296" s="153"/>
      <c r="AX296" s="153"/>
      <c r="AY296" s="153"/>
      <c r="AZ296" s="153"/>
      <c r="BA296" s="153"/>
      <c r="BB296" s="153"/>
      <c r="BC296" s="153"/>
      <c r="BD296" s="153"/>
      <c r="BE296" s="57"/>
    </row>
    <row r="297" spans="1:57" s="12" customFormat="1" ht="267.75" x14ac:dyDescent="0.25">
      <c r="A297" s="1">
        <v>275</v>
      </c>
      <c r="B297" s="1" t="s">
        <v>80</v>
      </c>
      <c r="C297" s="6" t="s">
        <v>1033</v>
      </c>
      <c r="D297" s="2" t="str">
        <f t="shared" si="8"/>
        <v>CalPA_Set WMP-20</v>
      </c>
      <c r="E297" s="1">
        <v>1</v>
      </c>
      <c r="F297" s="2" t="str">
        <f t="shared" si="9"/>
        <v>CalPA_Set WMP-20_Q1</v>
      </c>
      <c r="G297" s="48" t="s">
        <v>1034</v>
      </c>
      <c r="H297" s="48" t="s">
        <v>1035</v>
      </c>
      <c r="I297" s="1" t="s">
        <v>84</v>
      </c>
      <c r="J297" s="3">
        <v>45042</v>
      </c>
      <c r="K297" s="3">
        <v>45049</v>
      </c>
      <c r="L297" s="3">
        <v>45049</v>
      </c>
      <c r="M297" s="20" t="s">
        <v>1036</v>
      </c>
      <c r="N297" s="1">
        <v>1</v>
      </c>
      <c r="O297" s="1" t="s">
        <v>86</v>
      </c>
      <c r="P297" s="2" t="s">
        <v>971</v>
      </c>
      <c r="Q297" s="47" t="s">
        <v>972</v>
      </c>
      <c r="R297" s="47" t="s">
        <v>86</v>
      </c>
      <c r="S297" s="120" t="s">
        <v>86</v>
      </c>
      <c r="T297" s="153"/>
      <c r="U297" s="153"/>
      <c r="V297" s="153"/>
      <c r="W297" s="153"/>
      <c r="X297" s="153"/>
      <c r="Y297" s="153"/>
      <c r="Z297" s="153"/>
      <c r="AA297" s="153"/>
      <c r="AB297" s="153"/>
      <c r="AC297" s="153"/>
      <c r="AD297" s="153"/>
      <c r="AE297" s="153"/>
      <c r="AF297" s="153"/>
      <c r="AG297" s="153"/>
      <c r="AH297" s="153"/>
      <c r="AI297" s="153"/>
      <c r="AJ297" s="153"/>
      <c r="AK297" s="153"/>
      <c r="AL297" s="153"/>
      <c r="AM297" s="153"/>
      <c r="AN297" s="153"/>
      <c r="AO297" s="153"/>
      <c r="AP297" s="153"/>
      <c r="AQ297" s="153"/>
      <c r="AR297" s="153"/>
      <c r="AS297" s="153"/>
      <c r="AT297" s="153"/>
      <c r="AU297" s="153"/>
      <c r="AV297" s="153"/>
      <c r="AW297" s="153"/>
      <c r="AX297" s="153"/>
      <c r="AY297" s="153"/>
      <c r="AZ297" s="153"/>
      <c r="BA297" s="153"/>
      <c r="BB297" s="153"/>
      <c r="BC297" s="153"/>
      <c r="BD297" s="153"/>
      <c r="BE297" s="57"/>
    </row>
    <row r="298" spans="1:57" s="12" customFormat="1" ht="102" x14ac:dyDescent="0.25">
      <c r="A298" s="1">
        <v>276</v>
      </c>
      <c r="B298" s="1" t="s">
        <v>80</v>
      </c>
      <c r="C298" s="6" t="s">
        <v>1033</v>
      </c>
      <c r="D298" s="2" t="str">
        <f t="shared" si="8"/>
        <v>CalPA_Set WMP-20</v>
      </c>
      <c r="E298" s="1">
        <v>2</v>
      </c>
      <c r="F298" s="2" t="str">
        <f t="shared" si="9"/>
        <v>CalPA_Set WMP-20_Q2</v>
      </c>
      <c r="G298" s="48" t="s">
        <v>1042</v>
      </c>
      <c r="H298" s="48" t="s">
        <v>1043</v>
      </c>
      <c r="I298" s="1" t="s">
        <v>84</v>
      </c>
      <c r="J298" s="3">
        <v>45042</v>
      </c>
      <c r="K298" s="3">
        <v>45049</v>
      </c>
      <c r="L298" s="3">
        <v>45049</v>
      </c>
      <c r="M298" s="20" t="s">
        <v>1036</v>
      </c>
      <c r="N298" s="1">
        <v>0</v>
      </c>
      <c r="O298" s="1" t="s">
        <v>86</v>
      </c>
      <c r="P298" s="2" t="s">
        <v>153</v>
      </c>
      <c r="Q298" s="47" t="s">
        <v>154</v>
      </c>
      <c r="R298" s="47" t="s">
        <v>1044</v>
      </c>
      <c r="S298" s="120" t="s">
        <v>86</v>
      </c>
      <c r="T298" s="153"/>
      <c r="U298" s="153"/>
      <c r="V298" s="153"/>
      <c r="W298" s="153"/>
      <c r="X298" s="153"/>
      <c r="Y298" s="153"/>
      <c r="Z298" s="153"/>
      <c r="AA298" s="153"/>
      <c r="AB298" s="153"/>
      <c r="AC298" s="153"/>
      <c r="AD298" s="153"/>
      <c r="AE298" s="153"/>
      <c r="AF298" s="153"/>
      <c r="AG298" s="153"/>
      <c r="AH298" s="153"/>
      <c r="AI298" s="153"/>
      <c r="AJ298" s="153"/>
      <c r="AK298" s="153"/>
      <c r="AL298" s="153"/>
      <c r="AM298" s="153"/>
      <c r="AN298" s="153"/>
      <c r="AO298" s="153"/>
      <c r="AP298" s="153"/>
      <c r="AQ298" s="153"/>
      <c r="AR298" s="153"/>
      <c r="AS298" s="153"/>
      <c r="AT298" s="153"/>
      <c r="AU298" s="153"/>
      <c r="AV298" s="153"/>
      <c r="AW298" s="153"/>
      <c r="AX298" s="153"/>
      <c r="AY298" s="153"/>
      <c r="AZ298" s="153"/>
      <c r="BA298" s="153"/>
      <c r="BB298" s="153"/>
      <c r="BC298" s="153"/>
      <c r="BD298" s="153"/>
      <c r="BE298" s="57"/>
    </row>
    <row r="299" spans="1:57" s="12" customFormat="1" ht="90" x14ac:dyDescent="0.25">
      <c r="A299" s="1">
        <v>277</v>
      </c>
      <c r="B299" s="1" t="s">
        <v>80</v>
      </c>
      <c r="C299" s="6" t="s">
        <v>1033</v>
      </c>
      <c r="D299" s="2" t="str">
        <f t="shared" si="8"/>
        <v>CalPA_Set WMP-20</v>
      </c>
      <c r="E299" s="1">
        <v>3</v>
      </c>
      <c r="F299" s="2" t="str">
        <f t="shared" si="9"/>
        <v>CalPA_Set WMP-20_Q3</v>
      </c>
      <c r="G299" s="48" t="s">
        <v>1047</v>
      </c>
      <c r="H299" s="48" t="s">
        <v>1048</v>
      </c>
      <c r="I299" s="1" t="s">
        <v>84</v>
      </c>
      <c r="J299" s="3">
        <v>45042</v>
      </c>
      <c r="K299" s="3">
        <v>45049</v>
      </c>
      <c r="L299" s="3">
        <v>45049</v>
      </c>
      <c r="M299" s="20" t="s">
        <v>1036</v>
      </c>
      <c r="N299" s="1">
        <v>0</v>
      </c>
      <c r="O299" s="1" t="s">
        <v>86</v>
      </c>
      <c r="P299" s="2" t="s">
        <v>153</v>
      </c>
      <c r="Q299" s="47" t="s">
        <v>154</v>
      </c>
      <c r="R299" s="47" t="s">
        <v>1044</v>
      </c>
      <c r="S299" s="120" t="s">
        <v>86</v>
      </c>
      <c r="T299" s="153"/>
      <c r="U299" s="153"/>
      <c r="V299" s="153"/>
      <c r="W299" s="153"/>
      <c r="X299" s="153"/>
      <c r="Y299" s="153"/>
      <c r="Z299" s="153"/>
      <c r="AA299" s="153"/>
      <c r="AB299" s="153"/>
      <c r="AC299" s="153"/>
      <c r="AD299" s="153"/>
      <c r="AE299" s="153"/>
      <c r="AF299" s="153"/>
      <c r="AG299" s="153"/>
      <c r="AH299" s="153"/>
      <c r="AI299" s="153"/>
      <c r="AJ299" s="153"/>
      <c r="AK299" s="153"/>
      <c r="AL299" s="153"/>
      <c r="AM299" s="153"/>
      <c r="AN299" s="153"/>
      <c r="AO299" s="153"/>
      <c r="AP299" s="153"/>
      <c r="AQ299" s="153"/>
      <c r="AR299" s="153"/>
      <c r="AS299" s="153"/>
      <c r="AT299" s="153"/>
      <c r="AU299" s="153"/>
      <c r="AV299" s="153"/>
      <c r="AW299" s="153"/>
      <c r="AX299" s="153"/>
      <c r="AY299" s="153"/>
      <c r="AZ299" s="153"/>
      <c r="BA299" s="153"/>
      <c r="BB299" s="153"/>
      <c r="BC299" s="153"/>
      <c r="BD299" s="153"/>
      <c r="BE299" s="57"/>
    </row>
    <row r="300" spans="1:57" s="12" customFormat="1" ht="90" x14ac:dyDescent="0.25">
      <c r="A300" s="1">
        <v>278</v>
      </c>
      <c r="B300" s="1" t="s">
        <v>80</v>
      </c>
      <c r="C300" s="6" t="s">
        <v>1033</v>
      </c>
      <c r="D300" s="2" t="str">
        <f t="shared" si="8"/>
        <v>CalPA_Set WMP-20</v>
      </c>
      <c r="E300" s="1">
        <v>4</v>
      </c>
      <c r="F300" s="2" t="str">
        <f t="shared" si="9"/>
        <v>CalPA_Set WMP-20_Q4</v>
      </c>
      <c r="G300" s="48" t="s">
        <v>1049</v>
      </c>
      <c r="H300" s="48" t="s">
        <v>1050</v>
      </c>
      <c r="I300" s="1" t="s">
        <v>84</v>
      </c>
      <c r="J300" s="3">
        <v>45042</v>
      </c>
      <c r="K300" s="3">
        <v>45049</v>
      </c>
      <c r="L300" s="3">
        <v>45049</v>
      </c>
      <c r="M300" s="20" t="s">
        <v>1036</v>
      </c>
      <c r="N300" s="1">
        <v>0</v>
      </c>
      <c r="O300" s="1" t="s">
        <v>86</v>
      </c>
      <c r="P300" s="2" t="s">
        <v>971</v>
      </c>
      <c r="Q300" s="47" t="s">
        <v>972</v>
      </c>
      <c r="R300" s="47" t="s">
        <v>86</v>
      </c>
      <c r="S300" s="120" t="s">
        <v>86</v>
      </c>
      <c r="T300" s="153"/>
      <c r="U300" s="153"/>
      <c r="V300" s="153"/>
      <c r="W300" s="153"/>
      <c r="X300" s="153"/>
      <c r="Y300" s="153"/>
      <c r="Z300" s="153"/>
      <c r="AA300" s="153"/>
      <c r="AB300" s="153"/>
      <c r="AC300" s="153"/>
      <c r="AD300" s="153"/>
      <c r="AE300" s="153"/>
      <c r="AF300" s="153"/>
      <c r="AG300" s="153"/>
      <c r="AH300" s="153"/>
      <c r="AI300" s="153"/>
      <c r="AJ300" s="153"/>
      <c r="AK300" s="153"/>
      <c r="AL300" s="153"/>
      <c r="AM300" s="153"/>
      <c r="AN300" s="153"/>
      <c r="AO300" s="153"/>
      <c r="AP300" s="153"/>
      <c r="AQ300" s="153"/>
      <c r="AR300" s="153"/>
      <c r="AS300" s="153"/>
      <c r="AT300" s="153"/>
      <c r="AU300" s="153"/>
      <c r="AV300" s="153"/>
      <c r="AW300" s="153"/>
      <c r="AX300" s="153"/>
      <c r="AY300" s="153"/>
      <c r="AZ300" s="153"/>
      <c r="BA300" s="153"/>
      <c r="BB300" s="153"/>
      <c r="BC300" s="153"/>
      <c r="BD300" s="153"/>
      <c r="BE300" s="57"/>
    </row>
    <row r="301" spans="1:57" s="12" customFormat="1" ht="409.5" x14ac:dyDescent="0.25">
      <c r="A301" s="1">
        <v>279</v>
      </c>
      <c r="B301" s="1" t="s">
        <v>80</v>
      </c>
      <c r="C301" s="6" t="s">
        <v>1033</v>
      </c>
      <c r="D301" s="2" t="str">
        <f t="shared" si="8"/>
        <v>CalPA_Set WMP-20</v>
      </c>
      <c r="E301" s="1">
        <v>5</v>
      </c>
      <c r="F301" s="2" t="str">
        <f t="shared" si="9"/>
        <v>CalPA_Set WMP-20_Q5</v>
      </c>
      <c r="G301" s="48" t="s">
        <v>1054</v>
      </c>
      <c r="H301" s="48" t="s">
        <v>1055</v>
      </c>
      <c r="I301" s="1" t="s">
        <v>84</v>
      </c>
      <c r="J301" s="3">
        <v>45042</v>
      </c>
      <c r="K301" s="3">
        <v>45049</v>
      </c>
      <c r="L301" s="3">
        <v>45049</v>
      </c>
      <c r="M301" s="20" t="s">
        <v>1036</v>
      </c>
      <c r="N301" s="1">
        <v>0</v>
      </c>
      <c r="O301" s="1" t="s">
        <v>86</v>
      </c>
      <c r="P301" s="2" t="s">
        <v>971</v>
      </c>
      <c r="Q301" s="47" t="s">
        <v>972</v>
      </c>
      <c r="R301" s="47" t="s">
        <v>86</v>
      </c>
      <c r="S301" s="120" t="s">
        <v>86</v>
      </c>
      <c r="T301" s="153"/>
      <c r="U301" s="153"/>
      <c r="V301" s="153"/>
      <c r="W301" s="153"/>
      <c r="X301" s="153"/>
      <c r="Y301" s="153"/>
      <c r="Z301" s="153"/>
      <c r="AA301" s="153"/>
      <c r="AB301" s="153"/>
      <c r="AC301" s="153"/>
      <c r="AD301" s="153"/>
      <c r="AE301" s="153"/>
      <c r="AF301" s="153"/>
      <c r="AG301" s="153"/>
      <c r="AH301" s="153"/>
      <c r="AI301" s="153"/>
      <c r="AJ301" s="153"/>
      <c r="AK301" s="153"/>
      <c r="AL301" s="153"/>
      <c r="AM301" s="153"/>
      <c r="AN301" s="153"/>
      <c r="AO301" s="153"/>
      <c r="AP301" s="153"/>
      <c r="AQ301" s="153"/>
      <c r="AR301" s="153"/>
      <c r="AS301" s="153"/>
      <c r="AT301" s="153"/>
      <c r="AU301" s="153"/>
      <c r="AV301" s="153"/>
      <c r="AW301" s="153"/>
      <c r="AX301" s="153"/>
      <c r="AY301" s="153"/>
      <c r="AZ301" s="153"/>
      <c r="BA301" s="153"/>
      <c r="BB301" s="153"/>
      <c r="BC301" s="153"/>
      <c r="BD301" s="153"/>
      <c r="BE301" s="57"/>
    </row>
    <row r="302" spans="1:57" s="12" customFormat="1" ht="102" x14ac:dyDescent="0.25">
      <c r="A302" s="1">
        <v>280</v>
      </c>
      <c r="B302" s="1" t="s">
        <v>80</v>
      </c>
      <c r="C302" s="6" t="s">
        <v>1033</v>
      </c>
      <c r="D302" s="2" t="str">
        <f t="shared" si="8"/>
        <v>CalPA_Set WMP-20</v>
      </c>
      <c r="E302" s="1">
        <v>6</v>
      </c>
      <c r="F302" s="2" t="str">
        <f t="shared" si="9"/>
        <v>CalPA_Set WMP-20_Q6</v>
      </c>
      <c r="G302" s="48" t="s">
        <v>1059</v>
      </c>
      <c r="H302" s="48" t="s">
        <v>1060</v>
      </c>
      <c r="I302" s="1" t="s">
        <v>84</v>
      </c>
      <c r="J302" s="3">
        <v>45042</v>
      </c>
      <c r="K302" s="3">
        <v>45049</v>
      </c>
      <c r="L302" s="3">
        <v>45049</v>
      </c>
      <c r="M302" s="20" t="s">
        <v>1036</v>
      </c>
      <c r="N302" s="1">
        <v>0</v>
      </c>
      <c r="O302" s="1" t="s">
        <v>86</v>
      </c>
      <c r="P302" s="2" t="s">
        <v>971</v>
      </c>
      <c r="Q302" s="47" t="s">
        <v>972</v>
      </c>
      <c r="R302" s="47" t="s">
        <v>86</v>
      </c>
      <c r="S302" s="120" t="s">
        <v>86</v>
      </c>
      <c r="T302" s="153"/>
      <c r="U302" s="153"/>
      <c r="V302" s="153"/>
      <c r="W302" s="153"/>
      <c r="X302" s="153"/>
      <c r="Y302" s="153"/>
      <c r="Z302" s="153"/>
      <c r="AA302" s="153"/>
      <c r="AB302" s="153"/>
      <c r="AC302" s="153"/>
      <c r="AD302" s="153"/>
      <c r="AE302" s="153"/>
      <c r="AF302" s="153"/>
      <c r="AG302" s="153"/>
      <c r="AH302" s="153"/>
      <c r="AI302" s="153"/>
      <c r="AJ302" s="153"/>
      <c r="AK302" s="153"/>
      <c r="AL302" s="153"/>
      <c r="AM302" s="153"/>
      <c r="AN302" s="153"/>
      <c r="AO302" s="153"/>
      <c r="AP302" s="153"/>
      <c r="AQ302" s="153"/>
      <c r="AR302" s="153"/>
      <c r="AS302" s="153"/>
      <c r="AT302" s="153"/>
      <c r="AU302" s="153"/>
      <c r="AV302" s="153"/>
      <c r="AW302" s="153"/>
      <c r="AX302" s="153"/>
      <c r="AY302" s="153"/>
      <c r="AZ302" s="153"/>
      <c r="BA302" s="153"/>
      <c r="BB302" s="153"/>
      <c r="BC302" s="153"/>
      <c r="BD302" s="153"/>
      <c r="BE302" s="57"/>
    </row>
    <row r="303" spans="1:57" s="12" customFormat="1" ht="216.75" x14ac:dyDescent="0.25">
      <c r="A303" s="1">
        <v>281</v>
      </c>
      <c r="B303" s="1" t="s">
        <v>80</v>
      </c>
      <c r="C303" s="6" t="s">
        <v>1033</v>
      </c>
      <c r="D303" s="2" t="str">
        <f t="shared" si="8"/>
        <v>CalPA_Set WMP-20</v>
      </c>
      <c r="E303" s="1">
        <v>7</v>
      </c>
      <c r="F303" s="2" t="str">
        <f t="shared" si="9"/>
        <v>CalPA_Set WMP-20_Q7</v>
      </c>
      <c r="G303" s="48" t="s">
        <v>1061</v>
      </c>
      <c r="H303" s="48" t="s">
        <v>1062</v>
      </c>
      <c r="I303" s="1" t="s">
        <v>84</v>
      </c>
      <c r="J303" s="3">
        <v>45042</v>
      </c>
      <c r="K303" s="3">
        <v>45049</v>
      </c>
      <c r="L303" s="3">
        <v>45049</v>
      </c>
      <c r="M303" s="20" t="s">
        <v>1036</v>
      </c>
      <c r="N303" s="1">
        <v>0</v>
      </c>
      <c r="O303" s="1" t="s">
        <v>86</v>
      </c>
      <c r="P303" s="2">
        <v>8.1</v>
      </c>
      <c r="Q303" s="47" t="s">
        <v>510</v>
      </c>
      <c r="R303" s="47" t="s">
        <v>1063</v>
      </c>
      <c r="S303" s="124" t="s">
        <v>86</v>
      </c>
      <c r="T303" s="153"/>
      <c r="U303" s="153"/>
      <c r="V303" s="153"/>
      <c r="W303" s="153"/>
      <c r="X303" s="153"/>
      <c r="Y303" s="153"/>
      <c r="Z303" s="153"/>
      <c r="AA303" s="153"/>
      <c r="AB303" s="153"/>
      <c r="AC303" s="153"/>
      <c r="AD303" s="153"/>
      <c r="AE303" s="153"/>
      <c r="AF303" s="153"/>
      <c r="AG303" s="153"/>
      <c r="AH303" s="153"/>
      <c r="AI303" s="153"/>
      <c r="AJ303" s="153"/>
      <c r="AK303" s="153"/>
      <c r="AL303" s="153"/>
      <c r="AM303" s="153"/>
      <c r="AN303" s="153"/>
      <c r="AO303" s="153"/>
      <c r="AP303" s="153"/>
      <c r="AQ303" s="153"/>
      <c r="AR303" s="153"/>
      <c r="AS303" s="153"/>
      <c r="AT303" s="153"/>
      <c r="AU303" s="153"/>
      <c r="AV303" s="153"/>
      <c r="AW303" s="153"/>
      <c r="AX303" s="153"/>
      <c r="AY303" s="153"/>
      <c r="AZ303" s="153"/>
      <c r="BA303" s="153"/>
      <c r="BB303" s="153"/>
      <c r="BC303" s="153"/>
      <c r="BD303" s="153"/>
      <c r="BE303" s="57"/>
    </row>
    <row r="304" spans="1:57" s="12" customFormat="1" ht="369.75" x14ac:dyDescent="0.25">
      <c r="A304" s="1">
        <v>282</v>
      </c>
      <c r="B304" s="1" t="s">
        <v>2875</v>
      </c>
      <c r="C304" s="6" t="s">
        <v>2001</v>
      </c>
      <c r="D304" s="2" t="str">
        <f t="shared" si="8"/>
        <v>TURN_009</v>
      </c>
      <c r="E304" s="1">
        <v>1</v>
      </c>
      <c r="F304" s="2" t="str">
        <f t="shared" si="9"/>
        <v>TURN_009_Q1</v>
      </c>
      <c r="G304" s="48" t="s">
        <v>2993</v>
      </c>
      <c r="H304" s="48" t="s">
        <v>2994</v>
      </c>
      <c r="I304" s="2" t="s">
        <v>2878</v>
      </c>
      <c r="J304" s="3">
        <v>45042</v>
      </c>
      <c r="K304" s="3">
        <v>45047</v>
      </c>
      <c r="L304" s="3">
        <v>45047</v>
      </c>
      <c r="M304" s="20" t="s">
        <v>2995</v>
      </c>
      <c r="N304" s="1">
        <v>0</v>
      </c>
      <c r="O304" s="1" t="s">
        <v>86</v>
      </c>
      <c r="P304" s="2" t="s">
        <v>482</v>
      </c>
      <c r="Q304" s="47" t="s">
        <v>483</v>
      </c>
      <c r="R304" s="47" t="s">
        <v>1911</v>
      </c>
      <c r="S304" s="123" t="s">
        <v>86</v>
      </c>
      <c r="T304" s="153"/>
      <c r="U304" s="153"/>
      <c r="V304" s="153"/>
      <c r="W304" s="153"/>
      <c r="X304" s="153"/>
      <c r="Y304" s="153"/>
      <c r="Z304" s="153"/>
      <c r="AA304" s="153"/>
      <c r="AB304" s="153"/>
      <c r="AC304" s="153"/>
      <c r="AD304" s="153"/>
      <c r="AE304" s="153"/>
      <c r="AF304" s="153"/>
      <c r="AG304" s="153"/>
      <c r="AH304" s="153"/>
      <c r="AI304" s="153"/>
      <c r="AJ304" s="153"/>
      <c r="AK304" s="153"/>
      <c r="AL304" s="153"/>
      <c r="AM304" s="153"/>
      <c r="AN304" s="153"/>
      <c r="AO304" s="153"/>
      <c r="AP304" s="153"/>
      <c r="AQ304" s="153"/>
      <c r="AR304" s="153"/>
      <c r="AS304" s="153"/>
      <c r="AT304" s="153"/>
      <c r="AU304" s="153"/>
      <c r="AV304" s="153"/>
      <c r="AW304" s="153"/>
      <c r="AX304" s="153"/>
      <c r="AY304" s="153"/>
      <c r="AZ304" s="153"/>
      <c r="BA304" s="153"/>
      <c r="BB304" s="153"/>
      <c r="BC304" s="153"/>
      <c r="BD304" s="153"/>
      <c r="BE304" s="57"/>
    </row>
    <row r="305" spans="1:57" s="12" customFormat="1" ht="75" x14ac:dyDescent="0.25">
      <c r="A305" s="1">
        <v>283</v>
      </c>
      <c r="B305" s="1" t="s">
        <v>1512</v>
      </c>
      <c r="C305" s="6" t="s">
        <v>2254</v>
      </c>
      <c r="D305" s="2" t="str">
        <f t="shared" si="8"/>
        <v>MGRA_Data Request No. 3</v>
      </c>
      <c r="E305" s="1">
        <v>1</v>
      </c>
      <c r="F305" s="2" t="str">
        <f t="shared" si="9"/>
        <v>MGRA_Data Request No. 3_Q1</v>
      </c>
      <c r="G305" s="48" t="s">
        <v>2144</v>
      </c>
      <c r="H305" s="55" t="s">
        <v>2255</v>
      </c>
      <c r="I305" s="1" t="s">
        <v>2146</v>
      </c>
      <c r="J305" s="3">
        <v>45043</v>
      </c>
      <c r="K305" s="3">
        <v>45048</v>
      </c>
      <c r="L305" s="3">
        <v>45043</v>
      </c>
      <c r="M305" s="20" t="s">
        <v>2256</v>
      </c>
      <c r="N305" s="1">
        <v>0</v>
      </c>
      <c r="O305" s="1" t="s">
        <v>86</v>
      </c>
      <c r="P305" s="1">
        <v>6.4</v>
      </c>
      <c r="Q305" s="47" t="s">
        <v>333</v>
      </c>
      <c r="R305" s="47" t="s">
        <v>2148</v>
      </c>
      <c r="S305" s="119" t="s">
        <v>86</v>
      </c>
      <c r="T305" s="153"/>
      <c r="U305" s="153"/>
      <c r="V305" s="153"/>
      <c r="W305" s="153"/>
      <c r="X305" s="153"/>
      <c r="Y305" s="153"/>
      <c r="Z305" s="153"/>
      <c r="AA305" s="153"/>
      <c r="AB305" s="153"/>
      <c r="AC305" s="153"/>
      <c r="AD305" s="153"/>
      <c r="AE305" s="153"/>
      <c r="AF305" s="153"/>
      <c r="AG305" s="153"/>
      <c r="AH305" s="153"/>
      <c r="AI305" s="153"/>
      <c r="AJ305" s="153"/>
      <c r="AK305" s="153"/>
      <c r="AL305" s="153"/>
      <c r="AM305" s="153"/>
      <c r="AN305" s="153"/>
      <c r="AO305" s="153"/>
      <c r="AP305" s="153"/>
      <c r="AQ305" s="153"/>
      <c r="AR305" s="153"/>
      <c r="AS305" s="153"/>
      <c r="AT305" s="153"/>
      <c r="AU305" s="153"/>
      <c r="AV305" s="153"/>
      <c r="AW305" s="153"/>
      <c r="AX305" s="153"/>
      <c r="AY305" s="153"/>
      <c r="AZ305" s="153"/>
      <c r="BA305" s="153"/>
      <c r="BB305" s="153"/>
      <c r="BC305" s="153"/>
      <c r="BD305" s="153"/>
      <c r="BE305" s="57"/>
    </row>
    <row r="306" spans="1:57" s="12" customFormat="1" ht="75" x14ac:dyDescent="0.25">
      <c r="A306" s="1">
        <v>284</v>
      </c>
      <c r="B306" s="1" t="s">
        <v>1512</v>
      </c>
      <c r="C306" s="6" t="s">
        <v>2254</v>
      </c>
      <c r="D306" s="2" t="str">
        <f t="shared" si="8"/>
        <v>MGRA_Data Request No. 3</v>
      </c>
      <c r="E306" s="1">
        <v>2</v>
      </c>
      <c r="F306" s="2" t="str">
        <f t="shared" si="9"/>
        <v>MGRA_Data Request No. 3_Q2</v>
      </c>
      <c r="G306" s="48" t="s">
        <v>2258</v>
      </c>
      <c r="H306" s="55" t="s">
        <v>2255</v>
      </c>
      <c r="I306" s="1" t="s">
        <v>2146</v>
      </c>
      <c r="J306" s="3">
        <v>45043</v>
      </c>
      <c r="K306" s="3">
        <v>45048</v>
      </c>
      <c r="L306" s="3">
        <v>45043</v>
      </c>
      <c r="M306" s="20" t="s">
        <v>2256</v>
      </c>
      <c r="N306" s="1">
        <v>0</v>
      </c>
      <c r="O306" s="1" t="s">
        <v>86</v>
      </c>
      <c r="P306" s="1">
        <v>6.4</v>
      </c>
      <c r="Q306" s="47" t="s">
        <v>333</v>
      </c>
      <c r="R306" s="47" t="s">
        <v>2148</v>
      </c>
      <c r="S306" s="120" t="s">
        <v>86</v>
      </c>
      <c r="T306" s="153"/>
      <c r="U306" s="153"/>
      <c r="V306" s="153"/>
      <c r="W306" s="153"/>
      <c r="X306" s="153"/>
      <c r="Y306" s="153"/>
      <c r="Z306" s="153"/>
      <c r="AA306" s="153"/>
      <c r="AB306" s="153"/>
      <c r="AC306" s="153"/>
      <c r="AD306" s="153"/>
      <c r="AE306" s="153"/>
      <c r="AF306" s="153"/>
      <c r="AG306" s="153"/>
      <c r="AH306" s="153"/>
      <c r="AI306" s="153"/>
      <c r="AJ306" s="153"/>
      <c r="AK306" s="153"/>
      <c r="AL306" s="153"/>
      <c r="AM306" s="153"/>
      <c r="AN306" s="153"/>
      <c r="AO306" s="153"/>
      <c r="AP306" s="153"/>
      <c r="AQ306" s="153"/>
      <c r="AR306" s="153"/>
      <c r="AS306" s="153"/>
      <c r="AT306" s="153"/>
      <c r="AU306" s="153"/>
      <c r="AV306" s="153"/>
      <c r="AW306" s="153"/>
      <c r="AX306" s="153"/>
      <c r="AY306" s="153"/>
      <c r="AZ306" s="153"/>
      <c r="BA306" s="153"/>
      <c r="BB306" s="153"/>
      <c r="BC306" s="153"/>
      <c r="BD306" s="153"/>
      <c r="BE306" s="57"/>
    </row>
    <row r="307" spans="1:57" s="12" customFormat="1" ht="75" x14ac:dyDescent="0.25">
      <c r="A307" s="1">
        <v>285</v>
      </c>
      <c r="B307" s="1" t="s">
        <v>1512</v>
      </c>
      <c r="C307" s="6" t="s">
        <v>2254</v>
      </c>
      <c r="D307" s="2" t="str">
        <f t="shared" si="8"/>
        <v>MGRA_Data Request No. 3</v>
      </c>
      <c r="E307" s="1">
        <v>3</v>
      </c>
      <c r="F307" s="2" t="str">
        <f t="shared" si="9"/>
        <v>MGRA_Data Request No. 3_Q3</v>
      </c>
      <c r="G307" s="48" t="s">
        <v>2259</v>
      </c>
      <c r="H307" s="55" t="s">
        <v>2255</v>
      </c>
      <c r="I307" s="1" t="s">
        <v>2146</v>
      </c>
      <c r="J307" s="3">
        <v>45043</v>
      </c>
      <c r="K307" s="3">
        <v>45048</v>
      </c>
      <c r="L307" s="3">
        <v>45043</v>
      </c>
      <c r="M307" s="20" t="s">
        <v>2256</v>
      </c>
      <c r="N307" s="1">
        <v>0</v>
      </c>
      <c r="O307" s="1" t="s">
        <v>86</v>
      </c>
      <c r="P307" s="1">
        <v>6.4</v>
      </c>
      <c r="Q307" s="47" t="s">
        <v>333</v>
      </c>
      <c r="R307" s="47" t="s">
        <v>2148</v>
      </c>
      <c r="S307" s="120" t="s">
        <v>86</v>
      </c>
      <c r="T307" s="153"/>
      <c r="U307" s="153"/>
      <c r="V307" s="153"/>
      <c r="W307" s="153"/>
      <c r="X307" s="153"/>
      <c r="Y307" s="153"/>
      <c r="Z307" s="153"/>
      <c r="AA307" s="153"/>
      <c r="AB307" s="153"/>
      <c r="AC307" s="153"/>
      <c r="AD307" s="153"/>
      <c r="AE307" s="153"/>
      <c r="AF307" s="153"/>
      <c r="AG307" s="153"/>
      <c r="AH307" s="153"/>
      <c r="AI307" s="153"/>
      <c r="AJ307" s="153"/>
      <c r="AK307" s="153"/>
      <c r="AL307" s="153"/>
      <c r="AM307" s="153"/>
      <c r="AN307" s="153"/>
      <c r="AO307" s="153"/>
      <c r="AP307" s="153"/>
      <c r="AQ307" s="153"/>
      <c r="AR307" s="153"/>
      <c r="AS307" s="153"/>
      <c r="AT307" s="153"/>
      <c r="AU307" s="153"/>
      <c r="AV307" s="153"/>
      <c r="AW307" s="153"/>
      <c r="AX307" s="153"/>
      <c r="AY307" s="153"/>
      <c r="AZ307" s="153"/>
      <c r="BA307" s="153"/>
      <c r="BB307" s="153"/>
      <c r="BC307" s="153"/>
      <c r="BD307" s="153"/>
      <c r="BE307" s="57"/>
    </row>
    <row r="308" spans="1:57" s="12" customFormat="1" ht="75" x14ac:dyDescent="0.25">
      <c r="A308" s="1">
        <v>286</v>
      </c>
      <c r="B308" s="1" t="s">
        <v>1512</v>
      </c>
      <c r="C308" s="6" t="s">
        <v>2254</v>
      </c>
      <c r="D308" s="2" t="str">
        <f t="shared" si="8"/>
        <v>MGRA_Data Request No. 3</v>
      </c>
      <c r="E308" s="1">
        <v>4</v>
      </c>
      <c r="F308" s="2" t="str">
        <f t="shared" si="9"/>
        <v>MGRA_Data Request No. 3_Q4</v>
      </c>
      <c r="G308" s="48" t="s">
        <v>2260</v>
      </c>
      <c r="H308" s="55" t="s">
        <v>2255</v>
      </c>
      <c r="I308" s="1" t="s">
        <v>2146</v>
      </c>
      <c r="J308" s="3">
        <v>45043</v>
      </c>
      <c r="K308" s="3">
        <v>45048</v>
      </c>
      <c r="L308" s="3">
        <v>45043</v>
      </c>
      <c r="M308" s="20" t="s">
        <v>2256</v>
      </c>
      <c r="N308" s="1">
        <v>0</v>
      </c>
      <c r="O308" s="1" t="s">
        <v>86</v>
      </c>
      <c r="P308" s="1">
        <v>6.4</v>
      </c>
      <c r="Q308" s="47" t="s">
        <v>333</v>
      </c>
      <c r="R308" s="47" t="s">
        <v>2148</v>
      </c>
      <c r="S308" s="121" t="s">
        <v>86</v>
      </c>
      <c r="T308" s="153"/>
      <c r="U308" s="153"/>
      <c r="V308" s="153"/>
      <c r="W308" s="153"/>
      <c r="X308" s="153"/>
      <c r="Y308" s="153"/>
      <c r="Z308" s="153"/>
      <c r="AA308" s="153"/>
      <c r="AB308" s="153"/>
      <c r="AC308" s="153"/>
      <c r="AD308" s="153"/>
      <c r="AE308" s="153"/>
      <c r="AF308" s="153"/>
      <c r="AG308" s="153"/>
      <c r="AH308" s="153"/>
      <c r="AI308" s="153"/>
      <c r="AJ308" s="153"/>
      <c r="AK308" s="153"/>
      <c r="AL308" s="153"/>
      <c r="AM308" s="153"/>
      <c r="AN308" s="153"/>
      <c r="AO308" s="153"/>
      <c r="AP308" s="153"/>
      <c r="AQ308" s="153"/>
      <c r="AR308" s="153"/>
      <c r="AS308" s="153"/>
      <c r="AT308" s="153"/>
      <c r="AU308" s="153"/>
      <c r="AV308" s="153"/>
      <c r="AW308" s="153"/>
      <c r="AX308" s="153"/>
      <c r="AY308" s="153"/>
      <c r="AZ308" s="153"/>
      <c r="BA308" s="153"/>
      <c r="BB308" s="153"/>
      <c r="BC308" s="153"/>
      <c r="BD308" s="153"/>
      <c r="BE308" s="57"/>
    </row>
    <row r="309" spans="1:57" s="12" customFormat="1" ht="75" x14ac:dyDescent="0.25">
      <c r="A309" s="1">
        <v>287</v>
      </c>
      <c r="B309" s="1" t="s">
        <v>1512</v>
      </c>
      <c r="C309" s="6" t="s">
        <v>2254</v>
      </c>
      <c r="D309" s="2" t="str">
        <f t="shared" si="8"/>
        <v>MGRA_Data Request No. 3</v>
      </c>
      <c r="E309" s="1">
        <v>5</v>
      </c>
      <c r="F309" s="2" t="str">
        <f t="shared" si="9"/>
        <v>MGRA_Data Request No. 3_Q5</v>
      </c>
      <c r="G309" s="48" t="s">
        <v>2165</v>
      </c>
      <c r="H309" s="55" t="s">
        <v>2255</v>
      </c>
      <c r="I309" s="1" t="s">
        <v>2146</v>
      </c>
      <c r="J309" s="3">
        <v>45043</v>
      </c>
      <c r="K309" s="3">
        <v>45048</v>
      </c>
      <c r="L309" s="3">
        <v>45043</v>
      </c>
      <c r="M309" s="20" t="s">
        <v>2256</v>
      </c>
      <c r="N309" s="1">
        <v>0</v>
      </c>
      <c r="O309" s="1" t="s">
        <v>86</v>
      </c>
      <c r="P309" s="1">
        <v>6.4</v>
      </c>
      <c r="Q309" s="47" t="s">
        <v>333</v>
      </c>
      <c r="R309" s="47" t="s">
        <v>2148</v>
      </c>
      <c r="S309" s="120" t="s">
        <v>86</v>
      </c>
      <c r="T309" s="153"/>
      <c r="U309" s="153"/>
      <c r="V309" s="153"/>
      <c r="W309" s="153"/>
      <c r="X309" s="153"/>
      <c r="Y309" s="153"/>
      <c r="Z309" s="153"/>
      <c r="AA309" s="153"/>
      <c r="AB309" s="153"/>
      <c r="AC309" s="153"/>
      <c r="AD309" s="153"/>
      <c r="AE309" s="153"/>
      <c r="AF309" s="153"/>
      <c r="AG309" s="153"/>
      <c r="AH309" s="153"/>
      <c r="AI309" s="153"/>
      <c r="AJ309" s="153"/>
      <c r="AK309" s="153"/>
      <c r="AL309" s="153"/>
      <c r="AM309" s="153"/>
      <c r="AN309" s="153"/>
      <c r="AO309" s="153"/>
      <c r="AP309" s="153"/>
      <c r="AQ309" s="153"/>
      <c r="AR309" s="153"/>
      <c r="AS309" s="153"/>
      <c r="AT309" s="153"/>
      <c r="AU309" s="153"/>
      <c r="AV309" s="153"/>
      <c r="AW309" s="153"/>
      <c r="AX309" s="153"/>
      <c r="AY309" s="153"/>
      <c r="AZ309" s="153"/>
      <c r="BA309" s="153"/>
      <c r="BB309" s="153"/>
      <c r="BC309" s="153"/>
      <c r="BD309" s="153"/>
      <c r="BE309" s="57"/>
    </row>
    <row r="310" spans="1:57" s="12" customFormat="1" ht="75" x14ac:dyDescent="0.25">
      <c r="A310" s="1">
        <v>288</v>
      </c>
      <c r="B310" s="1" t="s">
        <v>1512</v>
      </c>
      <c r="C310" s="6" t="s">
        <v>2254</v>
      </c>
      <c r="D310" s="2" t="str">
        <f t="shared" si="8"/>
        <v>MGRA_Data Request No. 3</v>
      </c>
      <c r="E310" s="1">
        <v>6</v>
      </c>
      <c r="F310" s="2" t="str">
        <f t="shared" si="9"/>
        <v>MGRA_Data Request No. 3_Q6</v>
      </c>
      <c r="G310" s="48" t="s">
        <v>2261</v>
      </c>
      <c r="H310" s="55" t="s">
        <v>2255</v>
      </c>
      <c r="I310" s="1" t="s">
        <v>2146</v>
      </c>
      <c r="J310" s="3">
        <v>45043</v>
      </c>
      <c r="K310" s="3">
        <v>45048</v>
      </c>
      <c r="L310" s="3">
        <v>45043</v>
      </c>
      <c r="M310" s="20" t="s">
        <v>2256</v>
      </c>
      <c r="N310" s="1">
        <v>0</v>
      </c>
      <c r="O310" s="1" t="s">
        <v>86</v>
      </c>
      <c r="P310" s="1">
        <v>6.4</v>
      </c>
      <c r="Q310" s="47" t="s">
        <v>333</v>
      </c>
      <c r="R310" s="47" t="s">
        <v>2148</v>
      </c>
      <c r="S310" s="120" t="s">
        <v>86</v>
      </c>
      <c r="T310" s="153"/>
      <c r="U310" s="153"/>
      <c r="V310" s="153"/>
      <c r="W310" s="153"/>
      <c r="X310" s="153"/>
      <c r="Y310" s="153"/>
      <c r="Z310" s="153"/>
      <c r="AA310" s="153"/>
      <c r="AB310" s="153"/>
      <c r="AC310" s="153"/>
      <c r="AD310" s="153"/>
      <c r="AE310" s="153"/>
      <c r="AF310" s="153"/>
      <c r="AG310" s="153"/>
      <c r="AH310" s="153"/>
      <c r="AI310" s="153"/>
      <c r="AJ310" s="153"/>
      <c r="AK310" s="153"/>
      <c r="AL310" s="153"/>
      <c r="AM310" s="153"/>
      <c r="AN310" s="153"/>
      <c r="AO310" s="153"/>
      <c r="AP310" s="153"/>
      <c r="AQ310" s="153"/>
      <c r="AR310" s="153"/>
      <c r="AS310" s="153"/>
      <c r="AT310" s="153"/>
      <c r="AU310" s="153"/>
      <c r="AV310" s="153"/>
      <c r="AW310" s="153"/>
      <c r="AX310" s="153"/>
      <c r="AY310" s="153"/>
      <c r="AZ310" s="153"/>
      <c r="BA310" s="153"/>
      <c r="BB310" s="153"/>
      <c r="BC310" s="153"/>
      <c r="BD310" s="153"/>
      <c r="BE310" s="57"/>
    </row>
    <row r="311" spans="1:57" s="12" customFormat="1" ht="75" x14ac:dyDescent="0.25">
      <c r="A311" s="1">
        <v>289</v>
      </c>
      <c r="B311" s="1" t="s">
        <v>1512</v>
      </c>
      <c r="C311" s="6" t="s">
        <v>2254</v>
      </c>
      <c r="D311" s="2" t="str">
        <f t="shared" si="8"/>
        <v>MGRA_Data Request No. 3</v>
      </c>
      <c r="E311" s="1">
        <v>7</v>
      </c>
      <c r="F311" s="2" t="str">
        <f t="shared" si="9"/>
        <v>MGRA_Data Request No. 3_Q7</v>
      </c>
      <c r="G311" s="48" t="s">
        <v>2262</v>
      </c>
      <c r="H311" s="55" t="s">
        <v>2255</v>
      </c>
      <c r="I311" s="1" t="s">
        <v>2146</v>
      </c>
      <c r="J311" s="3">
        <v>45043</v>
      </c>
      <c r="K311" s="3">
        <v>45048</v>
      </c>
      <c r="L311" s="3">
        <v>45043</v>
      </c>
      <c r="M311" s="20" t="s">
        <v>2256</v>
      </c>
      <c r="N311" s="1">
        <v>0</v>
      </c>
      <c r="O311" s="1" t="s">
        <v>86</v>
      </c>
      <c r="P311" s="1">
        <v>6.4</v>
      </c>
      <c r="Q311" s="47" t="s">
        <v>333</v>
      </c>
      <c r="R311" s="47" t="s">
        <v>2148</v>
      </c>
      <c r="S311" s="120" t="s">
        <v>86</v>
      </c>
      <c r="T311" s="153"/>
      <c r="U311" s="153"/>
      <c r="V311" s="153"/>
      <c r="W311" s="153"/>
      <c r="X311" s="153"/>
      <c r="Y311" s="153"/>
      <c r="Z311" s="153"/>
      <c r="AA311" s="153"/>
      <c r="AB311" s="153"/>
      <c r="AC311" s="153"/>
      <c r="AD311" s="153"/>
      <c r="AE311" s="153"/>
      <c r="AF311" s="153"/>
      <c r="AG311" s="153"/>
      <c r="AH311" s="153"/>
      <c r="AI311" s="153"/>
      <c r="AJ311" s="153"/>
      <c r="AK311" s="153"/>
      <c r="AL311" s="153"/>
      <c r="AM311" s="153"/>
      <c r="AN311" s="153"/>
      <c r="AO311" s="153"/>
      <c r="AP311" s="153"/>
      <c r="AQ311" s="153"/>
      <c r="AR311" s="153"/>
      <c r="AS311" s="153"/>
      <c r="AT311" s="153"/>
      <c r="AU311" s="153"/>
      <c r="AV311" s="153"/>
      <c r="AW311" s="153"/>
      <c r="AX311" s="153"/>
      <c r="AY311" s="153"/>
      <c r="AZ311" s="153"/>
      <c r="BA311" s="153"/>
      <c r="BB311" s="153"/>
      <c r="BC311" s="153"/>
      <c r="BD311" s="153"/>
      <c r="BE311" s="57"/>
    </row>
    <row r="312" spans="1:57" s="12" customFormat="1" ht="153" x14ac:dyDescent="0.25">
      <c r="A312" s="1">
        <v>290</v>
      </c>
      <c r="B312" s="1" t="s">
        <v>80</v>
      </c>
      <c r="C312" s="6" t="s">
        <v>1066</v>
      </c>
      <c r="D312" s="2" t="str">
        <f t="shared" si="8"/>
        <v>CalPA_Set WMP-21</v>
      </c>
      <c r="E312" s="1">
        <v>1</v>
      </c>
      <c r="F312" s="2" t="str">
        <f t="shared" si="9"/>
        <v>CalPA_Set WMP-21_Q1</v>
      </c>
      <c r="G312" s="48" t="s">
        <v>1077</v>
      </c>
      <c r="H312" s="48" t="s">
        <v>1078</v>
      </c>
      <c r="I312" s="1" t="s">
        <v>84</v>
      </c>
      <c r="J312" s="3">
        <v>45043</v>
      </c>
      <c r="K312" s="3">
        <v>45048</v>
      </c>
      <c r="L312" s="3">
        <v>45048</v>
      </c>
      <c r="M312" s="20" t="s">
        <v>1069</v>
      </c>
      <c r="N312" s="1">
        <v>0</v>
      </c>
      <c r="O312" s="1" t="s">
        <v>86</v>
      </c>
      <c r="P312" s="1" t="s">
        <v>364</v>
      </c>
      <c r="Q312" s="47" t="s">
        <v>266</v>
      </c>
      <c r="R312" s="47" t="s">
        <v>365</v>
      </c>
      <c r="S312" s="121" t="s">
        <v>86</v>
      </c>
      <c r="T312" s="153"/>
      <c r="U312" s="153"/>
      <c r="V312" s="153"/>
      <c r="W312" s="153"/>
      <c r="X312" s="153"/>
      <c r="Y312" s="153"/>
      <c r="Z312" s="153"/>
      <c r="AA312" s="153"/>
      <c r="AB312" s="153"/>
      <c r="AC312" s="153"/>
      <c r="AD312" s="153"/>
      <c r="AE312" s="153"/>
      <c r="AF312" s="153"/>
      <c r="AG312" s="153"/>
      <c r="AH312" s="153"/>
      <c r="AI312" s="153"/>
      <c r="AJ312" s="153"/>
      <c r="AK312" s="153"/>
      <c r="AL312" s="153"/>
      <c r="AM312" s="153"/>
      <c r="AN312" s="153"/>
      <c r="AO312" s="153"/>
      <c r="AP312" s="153"/>
      <c r="AQ312" s="153"/>
      <c r="AR312" s="153"/>
      <c r="AS312" s="153"/>
      <c r="AT312" s="153"/>
      <c r="AU312" s="153"/>
      <c r="AV312" s="153"/>
      <c r="AW312" s="153"/>
      <c r="AX312" s="153"/>
      <c r="AY312" s="153"/>
      <c r="AZ312" s="153"/>
      <c r="BA312" s="153"/>
      <c r="BB312" s="153"/>
      <c r="BC312" s="153"/>
      <c r="BD312" s="153"/>
      <c r="BE312" s="57"/>
    </row>
    <row r="313" spans="1:57" s="12" customFormat="1" ht="409.5" x14ac:dyDescent="0.25">
      <c r="A313" s="1">
        <v>291</v>
      </c>
      <c r="B313" s="1" t="s">
        <v>80</v>
      </c>
      <c r="C313" s="6" t="s">
        <v>1066</v>
      </c>
      <c r="D313" s="2" t="str">
        <f t="shared" si="8"/>
        <v>CalPA_Set WMP-21</v>
      </c>
      <c r="E313" s="1">
        <v>2</v>
      </c>
      <c r="F313" s="2" t="str">
        <f t="shared" si="9"/>
        <v>CalPA_Set WMP-21_Q2</v>
      </c>
      <c r="G313" s="48" t="s">
        <v>1080</v>
      </c>
      <c r="H313" s="48" t="s">
        <v>1081</v>
      </c>
      <c r="I313" s="1" t="s">
        <v>84</v>
      </c>
      <c r="J313" s="3">
        <v>45043</v>
      </c>
      <c r="K313" s="3">
        <v>45055</v>
      </c>
      <c r="L313" s="3">
        <v>45055</v>
      </c>
      <c r="M313" s="20" t="s">
        <v>1069</v>
      </c>
      <c r="N313" s="1">
        <v>1</v>
      </c>
      <c r="O313" s="1" t="s">
        <v>86</v>
      </c>
      <c r="P313" s="1" t="s">
        <v>234</v>
      </c>
      <c r="Q313" s="47" t="s">
        <v>86</v>
      </c>
      <c r="R313" s="47" t="s">
        <v>86</v>
      </c>
      <c r="S313" s="120" t="s">
        <v>86</v>
      </c>
      <c r="T313" s="153"/>
      <c r="U313" s="153"/>
      <c r="V313" s="153"/>
      <c r="W313" s="153"/>
      <c r="X313" s="153"/>
      <c r="Y313" s="153"/>
      <c r="Z313" s="153"/>
      <c r="AA313" s="153"/>
      <c r="AB313" s="153"/>
      <c r="AC313" s="153"/>
      <c r="AD313" s="153"/>
      <c r="AE313" s="153"/>
      <c r="AF313" s="153"/>
      <c r="AG313" s="153"/>
      <c r="AH313" s="153"/>
      <c r="AI313" s="153"/>
      <c r="AJ313" s="153"/>
      <c r="AK313" s="153"/>
      <c r="AL313" s="153"/>
      <c r="AM313" s="153"/>
      <c r="AN313" s="153"/>
      <c r="AO313" s="153"/>
      <c r="AP313" s="153"/>
      <c r="AQ313" s="153"/>
      <c r="AR313" s="153"/>
      <c r="AS313" s="153"/>
      <c r="AT313" s="153"/>
      <c r="AU313" s="153"/>
      <c r="AV313" s="153"/>
      <c r="AW313" s="153"/>
      <c r="AX313" s="153"/>
      <c r="AY313" s="153"/>
      <c r="AZ313" s="153"/>
      <c r="BA313" s="153"/>
      <c r="BB313" s="153"/>
      <c r="BC313" s="153"/>
      <c r="BD313" s="153"/>
      <c r="BE313" s="57"/>
    </row>
    <row r="314" spans="1:57" s="12" customFormat="1" ht="409.5" x14ac:dyDescent="0.25">
      <c r="A314" s="1">
        <v>292</v>
      </c>
      <c r="B314" s="1" t="s">
        <v>80</v>
      </c>
      <c r="C314" s="6" t="s">
        <v>1066</v>
      </c>
      <c r="D314" s="2" t="str">
        <f t="shared" si="8"/>
        <v>CalPA_Set WMP-21</v>
      </c>
      <c r="E314" s="1">
        <v>3</v>
      </c>
      <c r="F314" s="2" t="str">
        <f t="shared" si="9"/>
        <v>CalPA_Set WMP-21_Q3</v>
      </c>
      <c r="G314" s="48" t="s">
        <v>1086</v>
      </c>
      <c r="H314" s="48" t="s">
        <v>1087</v>
      </c>
      <c r="I314" s="1" t="s">
        <v>84</v>
      </c>
      <c r="J314" s="3">
        <v>45043</v>
      </c>
      <c r="K314" s="3">
        <v>45048</v>
      </c>
      <c r="L314" s="3">
        <v>45048</v>
      </c>
      <c r="M314" s="20" t="s">
        <v>1069</v>
      </c>
      <c r="N314" s="1">
        <v>3</v>
      </c>
      <c r="O314" s="1" t="s">
        <v>86</v>
      </c>
      <c r="P314" s="2" t="s">
        <v>234</v>
      </c>
      <c r="Q314" s="47" t="s">
        <v>86</v>
      </c>
      <c r="R314" s="47" t="s">
        <v>86</v>
      </c>
      <c r="S314" s="120" t="s">
        <v>86</v>
      </c>
      <c r="T314" s="153"/>
      <c r="U314" s="153"/>
      <c r="V314" s="153"/>
      <c r="W314" s="153"/>
      <c r="X314" s="153"/>
      <c r="Y314" s="153"/>
      <c r="Z314" s="153"/>
      <c r="AA314" s="153"/>
      <c r="AB314" s="153"/>
      <c r="AC314" s="153"/>
      <c r="AD314" s="153"/>
      <c r="AE314" s="153"/>
      <c r="AF314" s="153"/>
      <c r="AG314" s="153"/>
      <c r="AH314" s="153"/>
      <c r="AI314" s="153"/>
      <c r="AJ314" s="153"/>
      <c r="AK314" s="153"/>
      <c r="AL314" s="153"/>
      <c r="AM314" s="153"/>
      <c r="AN314" s="153"/>
      <c r="AO314" s="153"/>
      <c r="AP314" s="153"/>
      <c r="AQ314" s="153"/>
      <c r="AR314" s="153"/>
      <c r="AS314" s="153"/>
      <c r="AT314" s="153"/>
      <c r="AU314" s="153"/>
      <c r="AV314" s="153"/>
      <c r="AW314" s="153"/>
      <c r="AX314" s="153"/>
      <c r="AY314" s="153"/>
      <c r="AZ314" s="153"/>
      <c r="BA314" s="153"/>
      <c r="BB314" s="153"/>
      <c r="BC314" s="153"/>
      <c r="BD314" s="153"/>
      <c r="BE314" s="57"/>
    </row>
    <row r="315" spans="1:57" s="12" customFormat="1" ht="255" x14ac:dyDescent="0.25">
      <c r="A315" s="1">
        <v>293</v>
      </c>
      <c r="B315" s="1" t="s">
        <v>80</v>
      </c>
      <c r="C315" s="6" t="s">
        <v>1066</v>
      </c>
      <c r="D315" s="2" t="str">
        <f t="shared" si="8"/>
        <v>CalPA_Set WMP-21</v>
      </c>
      <c r="E315" s="1">
        <v>4</v>
      </c>
      <c r="F315" s="2" t="str">
        <f t="shared" si="9"/>
        <v>CalPA_Set WMP-21_Q4</v>
      </c>
      <c r="G315" s="48" t="s">
        <v>1067</v>
      </c>
      <c r="H315" s="48" t="s">
        <v>1068</v>
      </c>
      <c r="I315" s="1" t="s">
        <v>84</v>
      </c>
      <c r="J315" s="3">
        <v>45043</v>
      </c>
      <c r="K315" s="3">
        <v>45048</v>
      </c>
      <c r="L315" s="3">
        <v>45048</v>
      </c>
      <c r="M315" s="20" t="s">
        <v>1069</v>
      </c>
      <c r="N315" s="1">
        <v>0</v>
      </c>
      <c r="O315" s="1" t="s">
        <v>86</v>
      </c>
      <c r="P315" s="2" t="s">
        <v>1070</v>
      </c>
      <c r="Q315" s="47" t="s">
        <v>622</v>
      </c>
      <c r="R315" s="47" t="s">
        <v>1071</v>
      </c>
      <c r="S315" s="125" t="s">
        <v>86</v>
      </c>
      <c r="T315" s="153"/>
      <c r="U315" s="153"/>
      <c r="V315" s="153"/>
      <c r="W315" s="153"/>
      <c r="X315" s="153"/>
      <c r="Y315" s="153"/>
      <c r="Z315" s="153"/>
      <c r="AA315" s="153"/>
      <c r="AB315" s="153"/>
      <c r="AC315" s="153"/>
      <c r="AD315" s="153"/>
      <c r="AE315" s="153"/>
      <c r="AF315" s="153"/>
      <c r="AG315" s="153"/>
      <c r="AH315" s="153"/>
      <c r="AI315" s="153"/>
      <c r="AJ315" s="153"/>
      <c r="AK315" s="153"/>
      <c r="AL315" s="153"/>
      <c r="AM315" s="153"/>
      <c r="AN315" s="153"/>
      <c r="AO315" s="153"/>
      <c r="AP315" s="153"/>
      <c r="AQ315" s="153"/>
      <c r="AR315" s="153"/>
      <c r="AS315" s="153"/>
      <c r="AT315" s="153"/>
      <c r="AU315" s="153"/>
      <c r="AV315" s="153"/>
      <c r="AW315" s="153"/>
      <c r="AX315" s="153"/>
      <c r="AY315" s="153"/>
      <c r="AZ315" s="153"/>
      <c r="BA315" s="153"/>
      <c r="BB315" s="153"/>
      <c r="BC315" s="153"/>
      <c r="BD315" s="153"/>
      <c r="BE315" s="57"/>
    </row>
    <row r="316" spans="1:57" s="12" customFormat="1" ht="114.75" x14ac:dyDescent="0.25">
      <c r="A316" s="1">
        <v>294</v>
      </c>
      <c r="B316" s="1" t="s">
        <v>1512</v>
      </c>
      <c r="C316" s="6" t="s">
        <v>2263</v>
      </c>
      <c r="D316" s="2" t="str">
        <f t="shared" si="8"/>
        <v>MGRA_Data Request No. 4</v>
      </c>
      <c r="E316" s="1">
        <v>1</v>
      </c>
      <c r="F316" s="2" t="str">
        <f t="shared" si="9"/>
        <v>MGRA_Data Request No. 4_Q1</v>
      </c>
      <c r="G316" s="48" t="s">
        <v>2264</v>
      </c>
      <c r="H316" s="48" t="s">
        <v>2265</v>
      </c>
      <c r="I316" s="1" t="s">
        <v>2146</v>
      </c>
      <c r="J316" s="3">
        <v>45044</v>
      </c>
      <c r="K316" s="3">
        <v>45049</v>
      </c>
      <c r="L316" s="3">
        <v>45049</v>
      </c>
      <c r="M316" s="20" t="s">
        <v>2266</v>
      </c>
      <c r="N316" s="1">
        <v>1</v>
      </c>
      <c r="O316" s="1" t="s">
        <v>86</v>
      </c>
      <c r="P316" s="1" t="s">
        <v>2267</v>
      </c>
      <c r="Q316" s="47" t="s">
        <v>333</v>
      </c>
      <c r="R316" s="47" t="s">
        <v>2268</v>
      </c>
      <c r="S316" s="118" t="s">
        <v>86</v>
      </c>
      <c r="T316" s="153"/>
      <c r="U316" s="153"/>
      <c r="V316" s="153"/>
      <c r="W316" s="153"/>
      <c r="X316" s="153"/>
      <c r="Y316" s="153"/>
      <c r="Z316" s="153"/>
      <c r="AA316" s="153"/>
      <c r="AB316" s="153"/>
      <c r="AC316" s="153"/>
      <c r="AD316" s="153"/>
      <c r="AE316" s="153"/>
      <c r="AF316" s="153"/>
      <c r="AG316" s="153"/>
      <c r="AH316" s="153"/>
      <c r="AI316" s="153"/>
      <c r="AJ316" s="153"/>
      <c r="AK316" s="153"/>
      <c r="AL316" s="153"/>
      <c r="AM316" s="153"/>
      <c r="AN316" s="153"/>
      <c r="AO316" s="153"/>
      <c r="AP316" s="153"/>
      <c r="AQ316" s="153"/>
      <c r="AR316" s="153"/>
      <c r="AS316" s="153"/>
      <c r="AT316" s="153"/>
      <c r="AU316" s="153"/>
      <c r="AV316" s="153"/>
      <c r="AW316" s="153"/>
      <c r="AX316" s="153"/>
      <c r="AY316" s="153"/>
      <c r="AZ316" s="153"/>
      <c r="BA316" s="153"/>
      <c r="BB316" s="153"/>
      <c r="BC316" s="153"/>
      <c r="BD316" s="153"/>
      <c r="BE316" s="57"/>
    </row>
    <row r="317" spans="1:57" s="12" customFormat="1" ht="76.5" x14ac:dyDescent="0.25">
      <c r="A317" s="1">
        <v>295</v>
      </c>
      <c r="B317" s="1" t="s">
        <v>1512</v>
      </c>
      <c r="C317" s="6" t="s">
        <v>2263</v>
      </c>
      <c r="D317" s="2" t="str">
        <f t="shared" si="8"/>
        <v>MGRA_Data Request No. 4</v>
      </c>
      <c r="E317" s="1">
        <v>2</v>
      </c>
      <c r="F317" s="2" t="str">
        <f t="shared" si="9"/>
        <v>MGRA_Data Request No. 4_Q2</v>
      </c>
      <c r="G317" s="48" t="s">
        <v>2270</v>
      </c>
      <c r="H317" s="48" t="s">
        <v>2271</v>
      </c>
      <c r="I317" s="1" t="s">
        <v>2146</v>
      </c>
      <c r="J317" s="3">
        <v>45044</v>
      </c>
      <c r="K317" s="3">
        <v>45049</v>
      </c>
      <c r="L317" s="3">
        <v>45049</v>
      </c>
      <c r="M317" s="20" t="s">
        <v>2266</v>
      </c>
      <c r="N317" s="1">
        <v>0</v>
      </c>
      <c r="O317" s="1" t="s">
        <v>86</v>
      </c>
      <c r="P317" s="1" t="s">
        <v>2267</v>
      </c>
      <c r="Q317" s="47" t="s">
        <v>333</v>
      </c>
      <c r="R317" s="47" t="s">
        <v>2268</v>
      </c>
      <c r="S317" s="120" t="s">
        <v>86</v>
      </c>
      <c r="T317" s="153"/>
      <c r="U317" s="153"/>
      <c r="V317" s="153"/>
      <c r="W317" s="153"/>
      <c r="X317" s="153"/>
      <c r="Y317" s="153"/>
      <c r="Z317" s="153"/>
      <c r="AA317" s="153"/>
      <c r="AB317" s="153"/>
      <c r="AC317" s="153"/>
      <c r="AD317" s="153"/>
      <c r="AE317" s="153"/>
      <c r="AF317" s="153"/>
      <c r="AG317" s="153"/>
      <c r="AH317" s="153"/>
      <c r="AI317" s="153"/>
      <c r="AJ317" s="153"/>
      <c r="AK317" s="153"/>
      <c r="AL317" s="153"/>
      <c r="AM317" s="153"/>
      <c r="AN317" s="153"/>
      <c r="AO317" s="153"/>
      <c r="AP317" s="153"/>
      <c r="AQ317" s="153"/>
      <c r="AR317" s="153"/>
      <c r="AS317" s="153"/>
      <c r="AT317" s="153"/>
      <c r="AU317" s="153"/>
      <c r="AV317" s="153"/>
      <c r="AW317" s="153"/>
      <c r="AX317" s="153"/>
      <c r="AY317" s="153"/>
      <c r="AZ317" s="153"/>
      <c r="BA317" s="153"/>
      <c r="BB317" s="153"/>
      <c r="BC317" s="153"/>
      <c r="BD317" s="153"/>
      <c r="BE317" s="57"/>
    </row>
    <row r="318" spans="1:57" s="12" customFormat="1" ht="76.5" x14ac:dyDescent="0.25">
      <c r="A318" s="1">
        <v>296</v>
      </c>
      <c r="B318" s="1" t="s">
        <v>1512</v>
      </c>
      <c r="C318" s="6" t="s">
        <v>2263</v>
      </c>
      <c r="D318" s="2" t="str">
        <f t="shared" si="8"/>
        <v>MGRA_Data Request No. 4</v>
      </c>
      <c r="E318" s="1">
        <v>3</v>
      </c>
      <c r="F318" s="2" t="str">
        <f t="shared" si="9"/>
        <v>MGRA_Data Request No. 4_Q3</v>
      </c>
      <c r="G318" s="48" t="s">
        <v>2272</v>
      </c>
      <c r="H318" s="48" t="s">
        <v>2273</v>
      </c>
      <c r="I318" s="1" t="s">
        <v>2146</v>
      </c>
      <c r="J318" s="3">
        <v>45044</v>
      </c>
      <c r="K318" s="3">
        <v>45055</v>
      </c>
      <c r="L318" s="3">
        <v>45055</v>
      </c>
      <c r="M318" s="20" t="s">
        <v>2266</v>
      </c>
      <c r="N318" s="1">
        <v>1</v>
      </c>
      <c r="O318" s="1" t="s">
        <v>86</v>
      </c>
      <c r="P318" s="1" t="s">
        <v>2267</v>
      </c>
      <c r="Q318" s="47" t="s">
        <v>333</v>
      </c>
      <c r="R318" s="47" t="s">
        <v>2268</v>
      </c>
      <c r="S318" s="120" t="s">
        <v>86</v>
      </c>
      <c r="T318" s="153"/>
      <c r="U318" s="153"/>
      <c r="V318" s="153"/>
      <c r="W318" s="153"/>
      <c r="X318" s="153"/>
      <c r="Y318" s="153"/>
      <c r="Z318" s="153"/>
      <c r="AA318" s="153"/>
      <c r="AB318" s="153"/>
      <c r="AC318" s="153"/>
      <c r="AD318" s="153"/>
      <c r="AE318" s="153"/>
      <c r="AF318" s="153"/>
      <c r="AG318" s="153"/>
      <c r="AH318" s="153"/>
      <c r="AI318" s="153"/>
      <c r="AJ318" s="153"/>
      <c r="AK318" s="153"/>
      <c r="AL318" s="153"/>
      <c r="AM318" s="153"/>
      <c r="AN318" s="153"/>
      <c r="AO318" s="153"/>
      <c r="AP318" s="153"/>
      <c r="AQ318" s="153"/>
      <c r="AR318" s="153"/>
      <c r="AS318" s="153"/>
      <c r="AT318" s="153"/>
      <c r="AU318" s="153"/>
      <c r="AV318" s="153"/>
      <c r="AW318" s="153"/>
      <c r="AX318" s="153"/>
      <c r="AY318" s="153"/>
      <c r="AZ318" s="153"/>
      <c r="BA318" s="153"/>
      <c r="BB318" s="153"/>
      <c r="BC318" s="153"/>
      <c r="BD318" s="153"/>
      <c r="BE318" s="57"/>
    </row>
    <row r="319" spans="1:57" s="12" customFormat="1" ht="76.5" x14ac:dyDescent="0.25">
      <c r="A319" s="1">
        <v>297</v>
      </c>
      <c r="B319" s="1" t="s">
        <v>1512</v>
      </c>
      <c r="C319" s="6" t="s">
        <v>2263</v>
      </c>
      <c r="D319" s="2" t="str">
        <f t="shared" si="8"/>
        <v>MGRA_Data Request No. 4</v>
      </c>
      <c r="E319" s="1">
        <v>4</v>
      </c>
      <c r="F319" s="2" t="str">
        <f t="shared" si="9"/>
        <v>MGRA_Data Request No. 4_Q4</v>
      </c>
      <c r="G319" s="48" t="s">
        <v>2275</v>
      </c>
      <c r="H319" s="48" t="s">
        <v>2276</v>
      </c>
      <c r="I319" s="1" t="s">
        <v>2146</v>
      </c>
      <c r="J319" s="3">
        <v>45044</v>
      </c>
      <c r="K319" s="3">
        <v>45049</v>
      </c>
      <c r="L319" s="3">
        <v>45049</v>
      </c>
      <c r="M319" s="20" t="s">
        <v>2266</v>
      </c>
      <c r="N319" s="1">
        <v>0</v>
      </c>
      <c r="O319" s="1" t="s">
        <v>86</v>
      </c>
      <c r="P319" s="1" t="s">
        <v>2267</v>
      </c>
      <c r="Q319" s="47" t="s">
        <v>333</v>
      </c>
      <c r="R319" s="47" t="s">
        <v>2268</v>
      </c>
      <c r="S319" s="120" t="s">
        <v>86</v>
      </c>
      <c r="T319" s="153"/>
      <c r="U319" s="153"/>
      <c r="V319" s="153"/>
      <c r="W319" s="153"/>
      <c r="X319" s="153"/>
      <c r="Y319" s="153"/>
      <c r="Z319" s="153"/>
      <c r="AA319" s="153"/>
      <c r="AB319" s="153"/>
      <c r="AC319" s="153"/>
      <c r="AD319" s="153"/>
      <c r="AE319" s="153"/>
      <c r="AF319" s="153"/>
      <c r="AG319" s="153"/>
      <c r="AH319" s="153"/>
      <c r="AI319" s="153"/>
      <c r="AJ319" s="153"/>
      <c r="AK319" s="153"/>
      <c r="AL319" s="153"/>
      <c r="AM319" s="153"/>
      <c r="AN319" s="153"/>
      <c r="AO319" s="153"/>
      <c r="AP319" s="153"/>
      <c r="AQ319" s="153"/>
      <c r="AR319" s="153"/>
      <c r="AS319" s="153"/>
      <c r="AT319" s="153"/>
      <c r="AU319" s="153"/>
      <c r="AV319" s="153"/>
      <c r="AW319" s="153"/>
      <c r="AX319" s="153"/>
      <c r="AY319" s="153"/>
      <c r="AZ319" s="153"/>
      <c r="BA319" s="153"/>
      <c r="BB319" s="153"/>
      <c r="BC319" s="153"/>
      <c r="BD319" s="153"/>
      <c r="BE319" s="57"/>
    </row>
    <row r="320" spans="1:57" s="12" customFormat="1" ht="76.5" x14ac:dyDescent="0.25">
      <c r="A320" s="1">
        <v>298</v>
      </c>
      <c r="B320" s="1" t="s">
        <v>1512</v>
      </c>
      <c r="C320" s="6" t="s">
        <v>2263</v>
      </c>
      <c r="D320" s="2" t="str">
        <f t="shared" si="8"/>
        <v>MGRA_Data Request No. 4</v>
      </c>
      <c r="E320" s="1">
        <v>5</v>
      </c>
      <c r="F320" s="2" t="str">
        <f t="shared" si="9"/>
        <v>MGRA_Data Request No. 4_Q5</v>
      </c>
      <c r="G320" s="48" t="s">
        <v>2277</v>
      </c>
      <c r="H320" s="48" t="s">
        <v>2278</v>
      </c>
      <c r="I320" s="1" t="s">
        <v>2146</v>
      </c>
      <c r="J320" s="3">
        <v>45044</v>
      </c>
      <c r="K320" s="3">
        <v>45055</v>
      </c>
      <c r="L320" s="3">
        <v>45055</v>
      </c>
      <c r="M320" s="20" t="s">
        <v>2266</v>
      </c>
      <c r="N320" s="1">
        <v>0</v>
      </c>
      <c r="O320" s="1" t="s">
        <v>86</v>
      </c>
      <c r="P320" s="1" t="s">
        <v>2267</v>
      </c>
      <c r="Q320" s="47" t="s">
        <v>333</v>
      </c>
      <c r="R320" s="47" t="s">
        <v>2268</v>
      </c>
      <c r="S320" s="120" t="s">
        <v>86</v>
      </c>
      <c r="T320" s="153"/>
      <c r="U320" s="153"/>
      <c r="V320" s="153"/>
      <c r="W320" s="153"/>
      <c r="X320" s="153"/>
      <c r="Y320" s="153"/>
      <c r="Z320" s="153"/>
      <c r="AA320" s="153"/>
      <c r="AB320" s="153"/>
      <c r="AC320" s="153"/>
      <c r="AD320" s="153"/>
      <c r="AE320" s="153"/>
      <c r="AF320" s="153"/>
      <c r="AG320" s="153"/>
      <c r="AH320" s="153"/>
      <c r="AI320" s="153"/>
      <c r="AJ320" s="153"/>
      <c r="AK320" s="153"/>
      <c r="AL320" s="153"/>
      <c r="AM320" s="153"/>
      <c r="AN320" s="153"/>
      <c r="AO320" s="153"/>
      <c r="AP320" s="153"/>
      <c r="AQ320" s="153"/>
      <c r="AR320" s="153"/>
      <c r="AS320" s="153"/>
      <c r="AT320" s="153"/>
      <c r="AU320" s="153"/>
      <c r="AV320" s="153"/>
      <c r="AW320" s="153"/>
      <c r="AX320" s="153"/>
      <c r="AY320" s="153"/>
      <c r="AZ320" s="153"/>
      <c r="BA320" s="153"/>
      <c r="BB320" s="153"/>
      <c r="BC320" s="153"/>
      <c r="BD320" s="153"/>
      <c r="BE320" s="57"/>
    </row>
    <row r="321" spans="1:57" s="12" customFormat="1" ht="76.5" x14ac:dyDescent="0.25">
      <c r="A321" s="1">
        <v>299</v>
      </c>
      <c r="B321" s="1" t="s">
        <v>1512</v>
      </c>
      <c r="C321" s="6" t="s">
        <v>2263</v>
      </c>
      <c r="D321" s="2" t="str">
        <f t="shared" si="8"/>
        <v>MGRA_Data Request No. 4</v>
      </c>
      <c r="E321" s="1">
        <v>6</v>
      </c>
      <c r="F321" s="2" t="str">
        <f t="shared" si="9"/>
        <v>MGRA_Data Request No. 4_Q6</v>
      </c>
      <c r="G321" s="48" t="s">
        <v>2279</v>
      </c>
      <c r="H321" s="48" t="s">
        <v>2280</v>
      </c>
      <c r="I321" s="1" t="s">
        <v>2146</v>
      </c>
      <c r="J321" s="3">
        <v>45044</v>
      </c>
      <c r="K321" s="3">
        <v>45049</v>
      </c>
      <c r="L321" s="3">
        <v>45049</v>
      </c>
      <c r="M321" s="20" t="s">
        <v>2266</v>
      </c>
      <c r="N321" s="1">
        <v>0</v>
      </c>
      <c r="O321" s="1" t="s">
        <v>86</v>
      </c>
      <c r="P321" s="1" t="s">
        <v>2267</v>
      </c>
      <c r="Q321" s="47" t="s">
        <v>333</v>
      </c>
      <c r="R321" s="47" t="s">
        <v>2268</v>
      </c>
      <c r="S321" s="120" t="s">
        <v>86</v>
      </c>
      <c r="T321" s="153"/>
      <c r="U321" s="153"/>
      <c r="V321" s="153"/>
      <c r="W321" s="153"/>
      <c r="X321" s="153"/>
      <c r="Y321" s="153"/>
      <c r="Z321" s="153"/>
      <c r="AA321" s="153"/>
      <c r="AB321" s="153"/>
      <c r="AC321" s="153"/>
      <c r="AD321" s="153"/>
      <c r="AE321" s="153"/>
      <c r="AF321" s="153"/>
      <c r="AG321" s="153"/>
      <c r="AH321" s="153"/>
      <c r="AI321" s="153"/>
      <c r="AJ321" s="153"/>
      <c r="AK321" s="153"/>
      <c r="AL321" s="153"/>
      <c r="AM321" s="153"/>
      <c r="AN321" s="153"/>
      <c r="AO321" s="153"/>
      <c r="AP321" s="153"/>
      <c r="AQ321" s="153"/>
      <c r="AR321" s="153"/>
      <c r="AS321" s="153"/>
      <c r="AT321" s="153"/>
      <c r="AU321" s="153"/>
      <c r="AV321" s="153"/>
      <c r="AW321" s="153"/>
      <c r="AX321" s="153"/>
      <c r="AY321" s="153"/>
      <c r="AZ321" s="153"/>
      <c r="BA321" s="153"/>
      <c r="BB321" s="153"/>
      <c r="BC321" s="153"/>
      <c r="BD321" s="153"/>
      <c r="BE321" s="57"/>
    </row>
    <row r="322" spans="1:57" s="12" customFormat="1" ht="76.5" x14ac:dyDescent="0.25">
      <c r="A322" s="1">
        <v>300</v>
      </c>
      <c r="B322" s="1" t="s">
        <v>1512</v>
      </c>
      <c r="C322" s="6" t="s">
        <v>2263</v>
      </c>
      <c r="D322" s="2" t="str">
        <f t="shared" si="8"/>
        <v>MGRA_Data Request No. 4</v>
      </c>
      <c r="E322" s="1">
        <v>7</v>
      </c>
      <c r="F322" s="2" t="str">
        <f t="shared" si="9"/>
        <v>MGRA_Data Request No. 4_Q7</v>
      </c>
      <c r="G322" s="48" t="s">
        <v>2281</v>
      </c>
      <c r="H322" s="48" t="s">
        <v>2282</v>
      </c>
      <c r="I322" s="1" t="s">
        <v>2146</v>
      </c>
      <c r="J322" s="3">
        <v>45044</v>
      </c>
      <c r="K322" s="3">
        <v>45055</v>
      </c>
      <c r="L322" s="3">
        <v>45055</v>
      </c>
      <c r="M322" s="20" t="s">
        <v>2266</v>
      </c>
      <c r="N322" s="1">
        <v>0</v>
      </c>
      <c r="O322" s="1" t="s">
        <v>86</v>
      </c>
      <c r="P322" s="1" t="s">
        <v>2267</v>
      </c>
      <c r="Q322" s="47" t="s">
        <v>333</v>
      </c>
      <c r="R322" s="47" t="s">
        <v>2268</v>
      </c>
      <c r="S322" s="118" t="s">
        <v>86</v>
      </c>
      <c r="T322" s="153"/>
      <c r="U322" s="153"/>
      <c r="V322" s="153"/>
      <c r="W322" s="153"/>
      <c r="X322" s="153"/>
      <c r="Y322" s="153"/>
      <c r="Z322" s="153"/>
      <c r="AA322" s="153"/>
      <c r="AB322" s="153"/>
      <c r="AC322" s="153"/>
      <c r="AD322" s="153"/>
      <c r="AE322" s="153"/>
      <c r="AF322" s="153"/>
      <c r="AG322" s="153"/>
      <c r="AH322" s="153"/>
      <c r="AI322" s="153"/>
      <c r="AJ322" s="153"/>
      <c r="AK322" s="153"/>
      <c r="AL322" s="153"/>
      <c r="AM322" s="153"/>
      <c r="AN322" s="153"/>
      <c r="AO322" s="153"/>
      <c r="AP322" s="153"/>
      <c r="AQ322" s="153"/>
      <c r="AR322" s="153"/>
      <c r="AS322" s="153"/>
      <c r="AT322" s="153"/>
      <c r="AU322" s="153"/>
      <c r="AV322" s="153"/>
      <c r="AW322" s="153"/>
      <c r="AX322" s="153"/>
      <c r="AY322" s="153"/>
      <c r="AZ322" s="153"/>
      <c r="BA322" s="153"/>
      <c r="BB322" s="153"/>
      <c r="BC322" s="153"/>
      <c r="BD322" s="153"/>
      <c r="BE322" s="57"/>
    </row>
    <row r="323" spans="1:57" s="12" customFormat="1" ht="75" x14ac:dyDescent="0.25">
      <c r="A323" s="1">
        <v>301</v>
      </c>
      <c r="B323" s="1" t="s">
        <v>1512</v>
      </c>
      <c r="C323" s="6" t="s">
        <v>2263</v>
      </c>
      <c r="D323" s="2" t="str">
        <f t="shared" si="8"/>
        <v>MGRA_Data Request No. 4</v>
      </c>
      <c r="E323" s="1">
        <v>8</v>
      </c>
      <c r="F323" s="2" t="str">
        <f t="shared" si="9"/>
        <v>MGRA_Data Request No. 4_Q8</v>
      </c>
      <c r="G323" s="48" t="s">
        <v>2283</v>
      </c>
      <c r="H323" s="55" t="s">
        <v>2284</v>
      </c>
      <c r="I323" s="1" t="s">
        <v>2146</v>
      </c>
      <c r="J323" s="3">
        <v>45044</v>
      </c>
      <c r="K323" s="3">
        <v>45049</v>
      </c>
      <c r="L323" s="3">
        <v>45049</v>
      </c>
      <c r="M323" s="20" t="s">
        <v>2266</v>
      </c>
      <c r="N323" s="1">
        <v>0</v>
      </c>
      <c r="O323" s="1" t="s">
        <v>86</v>
      </c>
      <c r="P323" s="1" t="s">
        <v>535</v>
      </c>
      <c r="Q323" s="47" t="s">
        <v>536</v>
      </c>
      <c r="R323" s="47" t="s">
        <v>665</v>
      </c>
      <c r="S323" s="120" t="s">
        <v>86</v>
      </c>
      <c r="T323" s="153"/>
      <c r="U323" s="153"/>
      <c r="V323" s="153"/>
      <c r="W323" s="153"/>
      <c r="X323" s="153"/>
      <c r="Y323" s="153"/>
      <c r="Z323" s="153"/>
      <c r="AA323" s="153"/>
      <c r="AB323" s="153"/>
      <c r="AC323" s="153"/>
      <c r="AD323" s="153"/>
      <c r="AE323" s="153"/>
      <c r="AF323" s="153"/>
      <c r="AG323" s="153"/>
      <c r="AH323" s="153"/>
      <c r="AI323" s="153"/>
      <c r="AJ323" s="153"/>
      <c r="AK323" s="153"/>
      <c r="AL323" s="153"/>
      <c r="AM323" s="153"/>
      <c r="AN323" s="153"/>
      <c r="AO323" s="153"/>
      <c r="AP323" s="153"/>
      <c r="AQ323" s="153"/>
      <c r="AR323" s="153"/>
      <c r="AS323" s="153"/>
      <c r="AT323" s="153"/>
      <c r="AU323" s="153"/>
      <c r="AV323" s="153"/>
      <c r="AW323" s="153"/>
      <c r="AX323" s="153"/>
      <c r="AY323" s="153"/>
      <c r="AZ323" s="153"/>
      <c r="BA323" s="153"/>
      <c r="BB323" s="153"/>
      <c r="BC323" s="153"/>
      <c r="BD323" s="153"/>
      <c r="BE323" s="57"/>
    </row>
    <row r="324" spans="1:57" s="12" customFormat="1" ht="395.25" x14ac:dyDescent="0.25">
      <c r="A324" s="1">
        <v>302</v>
      </c>
      <c r="B324" s="1" t="s">
        <v>2875</v>
      </c>
      <c r="C324" s="6" t="s">
        <v>2034</v>
      </c>
      <c r="D324" s="2" t="str">
        <f t="shared" ref="D324:D387" si="10">_xlfn.CONCAT(B324,"_",C324)</f>
        <v>TURN_010</v>
      </c>
      <c r="E324" s="1">
        <v>1</v>
      </c>
      <c r="F324" s="2" t="str">
        <f t="shared" ref="F324:F387" si="11">_xlfn.CONCAT(D324,"_Q",E324)</f>
        <v>TURN_010_Q1</v>
      </c>
      <c r="G324" s="48" t="s">
        <v>2999</v>
      </c>
      <c r="H324" s="48" t="s">
        <v>3000</v>
      </c>
      <c r="I324" s="2" t="s">
        <v>2878</v>
      </c>
      <c r="J324" s="3">
        <v>45044</v>
      </c>
      <c r="K324" s="3">
        <v>45049</v>
      </c>
      <c r="L324" s="3">
        <v>45049</v>
      </c>
      <c r="M324" s="20" t="s">
        <v>3001</v>
      </c>
      <c r="N324" s="1">
        <v>0</v>
      </c>
      <c r="O324" s="1" t="s">
        <v>86</v>
      </c>
      <c r="P324" s="2" t="s">
        <v>242</v>
      </c>
      <c r="Q324" s="47" t="s">
        <v>510</v>
      </c>
      <c r="R324" s="47" t="s">
        <v>866</v>
      </c>
      <c r="S324" s="123" t="s">
        <v>86</v>
      </c>
      <c r="T324" s="153"/>
      <c r="U324" s="153"/>
      <c r="V324" s="153"/>
      <c r="W324" s="153"/>
      <c r="X324" s="153"/>
      <c r="Y324" s="153"/>
      <c r="Z324" s="153"/>
      <c r="AA324" s="153"/>
      <c r="AB324" s="153"/>
      <c r="AC324" s="153"/>
      <c r="AD324" s="153"/>
      <c r="AE324" s="153"/>
      <c r="AF324" s="153"/>
      <c r="AG324" s="153"/>
      <c r="AH324" s="153"/>
      <c r="AI324" s="153"/>
      <c r="AJ324" s="153"/>
      <c r="AK324" s="153"/>
      <c r="AL324" s="153"/>
      <c r="AM324" s="153"/>
      <c r="AN324" s="153"/>
      <c r="AO324" s="153"/>
      <c r="AP324" s="153"/>
      <c r="AQ324" s="153"/>
      <c r="AR324" s="153"/>
      <c r="AS324" s="153"/>
      <c r="AT324" s="153"/>
      <c r="AU324" s="153"/>
      <c r="AV324" s="153"/>
      <c r="AW324" s="153"/>
      <c r="AX324" s="153"/>
      <c r="AY324" s="153"/>
      <c r="AZ324" s="153"/>
      <c r="BA324" s="153"/>
      <c r="BB324" s="153"/>
      <c r="BC324" s="153"/>
      <c r="BD324" s="153"/>
      <c r="BE324" s="57"/>
    </row>
    <row r="325" spans="1:57" s="12" customFormat="1" ht="127.5" x14ac:dyDescent="0.25">
      <c r="A325" s="1">
        <v>303</v>
      </c>
      <c r="B325" s="1" t="s">
        <v>2875</v>
      </c>
      <c r="C325" s="6" t="s">
        <v>2034</v>
      </c>
      <c r="D325" s="2" t="str">
        <f t="shared" si="10"/>
        <v>TURN_010</v>
      </c>
      <c r="E325" s="1">
        <v>2</v>
      </c>
      <c r="F325" s="2" t="str">
        <f t="shared" si="11"/>
        <v>TURN_010_Q2</v>
      </c>
      <c r="G325" s="48" t="s">
        <v>3005</v>
      </c>
      <c r="H325" s="48" t="s">
        <v>3006</v>
      </c>
      <c r="I325" s="2" t="s">
        <v>2878</v>
      </c>
      <c r="J325" s="3">
        <v>45044</v>
      </c>
      <c r="K325" s="3">
        <v>45049</v>
      </c>
      <c r="L325" s="3">
        <v>45049</v>
      </c>
      <c r="M325" s="20" t="s">
        <v>3001</v>
      </c>
      <c r="N325" s="1">
        <v>1</v>
      </c>
      <c r="O325" s="1" t="s">
        <v>92</v>
      </c>
      <c r="P325" s="2" t="s">
        <v>242</v>
      </c>
      <c r="Q325" s="47" t="s">
        <v>510</v>
      </c>
      <c r="R325" s="47" t="s">
        <v>866</v>
      </c>
      <c r="S325" s="123" t="s">
        <v>86</v>
      </c>
      <c r="T325" s="153"/>
      <c r="U325" s="153"/>
      <c r="V325" s="153"/>
      <c r="W325" s="153"/>
      <c r="X325" s="153"/>
      <c r="Y325" s="153"/>
      <c r="Z325" s="153"/>
      <c r="AA325" s="153"/>
      <c r="AB325" s="153"/>
      <c r="AC325" s="153"/>
      <c r="AD325" s="153"/>
      <c r="AE325" s="153"/>
      <c r="AF325" s="153"/>
      <c r="AG325" s="153"/>
      <c r="AH325" s="153"/>
      <c r="AI325" s="153"/>
      <c r="AJ325" s="153"/>
      <c r="AK325" s="153"/>
      <c r="AL325" s="153"/>
      <c r="AM325" s="153"/>
      <c r="AN325" s="153"/>
      <c r="AO325" s="153"/>
      <c r="AP325" s="153"/>
      <c r="AQ325" s="153"/>
      <c r="AR325" s="153"/>
      <c r="AS325" s="153"/>
      <c r="AT325" s="153"/>
      <c r="AU325" s="153"/>
      <c r="AV325" s="153"/>
      <c r="AW325" s="153"/>
      <c r="AX325" s="153"/>
      <c r="AY325" s="153"/>
      <c r="AZ325" s="153"/>
      <c r="BA325" s="153"/>
      <c r="BB325" s="153"/>
      <c r="BC325" s="153"/>
      <c r="BD325" s="153"/>
      <c r="BE325" s="57"/>
    </row>
    <row r="326" spans="1:57" s="12" customFormat="1" ht="102" x14ac:dyDescent="0.25">
      <c r="A326" s="1">
        <v>304</v>
      </c>
      <c r="B326" s="1" t="s">
        <v>2875</v>
      </c>
      <c r="C326" s="6" t="s">
        <v>2034</v>
      </c>
      <c r="D326" s="2" t="str">
        <f t="shared" si="10"/>
        <v>TURN_010</v>
      </c>
      <c r="E326" s="1">
        <v>3</v>
      </c>
      <c r="F326" s="2" t="str">
        <f t="shared" si="11"/>
        <v>TURN_010_Q3</v>
      </c>
      <c r="G326" s="48" t="s">
        <v>3008</v>
      </c>
      <c r="H326" s="48" t="s">
        <v>3009</v>
      </c>
      <c r="I326" s="2" t="s">
        <v>2878</v>
      </c>
      <c r="J326" s="3">
        <v>45044</v>
      </c>
      <c r="K326" s="3">
        <v>45049</v>
      </c>
      <c r="L326" s="3">
        <v>45049</v>
      </c>
      <c r="M326" s="20" t="s">
        <v>3001</v>
      </c>
      <c r="N326" s="1">
        <v>1</v>
      </c>
      <c r="O326" s="1" t="s">
        <v>86</v>
      </c>
      <c r="P326" s="2" t="s">
        <v>2959</v>
      </c>
      <c r="Q326" s="47" t="s">
        <v>333</v>
      </c>
      <c r="R326" s="47" t="s">
        <v>2960</v>
      </c>
      <c r="S326" s="120" t="s">
        <v>86</v>
      </c>
      <c r="T326" s="153"/>
      <c r="U326" s="153"/>
      <c r="V326" s="153"/>
      <c r="W326" s="153"/>
      <c r="X326" s="153"/>
      <c r="Y326" s="153"/>
      <c r="Z326" s="153"/>
      <c r="AA326" s="153"/>
      <c r="AB326" s="153"/>
      <c r="AC326" s="153"/>
      <c r="AD326" s="153"/>
      <c r="AE326" s="153"/>
      <c r="AF326" s="153"/>
      <c r="AG326" s="153"/>
      <c r="AH326" s="153"/>
      <c r="AI326" s="153"/>
      <c r="AJ326" s="153"/>
      <c r="AK326" s="153"/>
      <c r="AL326" s="153"/>
      <c r="AM326" s="153"/>
      <c r="AN326" s="153"/>
      <c r="AO326" s="153"/>
      <c r="AP326" s="153"/>
      <c r="AQ326" s="153"/>
      <c r="AR326" s="153"/>
      <c r="AS326" s="153"/>
      <c r="AT326" s="153"/>
      <c r="AU326" s="153"/>
      <c r="AV326" s="153"/>
      <c r="AW326" s="153"/>
      <c r="AX326" s="153"/>
      <c r="AY326" s="153"/>
      <c r="AZ326" s="153"/>
      <c r="BA326" s="153"/>
      <c r="BB326" s="153"/>
      <c r="BC326" s="153"/>
      <c r="BD326" s="153"/>
      <c r="BE326" s="57"/>
    </row>
    <row r="327" spans="1:57" s="12" customFormat="1" ht="153" x14ac:dyDescent="0.25">
      <c r="A327" s="1">
        <v>305</v>
      </c>
      <c r="B327" s="1" t="s">
        <v>2875</v>
      </c>
      <c r="C327" s="6" t="s">
        <v>2034</v>
      </c>
      <c r="D327" s="2" t="str">
        <f t="shared" si="10"/>
        <v>TURN_010</v>
      </c>
      <c r="E327" s="1">
        <v>4</v>
      </c>
      <c r="F327" s="2" t="str">
        <f t="shared" si="11"/>
        <v>TURN_010_Q4</v>
      </c>
      <c r="G327" s="48" t="s">
        <v>3012</v>
      </c>
      <c r="H327" s="48" t="s">
        <v>3013</v>
      </c>
      <c r="I327" s="2" t="s">
        <v>2878</v>
      </c>
      <c r="J327" s="3">
        <v>45044</v>
      </c>
      <c r="K327" s="3">
        <v>45056</v>
      </c>
      <c r="L327" s="3">
        <v>45054</v>
      </c>
      <c r="M327" s="20" t="s">
        <v>3001</v>
      </c>
      <c r="N327" s="1">
        <v>1</v>
      </c>
      <c r="O327" s="1" t="s">
        <v>86</v>
      </c>
      <c r="P327" s="2" t="s">
        <v>482</v>
      </c>
      <c r="Q327" s="47" t="s">
        <v>483</v>
      </c>
      <c r="R327" s="47" t="s">
        <v>484</v>
      </c>
      <c r="S327" s="120" t="s">
        <v>86</v>
      </c>
      <c r="T327" s="153"/>
      <c r="U327" s="153"/>
      <c r="V327" s="153"/>
      <c r="W327" s="153"/>
      <c r="X327" s="153"/>
      <c r="Y327" s="153"/>
      <c r="Z327" s="153"/>
      <c r="AA327" s="153"/>
      <c r="AB327" s="153"/>
      <c r="AC327" s="153"/>
      <c r="AD327" s="153"/>
      <c r="AE327" s="153"/>
      <c r="AF327" s="153"/>
      <c r="AG327" s="153"/>
      <c r="AH327" s="153"/>
      <c r="AI327" s="153"/>
      <c r="AJ327" s="153"/>
      <c r="AK327" s="153"/>
      <c r="AL327" s="153"/>
      <c r="AM327" s="153"/>
      <c r="AN327" s="153"/>
      <c r="AO327" s="153"/>
      <c r="AP327" s="153"/>
      <c r="AQ327" s="153"/>
      <c r="AR327" s="153"/>
      <c r="AS327" s="153"/>
      <c r="AT327" s="153"/>
      <c r="AU327" s="153"/>
      <c r="AV327" s="153"/>
      <c r="AW327" s="153"/>
      <c r="AX327" s="153"/>
      <c r="AY327" s="153"/>
      <c r="AZ327" s="153"/>
      <c r="BA327" s="153"/>
      <c r="BB327" s="153"/>
      <c r="BC327" s="153"/>
      <c r="BD327" s="153"/>
      <c r="BE327" s="57"/>
    </row>
    <row r="328" spans="1:57" s="12" customFormat="1" ht="75" x14ac:dyDescent="0.25">
      <c r="A328" s="1">
        <v>306</v>
      </c>
      <c r="B328" s="1" t="s">
        <v>2875</v>
      </c>
      <c r="C328" s="6" t="s">
        <v>2034</v>
      </c>
      <c r="D328" s="2" t="str">
        <f t="shared" si="10"/>
        <v>TURN_010</v>
      </c>
      <c r="E328" s="1">
        <v>5</v>
      </c>
      <c r="F328" s="2" t="str">
        <f t="shared" si="11"/>
        <v>TURN_010_Q5</v>
      </c>
      <c r="G328" s="48" t="s">
        <v>3015</v>
      </c>
      <c r="H328" s="55" t="s">
        <v>3016</v>
      </c>
      <c r="I328" s="2" t="s">
        <v>2878</v>
      </c>
      <c r="J328" s="3">
        <v>45044</v>
      </c>
      <c r="K328" s="3">
        <v>45049</v>
      </c>
      <c r="L328" s="3">
        <v>45049</v>
      </c>
      <c r="M328" s="20" t="s">
        <v>3001</v>
      </c>
      <c r="N328" s="1">
        <v>1</v>
      </c>
      <c r="O328" s="1" t="s">
        <v>86</v>
      </c>
      <c r="P328" s="2" t="s">
        <v>288</v>
      </c>
      <c r="Q328" s="47" t="s">
        <v>154</v>
      </c>
      <c r="R328" s="47" t="s">
        <v>3017</v>
      </c>
      <c r="S328" s="120" t="s">
        <v>86</v>
      </c>
      <c r="T328" s="153"/>
      <c r="U328" s="153"/>
      <c r="V328" s="153"/>
      <c r="W328" s="153"/>
      <c r="X328" s="153"/>
      <c r="Y328" s="153"/>
      <c r="Z328" s="153"/>
      <c r="AA328" s="153"/>
      <c r="AB328" s="153"/>
      <c r="AC328" s="153"/>
      <c r="AD328" s="153"/>
      <c r="AE328" s="153"/>
      <c r="AF328" s="153"/>
      <c r="AG328" s="153"/>
      <c r="AH328" s="153"/>
      <c r="AI328" s="153"/>
      <c r="AJ328" s="153"/>
      <c r="AK328" s="153"/>
      <c r="AL328" s="153"/>
      <c r="AM328" s="153"/>
      <c r="AN328" s="153"/>
      <c r="AO328" s="153"/>
      <c r="AP328" s="153"/>
      <c r="AQ328" s="153"/>
      <c r="AR328" s="153"/>
      <c r="AS328" s="153"/>
      <c r="AT328" s="153"/>
      <c r="AU328" s="153"/>
      <c r="AV328" s="153"/>
      <c r="AW328" s="153"/>
      <c r="AX328" s="153"/>
      <c r="AY328" s="153"/>
      <c r="AZ328" s="153"/>
      <c r="BA328" s="153"/>
      <c r="BB328" s="153"/>
      <c r="BC328" s="153"/>
      <c r="BD328" s="153"/>
      <c r="BE328" s="57"/>
    </row>
    <row r="329" spans="1:57" s="12" customFormat="1" ht="165.75" x14ac:dyDescent="0.25">
      <c r="A329" s="1">
        <v>307</v>
      </c>
      <c r="B329" s="1" t="s">
        <v>2875</v>
      </c>
      <c r="C329" s="6" t="s">
        <v>2034</v>
      </c>
      <c r="D329" s="2" t="str">
        <f t="shared" si="10"/>
        <v>TURN_010</v>
      </c>
      <c r="E329" s="1">
        <v>6</v>
      </c>
      <c r="F329" s="2" t="str">
        <f t="shared" si="11"/>
        <v>TURN_010_Q6</v>
      </c>
      <c r="G329" s="48" t="s">
        <v>3019</v>
      </c>
      <c r="H329" s="48" t="s">
        <v>3020</v>
      </c>
      <c r="I329" s="2" t="s">
        <v>2878</v>
      </c>
      <c r="J329" s="3">
        <v>45044</v>
      </c>
      <c r="K329" s="3">
        <v>45049</v>
      </c>
      <c r="L329" s="3">
        <v>45049</v>
      </c>
      <c r="M329" s="20" t="s">
        <v>3001</v>
      </c>
      <c r="N329" s="1">
        <v>4</v>
      </c>
      <c r="O329" s="1" t="s">
        <v>86</v>
      </c>
      <c r="P329" s="2" t="s">
        <v>253</v>
      </c>
      <c r="Q329" s="47" t="s">
        <v>266</v>
      </c>
      <c r="R329" s="47" t="s">
        <v>2885</v>
      </c>
      <c r="S329" s="121" t="s">
        <v>86</v>
      </c>
      <c r="T329" s="153"/>
      <c r="U329" s="153"/>
      <c r="V329" s="153"/>
      <c r="W329" s="153"/>
      <c r="X329" s="153"/>
      <c r="Y329" s="153"/>
      <c r="Z329" s="153"/>
      <c r="AA329" s="153"/>
      <c r="AB329" s="153"/>
      <c r="AC329" s="153"/>
      <c r="AD329" s="153"/>
      <c r="AE329" s="153"/>
      <c r="AF329" s="153"/>
      <c r="AG329" s="153"/>
      <c r="AH329" s="153"/>
      <c r="AI329" s="153"/>
      <c r="AJ329" s="153"/>
      <c r="AK329" s="153"/>
      <c r="AL329" s="153"/>
      <c r="AM329" s="153"/>
      <c r="AN329" s="153"/>
      <c r="AO329" s="153"/>
      <c r="AP329" s="153"/>
      <c r="AQ329" s="153"/>
      <c r="AR329" s="153"/>
      <c r="AS329" s="153"/>
      <c r="AT329" s="153"/>
      <c r="AU329" s="153"/>
      <c r="AV329" s="153"/>
      <c r="AW329" s="153"/>
      <c r="AX329" s="153"/>
      <c r="AY329" s="153"/>
      <c r="AZ329" s="153"/>
      <c r="BA329" s="153"/>
      <c r="BB329" s="153"/>
      <c r="BC329" s="153"/>
      <c r="BD329" s="153"/>
      <c r="BE329" s="57"/>
    </row>
    <row r="330" spans="1:57" s="12" customFormat="1" ht="178.5" x14ac:dyDescent="0.25">
      <c r="A330" s="1">
        <v>308</v>
      </c>
      <c r="B330" s="1" t="s">
        <v>2875</v>
      </c>
      <c r="C330" s="6" t="s">
        <v>2034</v>
      </c>
      <c r="D330" s="2" t="str">
        <f t="shared" si="10"/>
        <v>TURN_010</v>
      </c>
      <c r="E330" s="1">
        <v>7</v>
      </c>
      <c r="F330" s="2" t="str">
        <f t="shared" si="11"/>
        <v>TURN_010_Q7</v>
      </c>
      <c r="G330" s="48" t="s">
        <v>3023</v>
      </c>
      <c r="H330" s="48" t="s">
        <v>3024</v>
      </c>
      <c r="I330" s="2" t="s">
        <v>2878</v>
      </c>
      <c r="J330" s="3">
        <v>45044</v>
      </c>
      <c r="K330" s="3">
        <v>45049</v>
      </c>
      <c r="L330" s="3">
        <v>45049</v>
      </c>
      <c r="M330" s="20" t="s">
        <v>3001</v>
      </c>
      <c r="N330" s="1">
        <v>3</v>
      </c>
      <c r="O330" s="1" t="s">
        <v>92</v>
      </c>
      <c r="P330" s="2" t="s">
        <v>253</v>
      </c>
      <c r="Q330" s="47" t="s">
        <v>266</v>
      </c>
      <c r="R330" s="47" t="s">
        <v>2885</v>
      </c>
      <c r="S330" s="121" t="s">
        <v>86</v>
      </c>
      <c r="T330" s="153"/>
      <c r="U330" s="153"/>
      <c r="V330" s="153"/>
      <c r="W330" s="153"/>
      <c r="X330" s="153"/>
      <c r="Y330" s="153"/>
      <c r="Z330" s="153"/>
      <c r="AA330" s="153"/>
      <c r="AB330" s="153"/>
      <c r="AC330" s="153"/>
      <c r="AD330" s="153"/>
      <c r="AE330" s="153"/>
      <c r="AF330" s="153"/>
      <c r="AG330" s="153"/>
      <c r="AH330" s="153"/>
      <c r="AI330" s="153"/>
      <c r="AJ330" s="153"/>
      <c r="AK330" s="153"/>
      <c r="AL330" s="153"/>
      <c r="AM330" s="153"/>
      <c r="AN330" s="153"/>
      <c r="AO330" s="153"/>
      <c r="AP330" s="153"/>
      <c r="AQ330" s="153"/>
      <c r="AR330" s="153"/>
      <c r="AS330" s="153"/>
      <c r="AT330" s="153"/>
      <c r="AU330" s="153"/>
      <c r="AV330" s="153"/>
      <c r="AW330" s="153"/>
      <c r="AX330" s="153"/>
      <c r="AY330" s="153"/>
      <c r="AZ330" s="153"/>
      <c r="BA330" s="153"/>
      <c r="BB330" s="153"/>
      <c r="BC330" s="153"/>
      <c r="BD330" s="153"/>
      <c r="BE330" s="57"/>
    </row>
    <row r="331" spans="1:57" s="12" customFormat="1" ht="409.5" x14ac:dyDescent="0.25">
      <c r="A331" s="1">
        <v>309</v>
      </c>
      <c r="B331" s="1" t="s">
        <v>2875</v>
      </c>
      <c r="C331" s="6" t="s">
        <v>2041</v>
      </c>
      <c r="D331" s="2" t="str">
        <f t="shared" si="10"/>
        <v>TURN_011</v>
      </c>
      <c r="E331" s="1">
        <v>1</v>
      </c>
      <c r="F331" s="2" t="str">
        <f t="shared" si="11"/>
        <v>TURN_011_Q1</v>
      </c>
      <c r="G331" s="48" t="s">
        <v>3027</v>
      </c>
      <c r="H331" s="48" t="s">
        <v>3028</v>
      </c>
      <c r="I331" s="2" t="s">
        <v>2878</v>
      </c>
      <c r="J331" s="3">
        <v>45047</v>
      </c>
      <c r="K331" s="3">
        <v>45055</v>
      </c>
      <c r="L331" s="3">
        <v>45055</v>
      </c>
      <c r="M331" s="20" t="s">
        <v>3029</v>
      </c>
      <c r="N331" s="1">
        <v>2</v>
      </c>
      <c r="O331" s="1" t="s">
        <v>86</v>
      </c>
      <c r="P331" s="2">
        <v>6.2</v>
      </c>
      <c r="Q331" s="47" t="s">
        <v>333</v>
      </c>
      <c r="R331" s="47" t="s">
        <v>334</v>
      </c>
      <c r="S331" s="118" t="s">
        <v>86</v>
      </c>
      <c r="T331" s="153"/>
      <c r="U331" s="153"/>
      <c r="V331" s="153"/>
      <c r="W331" s="153"/>
      <c r="X331" s="153"/>
      <c r="Y331" s="153"/>
      <c r="Z331" s="153"/>
      <c r="AA331" s="153"/>
      <c r="AB331" s="153"/>
      <c r="AC331" s="153"/>
      <c r="AD331" s="153"/>
      <c r="AE331" s="153"/>
      <c r="AF331" s="153"/>
      <c r="AG331" s="153"/>
      <c r="AH331" s="153"/>
      <c r="AI331" s="153"/>
      <c r="AJ331" s="153"/>
      <c r="AK331" s="153"/>
      <c r="AL331" s="153"/>
      <c r="AM331" s="153"/>
      <c r="AN331" s="153"/>
      <c r="AO331" s="153"/>
      <c r="AP331" s="153"/>
      <c r="AQ331" s="153"/>
      <c r="AR331" s="153"/>
      <c r="AS331" s="153"/>
      <c r="AT331" s="153"/>
      <c r="AU331" s="153"/>
      <c r="AV331" s="153"/>
      <c r="AW331" s="153"/>
      <c r="AX331" s="153"/>
      <c r="AY331" s="153"/>
      <c r="AZ331" s="153"/>
      <c r="BA331" s="153"/>
      <c r="BB331" s="153"/>
      <c r="BC331" s="153"/>
      <c r="BD331" s="153"/>
      <c r="BE331" s="57"/>
    </row>
    <row r="332" spans="1:57" s="12" customFormat="1" ht="409.5" x14ac:dyDescent="0.25">
      <c r="A332" s="1">
        <v>310</v>
      </c>
      <c r="B332" s="1" t="s">
        <v>2875</v>
      </c>
      <c r="C332" s="6" t="s">
        <v>2041</v>
      </c>
      <c r="D332" s="2" t="str">
        <f t="shared" si="10"/>
        <v>TURN_011</v>
      </c>
      <c r="E332" s="1">
        <v>2</v>
      </c>
      <c r="F332" s="2" t="str">
        <f t="shared" si="11"/>
        <v>TURN_011_Q2</v>
      </c>
      <c r="G332" s="48" t="s">
        <v>3034</v>
      </c>
      <c r="H332" s="48" t="s">
        <v>3035</v>
      </c>
      <c r="I332" s="2" t="s">
        <v>2878</v>
      </c>
      <c r="J332" s="3">
        <v>45047</v>
      </c>
      <c r="K332" s="3">
        <v>45055</v>
      </c>
      <c r="L332" s="3">
        <v>45055</v>
      </c>
      <c r="M332" s="20" t="s">
        <v>3029</v>
      </c>
      <c r="N332" s="1">
        <v>3</v>
      </c>
      <c r="O332" s="1" t="s">
        <v>92</v>
      </c>
      <c r="P332" s="2" t="s">
        <v>482</v>
      </c>
      <c r="Q332" s="47" t="s">
        <v>483</v>
      </c>
      <c r="R332" s="47" t="s">
        <v>1911</v>
      </c>
      <c r="S332" s="123" t="s">
        <v>86</v>
      </c>
      <c r="T332" s="153"/>
      <c r="U332" s="153"/>
      <c r="V332" s="153"/>
      <c r="W332" s="153"/>
      <c r="X332" s="153"/>
      <c r="Y332" s="153"/>
      <c r="Z332" s="153"/>
      <c r="AA332" s="153"/>
      <c r="AB332" s="153"/>
      <c r="AC332" s="153"/>
      <c r="AD332" s="153"/>
      <c r="AE332" s="153"/>
      <c r="AF332" s="153"/>
      <c r="AG332" s="153"/>
      <c r="AH332" s="153"/>
      <c r="AI332" s="153"/>
      <c r="AJ332" s="153"/>
      <c r="AK332" s="153"/>
      <c r="AL332" s="153"/>
      <c r="AM332" s="153"/>
      <c r="AN332" s="153"/>
      <c r="AO332" s="153"/>
      <c r="AP332" s="153"/>
      <c r="AQ332" s="153"/>
      <c r="AR332" s="153"/>
      <c r="AS332" s="153"/>
      <c r="AT332" s="153"/>
      <c r="AU332" s="153"/>
      <c r="AV332" s="153"/>
      <c r="AW332" s="153"/>
      <c r="AX332" s="153"/>
      <c r="AY332" s="153"/>
      <c r="AZ332" s="153"/>
      <c r="BA332" s="153"/>
      <c r="BB332" s="153"/>
      <c r="BC332" s="153"/>
      <c r="BD332" s="153"/>
      <c r="BE332" s="57"/>
    </row>
    <row r="333" spans="1:57" s="12" customFormat="1" ht="140.25" x14ac:dyDescent="0.25">
      <c r="A333" s="1">
        <v>311</v>
      </c>
      <c r="B333" s="1" t="s">
        <v>2875</v>
      </c>
      <c r="C333" s="6" t="s">
        <v>2041</v>
      </c>
      <c r="D333" s="2" t="str">
        <f t="shared" si="10"/>
        <v>TURN_011</v>
      </c>
      <c r="E333" s="1">
        <v>3</v>
      </c>
      <c r="F333" s="2" t="str">
        <f t="shared" si="11"/>
        <v>TURN_011_Q3</v>
      </c>
      <c r="G333" s="48" t="s">
        <v>3040</v>
      </c>
      <c r="H333" s="48" t="s">
        <v>3041</v>
      </c>
      <c r="I333" s="2" t="s">
        <v>2878</v>
      </c>
      <c r="J333" s="3">
        <v>45047</v>
      </c>
      <c r="K333" s="3">
        <v>45054</v>
      </c>
      <c r="L333" s="3">
        <v>45054</v>
      </c>
      <c r="M333" s="20" t="s">
        <v>3029</v>
      </c>
      <c r="N333" s="1">
        <v>0</v>
      </c>
      <c r="O333" s="1" t="s">
        <v>86</v>
      </c>
      <c r="P333" s="2" t="s">
        <v>242</v>
      </c>
      <c r="Q333" s="47" t="s">
        <v>154</v>
      </c>
      <c r="R333" s="47" t="s">
        <v>243</v>
      </c>
      <c r="S333" s="120" t="s">
        <v>86</v>
      </c>
      <c r="T333" s="153"/>
      <c r="U333" s="153"/>
      <c r="V333" s="153"/>
      <c r="W333" s="153"/>
      <c r="X333" s="153"/>
      <c r="Y333" s="153"/>
      <c r="Z333" s="153"/>
      <c r="AA333" s="153"/>
      <c r="AB333" s="153"/>
      <c r="AC333" s="153"/>
      <c r="AD333" s="153"/>
      <c r="AE333" s="153"/>
      <c r="AF333" s="153"/>
      <c r="AG333" s="153"/>
      <c r="AH333" s="153"/>
      <c r="AI333" s="153"/>
      <c r="AJ333" s="153"/>
      <c r="AK333" s="153"/>
      <c r="AL333" s="153"/>
      <c r="AM333" s="153"/>
      <c r="AN333" s="153"/>
      <c r="AO333" s="153"/>
      <c r="AP333" s="153"/>
      <c r="AQ333" s="153"/>
      <c r="AR333" s="153"/>
      <c r="AS333" s="153"/>
      <c r="AT333" s="153"/>
      <c r="AU333" s="153"/>
      <c r="AV333" s="153"/>
      <c r="AW333" s="153"/>
      <c r="AX333" s="153"/>
      <c r="AY333" s="153"/>
      <c r="AZ333" s="153"/>
      <c r="BA333" s="153"/>
      <c r="BB333" s="153"/>
      <c r="BC333" s="153"/>
      <c r="BD333" s="153"/>
      <c r="BE333" s="57"/>
    </row>
    <row r="334" spans="1:57" s="12" customFormat="1" ht="409.5" x14ac:dyDescent="0.25">
      <c r="A334" s="1">
        <v>312</v>
      </c>
      <c r="B334" s="1" t="s">
        <v>2875</v>
      </c>
      <c r="C334" s="6" t="s">
        <v>2041</v>
      </c>
      <c r="D334" s="2" t="str">
        <f t="shared" si="10"/>
        <v>TURN_011</v>
      </c>
      <c r="E334" s="1">
        <v>4</v>
      </c>
      <c r="F334" s="2" t="str">
        <f t="shared" si="11"/>
        <v>TURN_011_Q4</v>
      </c>
      <c r="G334" s="48" t="s">
        <v>3036</v>
      </c>
      <c r="H334" s="48" t="s">
        <v>3037</v>
      </c>
      <c r="I334" s="2" t="s">
        <v>2878</v>
      </c>
      <c r="J334" s="3">
        <v>45047</v>
      </c>
      <c r="K334" s="3">
        <v>45054</v>
      </c>
      <c r="L334" s="3">
        <v>45054</v>
      </c>
      <c r="M334" s="20" t="s">
        <v>3029</v>
      </c>
      <c r="N334" s="1">
        <v>1</v>
      </c>
      <c r="O334" s="1" t="s">
        <v>86</v>
      </c>
      <c r="P334" s="2" t="s">
        <v>2959</v>
      </c>
      <c r="Q334" s="47" t="s">
        <v>333</v>
      </c>
      <c r="R334" s="47" t="s">
        <v>2960</v>
      </c>
      <c r="S334" s="123" t="s">
        <v>86</v>
      </c>
      <c r="T334" s="153"/>
      <c r="U334" s="153"/>
      <c r="V334" s="153"/>
      <c r="W334" s="153"/>
      <c r="X334" s="153"/>
      <c r="Y334" s="153"/>
      <c r="Z334" s="153"/>
      <c r="AA334" s="153"/>
      <c r="AB334" s="153"/>
      <c r="AC334" s="153"/>
      <c r="AD334" s="153"/>
      <c r="AE334" s="153"/>
      <c r="AF334" s="153"/>
      <c r="AG334" s="153"/>
      <c r="AH334" s="153"/>
      <c r="AI334" s="153"/>
      <c r="AJ334" s="153"/>
      <c r="AK334" s="153"/>
      <c r="AL334" s="153"/>
      <c r="AM334" s="153"/>
      <c r="AN334" s="153"/>
      <c r="AO334" s="153"/>
      <c r="AP334" s="153"/>
      <c r="AQ334" s="153"/>
      <c r="AR334" s="153"/>
      <c r="AS334" s="153"/>
      <c r="AT334" s="153"/>
      <c r="AU334" s="153"/>
      <c r="AV334" s="153"/>
      <c r="AW334" s="153"/>
      <c r="AX334" s="153"/>
      <c r="AY334" s="153"/>
      <c r="AZ334" s="153"/>
      <c r="BA334" s="153"/>
      <c r="BB334" s="153"/>
      <c r="BC334" s="153"/>
      <c r="BD334" s="153"/>
      <c r="BE334" s="57"/>
    </row>
    <row r="335" spans="1:57" s="12" customFormat="1" ht="153" x14ac:dyDescent="0.25">
      <c r="A335" s="1">
        <v>313</v>
      </c>
      <c r="B335" s="1" t="s">
        <v>80</v>
      </c>
      <c r="C335" s="6" t="s">
        <v>1090</v>
      </c>
      <c r="D335" s="2" t="str">
        <f t="shared" si="10"/>
        <v>CalPA_Set WMP-22</v>
      </c>
      <c r="E335" s="1">
        <v>1</v>
      </c>
      <c r="F335" s="2" t="str">
        <f t="shared" si="11"/>
        <v>CalPA_Set WMP-22_Q1</v>
      </c>
      <c r="G335" s="48" t="s">
        <v>1091</v>
      </c>
      <c r="H335" s="48" t="s">
        <v>1092</v>
      </c>
      <c r="I335" s="1" t="s">
        <v>84</v>
      </c>
      <c r="J335" s="3">
        <v>45048</v>
      </c>
      <c r="K335" s="3">
        <v>45051</v>
      </c>
      <c r="L335" s="3">
        <v>45051</v>
      </c>
      <c r="M335" s="20" t="s">
        <v>1093</v>
      </c>
      <c r="N335" s="1">
        <v>0</v>
      </c>
      <c r="O335" s="1" t="s">
        <v>86</v>
      </c>
      <c r="P335" s="2" t="s">
        <v>535</v>
      </c>
      <c r="Q335" s="47" t="s">
        <v>154</v>
      </c>
      <c r="R335" s="47" t="s">
        <v>665</v>
      </c>
      <c r="S335" s="120" t="s">
        <v>86</v>
      </c>
      <c r="T335" s="153"/>
      <c r="U335" s="153"/>
      <c r="V335" s="153"/>
      <c r="W335" s="153"/>
      <c r="X335" s="153"/>
      <c r="Y335" s="153"/>
      <c r="Z335" s="153"/>
      <c r="AA335" s="153"/>
      <c r="AB335" s="153"/>
      <c r="AC335" s="153"/>
      <c r="AD335" s="153"/>
      <c r="AE335" s="153"/>
      <c r="AF335" s="153"/>
      <c r="AG335" s="153"/>
      <c r="AH335" s="153"/>
      <c r="AI335" s="153"/>
      <c r="AJ335" s="153"/>
      <c r="AK335" s="153"/>
      <c r="AL335" s="153"/>
      <c r="AM335" s="153"/>
      <c r="AN335" s="153"/>
      <c r="AO335" s="153"/>
      <c r="AP335" s="153"/>
      <c r="AQ335" s="153"/>
      <c r="AR335" s="153"/>
      <c r="AS335" s="153"/>
      <c r="AT335" s="153"/>
      <c r="AU335" s="153"/>
      <c r="AV335" s="153"/>
      <c r="AW335" s="153"/>
      <c r="AX335" s="153"/>
      <c r="AY335" s="153"/>
      <c r="AZ335" s="153"/>
      <c r="BA335" s="153"/>
      <c r="BB335" s="153"/>
      <c r="BC335" s="153"/>
      <c r="BD335" s="153"/>
      <c r="BE335" s="57"/>
    </row>
    <row r="336" spans="1:57" s="12" customFormat="1" ht="409.5" x14ac:dyDescent="0.25">
      <c r="A336" s="1">
        <v>314</v>
      </c>
      <c r="B336" s="1" t="s">
        <v>80</v>
      </c>
      <c r="C336" s="6" t="s">
        <v>1090</v>
      </c>
      <c r="D336" s="2" t="str">
        <f t="shared" si="10"/>
        <v>CalPA_Set WMP-22</v>
      </c>
      <c r="E336" s="1">
        <v>2</v>
      </c>
      <c r="F336" s="2" t="str">
        <f t="shared" si="11"/>
        <v>CalPA_Set WMP-22_Q2</v>
      </c>
      <c r="G336" s="48" t="s">
        <v>1130</v>
      </c>
      <c r="H336" s="48" t="s">
        <v>1131</v>
      </c>
      <c r="I336" s="1" t="s">
        <v>84</v>
      </c>
      <c r="J336" s="3">
        <v>45048</v>
      </c>
      <c r="K336" s="3">
        <v>45051</v>
      </c>
      <c r="L336" s="3">
        <v>45051</v>
      </c>
      <c r="M336" s="20" t="s">
        <v>1093</v>
      </c>
      <c r="N336" s="1">
        <v>0</v>
      </c>
      <c r="O336" s="1" t="s">
        <v>86</v>
      </c>
      <c r="P336" s="2" t="s">
        <v>242</v>
      </c>
      <c r="Q336" s="47" t="s">
        <v>154</v>
      </c>
      <c r="R336" s="47" t="s">
        <v>1132</v>
      </c>
      <c r="S336" s="123" t="s">
        <v>86</v>
      </c>
      <c r="T336" s="153"/>
      <c r="U336" s="153"/>
      <c r="V336" s="153"/>
      <c r="W336" s="153"/>
      <c r="X336" s="153"/>
      <c r="Y336" s="153"/>
      <c r="Z336" s="153"/>
      <c r="AA336" s="153"/>
      <c r="AB336" s="153"/>
      <c r="AC336" s="153"/>
      <c r="AD336" s="153"/>
      <c r="AE336" s="153"/>
      <c r="AF336" s="153"/>
      <c r="AG336" s="153"/>
      <c r="AH336" s="153"/>
      <c r="AI336" s="153"/>
      <c r="AJ336" s="153"/>
      <c r="AK336" s="153"/>
      <c r="AL336" s="153"/>
      <c r="AM336" s="153"/>
      <c r="AN336" s="153"/>
      <c r="AO336" s="153"/>
      <c r="AP336" s="153"/>
      <c r="AQ336" s="153"/>
      <c r="AR336" s="153"/>
      <c r="AS336" s="153"/>
      <c r="AT336" s="153"/>
      <c r="AU336" s="153"/>
      <c r="AV336" s="153"/>
      <c r="AW336" s="153"/>
      <c r="AX336" s="153"/>
      <c r="AY336" s="153"/>
      <c r="AZ336" s="153"/>
      <c r="BA336" s="153"/>
      <c r="BB336" s="153"/>
      <c r="BC336" s="153"/>
      <c r="BD336" s="153"/>
      <c r="BE336" s="57"/>
    </row>
    <row r="337" spans="1:57" s="12" customFormat="1" ht="409.5" x14ac:dyDescent="0.25">
      <c r="A337" s="1">
        <v>315</v>
      </c>
      <c r="B337" s="1" t="s">
        <v>80</v>
      </c>
      <c r="C337" s="6" t="s">
        <v>1090</v>
      </c>
      <c r="D337" s="2" t="str">
        <f t="shared" si="10"/>
        <v>CalPA_Set WMP-22</v>
      </c>
      <c r="E337" s="1">
        <v>3</v>
      </c>
      <c r="F337" s="2" t="str">
        <f t="shared" si="11"/>
        <v>CalPA_Set WMP-22_Q3</v>
      </c>
      <c r="G337" s="48" t="s">
        <v>1135</v>
      </c>
      <c r="H337" s="48" t="s">
        <v>1136</v>
      </c>
      <c r="I337" s="1" t="s">
        <v>84</v>
      </c>
      <c r="J337" s="3">
        <v>45048</v>
      </c>
      <c r="K337" s="3">
        <v>45051</v>
      </c>
      <c r="L337" s="3">
        <v>45051</v>
      </c>
      <c r="M337" s="20" t="s">
        <v>1093</v>
      </c>
      <c r="N337" s="1">
        <v>0</v>
      </c>
      <c r="O337" s="1" t="s">
        <v>86</v>
      </c>
      <c r="P337" s="2" t="s">
        <v>242</v>
      </c>
      <c r="Q337" s="47" t="s">
        <v>154</v>
      </c>
      <c r="R337" s="47" t="s">
        <v>1132</v>
      </c>
      <c r="S337" s="123" t="s">
        <v>86</v>
      </c>
      <c r="T337" s="153"/>
      <c r="U337" s="153"/>
      <c r="V337" s="153"/>
      <c r="W337" s="153"/>
      <c r="X337" s="153"/>
      <c r="Y337" s="153"/>
      <c r="Z337" s="153"/>
      <c r="AA337" s="153"/>
      <c r="AB337" s="153"/>
      <c r="AC337" s="153"/>
      <c r="AD337" s="153"/>
      <c r="AE337" s="153"/>
      <c r="AF337" s="153"/>
      <c r="AG337" s="153"/>
      <c r="AH337" s="153"/>
      <c r="AI337" s="153"/>
      <c r="AJ337" s="153"/>
      <c r="AK337" s="153"/>
      <c r="AL337" s="153"/>
      <c r="AM337" s="153"/>
      <c r="AN337" s="153"/>
      <c r="AO337" s="153"/>
      <c r="AP337" s="153"/>
      <c r="AQ337" s="153"/>
      <c r="AR337" s="153"/>
      <c r="AS337" s="153"/>
      <c r="AT337" s="153"/>
      <c r="AU337" s="153"/>
      <c r="AV337" s="153"/>
      <c r="AW337" s="153"/>
      <c r="AX337" s="153"/>
      <c r="AY337" s="153"/>
      <c r="AZ337" s="153"/>
      <c r="BA337" s="153"/>
      <c r="BB337" s="153"/>
      <c r="BC337" s="153"/>
      <c r="BD337" s="153"/>
      <c r="BE337" s="57"/>
    </row>
    <row r="338" spans="1:57" s="12" customFormat="1" ht="369.75" x14ac:dyDescent="0.25">
      <c r="A338" s="1">
        <v>316</v>
      </c>
      <c r="B338" s="1" t="s">
        <v>80</v>
      </c>
      <c r="C338" s="6" t="s">
        <v>1090</v>
      </c>
      <c r="D338" s="2" t="str">
        <f t="shared" si="10"/>
        <v>CalPA_Set WMP-22</v>
      </c>
      <c r="E338" s="1">
        <v>4</v>
      </c>
      <c r="F338" s="2" t="str">
        <f t="shared" si="11"/>
        <v>CalPA_Set WMP-22_Q4</v>
      </c>
      <c r="G338" s="48" t="s">
        <v>1096</v>
      </c>
      <c r="H338" s="48" t="s">
        <v>1097</v>
      </c>
      <c r="I338" s="1" t="s">
        <v>84</v>
      </c>
      <c r="J338" s="3">
        <v>45048</v>
      </c>
      <c r="K338" s="3">
        <v>45051</v>
      </c>
      <c r="L338" s="3">
        <v>45051</v>
      </c>
      <c r="M338" s="20" t="s">
        <v>1093</v>
      </c>
      <c r="N338" s="1">
        <v>0</v>
      </c>
      <c r="O338" s="1" t="s">
        <v>86</v>
      </c>
      <c r="P338" s="2" t="s">
        <v>1098</v>
      </c>
      <c r="Q338" s="47" t="s">
        <v>154</v>
      </c>
      <c r="R338" s="47" t="s">
        <v>1099</v>
      </c>
      <c r="S338" s="120" t="s">
        <v>86</v>
      </c>
      <c r="T338" s="153"/>
      <c r="U338" s="153"/>
      <c r="V338" s="153"/>
      <c r="W338" s="153"/>
      <c r="X338" s="153"/>
      <c r="Y338" s="153"/>
      <c r="Z338" s="153"/>
      <c r="AA338" s="153"/>
      <c r="AB338" s="153"/>
      <c r="AC338" s="153"/>
      <c r="AD338" s="153"/>
      <c r="AE338" s="153"/>
      <c r="AF338" s="153"/>
      <c r="AG338" s="153"/>
      <c r="AH338" s="153"/>
      <c r="AI338" s="153"/>
      <c r="AJ338" s="153"/>
      <c r="AK338" s="153"/>
      <c r="AL338" s="153"/>
      <c r="AM338" s="153"/>
      <c r="AN338" s="153"/>
      <c r="AO338" s="153"/>
      <c r="AP338" s="153"/>
      <c r="AQ338" s="153"/>
      <c r="AR338" s="153"/>
      <c r="AS338" s="153"/>
      <c r="AT338" s="153"/>
      <c r="AU338" s="153"/>
      <c r="AV338" s="153"/>
      <c r="AW338" s="153"/>
      <c r="AX338" s="153"/>
      <c r="AY338" s="153"/>
      <c r="AZ338" s="153"/>
      <c r="BA338" s="153"/>
      <c r="BB338" s="153"/>
      <c r="BC338" s="153"/>
      <c r="BD338" s="153"/>
      <c r="BE338" s="57"/>
    </row>
    <row r="339" spans="1:57" s="12" customFormat="1" ht="409.5" x14ac:dyDescent="0.25">
      <c r="A339" s="1">
        <v>317</v>
      </c>
      <c r="B339" s="1" t="s">
        <v>80</v>
      </c>
      <c r="C339" s="6" t="s">
        <v>1090</v>
      </c>
      <c r="D339" s="2" t="str">
        <f t="shared" si="10"/>
        <v>CalPA_Set WMP-22</v>
      </c>
      <c r="E339" s="1">
        <v>5</v>
      </c>
      <c r="F339" s="2" t="str">
        <f t="shared" si="11"/>
        <v>CalPA_Set WMP-22_Q5</v>
      </c>
      <c r="G339" s="48" t="s">
        <v>1102</v>
      </c>
      <c r="H339" s="48" t="s">
        <v>1103</v>
      </c>
      <c r="I339" s="1" t="s">
        <v>84</v>
      </c>
      <c r="J339" s="3">
        <v>45048</v>
      </c>
      <c r="K339" s="3">
        <v>45056</v>
      </c>
      <c r="L339" s="3">
        <v>45056</v>
      </c>
      <c r="M339" s="20" t="s">
        <v>1093</v>
      </c>
      <c r="N339" s="1">
        <v>0</v>
      </c>
      <c r="O339" s="1" t="s">
        <v>86</v>
      </c>
      <c r="P339" s="2" t="s">
        <v>1098</v>
      </c>
      <c r="Q339" s="47" t="s">
        <v>154</v>
      </c>
      <c r="R339" s="47" t="s">
        <v>1099</v>
      </c>
      <c r="S339" s="124" t="s">
        <v>86</v>
      </c>
      <c r="T339" s="153"/>
      <c r="U339" s="153"/>
      <c r="V339" s="153"/>
      <c r="W339" s="153"/>
      <c r="X339" s="153"/>
      <c r="Y339" s="153"/>
      <c r="Z339" s="153"/>
      <c r="AA339" s="153"/>
      <c r="AB339" s="153"/>
      <c r="AC339" s="153"/>
      <c r="AD339" s="153"/>
      <c r="AE339" s="153"/>
      <c r="AF339" s="153"/>
      <c r="AG339" s="153"/>
      <c r="AH339" s="153"/>
      <c r="AI339" s="153"/>
      <c r="AJ339" s="153"/>
      <c r="AK339" s="153"/>
      <c r="AL339" s="153"/>
      <c r="AM339" s="153"/>
      <c r="AN339" s="153"/>
      <c r="AO339" s="153"/>
      <c r="AP339" s="153"/>
      <c r="AQ339" s="153"/>
      <c r="AR339" s="153"/>
      <c r="AS339" s="153"/>
      <c r="AT339" s="153"/>
      <c r="AU339" s="153"/>
      <c r="AV339" s="153"/>
      <c r="AW339" s="153"/>
      <c r="AX339" s="153"/>
      <c r="AY339" s="153"/>
      <c r="AZ339" s="153"/>
      <c r="BA339" s="153"/>
      <c r="BB339" s="153"/>
      <c r="BC339" s="153"/>
      <c r="BD339" s="153"/>
      <c r="BE339" s="57"/>
    </row>
    <row r="340" spans="1:57" s="12" customFormat="1" ht="318.75" x14ac:dyDescent="0.25">
      <c r="A340" s="1">
        <v>318</v>
      </c>
      <c r="B340" s="1" t="s">
        <v>80</v>
      </c>
      <c r="C340" s="6" t="s">
        <v>1090</v>
      </c>
      <c r="D340" s="2" t="str">
        <f t="shared" si="10"/>
        <v>CalPA_Set WMP-22</v>
      </c>
      <c r="E340" s="1">
        <v>6</v>
      </c>
      <c r="F340" s="2" t="str">
        <f t="shared" si="11"/>
        <v>CalPA_Set WMP-22_Q6</v>
      </c>
      <c r="G340" s="48" t="s">
        <v>1107</v>
      </c>
      <c r="H340" s="48" t="s">
        <v>1108</v>
      </c>
      <c r="I340" s="1" t="s">
        <v>84</v>
      </c>
      <c r="J340" s="3">
        <v>45048</v>
      </c>
      <c r="K340" s="3">
        <v>45051</v>
      </c>
      <c r="L340" s="3">
        <v>45051</v>
      </c>
      <c r="M340" s="20" t="s">
        <v>1093</v>
      </c>
      <c r="N340" s="1">
        <v>0</v>
      </c>
      <c r="O340" s="1" t="s">
        <v>86</v>
      </c>
      <c r="P340" s="2" t="s">
        <v>1098</v>
      </c>
      <c r="Q340" s="47" t="s">
        <v>154</v>
      </c>
      <c r="R340" s="47" t="s">
        <v>1099</v>
      </c>
      <c r="S340" s="120" t="s">
        <v>86</v>
      </c>
      <c r="T340" s="153"/>
      <c r="U340" s="153"/>
      <c r="V340" s="153"/>
      <c r="W340" s="153"/>
      <c r="X340" s="153"/>
      <c r="Y340" s="153"/>
      <c r="Z340" s="153"/>
      <c r="AA340" s="153"/>
      <c r="AB340" s="153"/>
      <c r="AC340" s="153"/>
      <c r="AD340" s="153"/>
      <c r="AE340" s="153"/>
      <c r="AF340" s="153"/>
      <c r="AG340" s="153"/>
      <c r="AH340" s="153"/>
      <c r="AI340" s="153"/>
      <c r="AJ340" s="153"/>
      <c r="AK340" s="153"/>
      <c r="AL340" s="153"/>
      <c r="AM340" s="153"/>
      <c r="AN340" s="153"/>
      <c r="AO340" s="153"/>
      <c r="AP340" s="153"/>
      <c r="AQ340" s="153"/>
      <c r="AR340" s="153"/>
      <c r="AS340" s="153"/>
      <c r="AT340" s="153"/>
      <c r="AU340" s="153"/>
      <c r="AV340" s="153"/>
      <c r="AW340" s="153"/>
      <c r="AX340" s="153"/>
      <c r="AY340" s="153"/>
      <c r="AZ340" s="153"/>
      <c r="BA340" s="153"/>
      <c r="BB340" s="153"/>
      <c r="BC340" s="153"/>
      <c r="BD340" s="153"/>
      <c r="BE340" s="57"/>
    </row>
    <row r="341" spans="1:57" s="12" customFormat="1" ht="90" x14ac:dyDescent="0.25">
      <c r="A341" s="1">
        <v>319</v>
      </c>
      <c r="B341" s="1" t="s">
        <v>80</v>
      </c>
      <c r="C341" s="6" t="s">
        <v>1090</v>
      </c>
      <c r="D341" s="2" t="str">
        <f t="shared" si="10"/>
        <v>CalPA_Set WMP-22</v>
      </c>
      <c r="E341" s="1">
        <v>7</v>
      </c>
      <c r="F341" s="2" t="str">
        <f t="shared" si="11"/>
        <v>CalPA_Set WMP-22_Q7</v>
      </c>
      <c r="G341" s="48" t="s">
        <v>1111</v>
      </c>
      <c r="H341" s="48" t="s">
        <v>1112</v>
      </c>
      <c r="I341" s="1" t="s">
        <v>84</v>
      </c>
      <c r="J341" s="3">
        <v>45048</v>
      </c>
      <c r="K341" s="3">
        <v>45051</v>
      </c>
      <c r="L341" s="3">
        <v>45051</v>
      </c>
      <c r="M341" s="20" t="s">
        <v>1093</v>
      </c>
      <c r="N341" s="1">
        <v>1</v>
      </c>
      <c r="O341" s="1" t="s">
        <v>86</v>
      </c>
      <c r="P341" s="2" t="s">
        <v>1113</v>
      </c>
      <c r="Q341" s="47" t="s">
        <v>154</v>
      </c>
      <c r="R341" s="47" t="s">
        <v>416</v>
      </c>
      <c r="S341" s="120" t="s">
        <v>86</v>
      </c>
      <c r="T341" s="153"/>
      <c r="U341" s="153"/>
      <c r="V341" s="153"/>
      <c r="W341" s="153"/>
      <c r="X341" s="153"/>
      <c r="Y341" s="153"/>
      <c r="Z341" s="153"/>
      <c r="AA341" s="153"/>
      <c r="AB341" s="153"/>
      <c r="AC341" s="153"/>
      <c r="AD341" s="153"/>
      <c r="AE341" s="153"/>
      <c r="AF341" s="153"/>
      <c r="AG341" s="153"/>
      <c r="AH341" s="153"/>
      <c r="AI341" s="153"/>
      <c r="AJ341" s="153"/>
      <c r="AK341" s="153"/>
      <c r="AL341" s="153"/>
      <c r="AM341" s="153"/>
      <c r="AN341" s="153"/>
      <c r="AO341" s="153"/>
      <c r="AP341" s="153"/>
      <c r="AQ341" s="153"/>
      <c r="AR341" s="153"/>
      <c r="AS341" s="153"/>
      <c r="AT341" s="153"/>
      <c r="AU341" s="153"/>
      <c r="AV341" s="153"/>
      <c r="AW341" s="153"/>
      <c r="AX341" s="153"/>
      <c r="AY341" s="153"/>
      <c r="AZ341" s="153"/>
      <c r="BA341" s="153"/>
      <c r="BB341" s="153"/>
      <c r="BC341" s="153"/>
      <c r="BD341" s="153"/>
      <c r="BE341" s="57"/>
    </row>
    <row r="342" spans="1:57" s="12" customFormat="1" ht="153" x14ac:dyDescent="0.25">
      <c r="A342" s="1">
        <v>320</v>
      </c>
      <c r="B342" s="1" t="s">
        <v>80</v>
      </c>
      <c r="C342" s="6" t="s">
        <v>1090</v>
      </c>
      <c r="D342" s="2" t="str">
        <f t="shared" si="10"/>
        <v>CalPA_Set WMP-22</v>
      </c>
      <c r="E342" s="1">
        <v>8</v>
      </c>
      <c r="F342" s="2" t="str">
        <f t="shared" si="11"/>
        <v>CalPA_Set WMP-22_Q8</v>
      </c>
      <c r="G342" s="48" t="s">
        <v>1115</v>
      </c>
      <c r="H342" s="48" t="s">
        <v>1116</v>
      </c>
      <c r="I342" s="1" t="s">
        <v>84</v>
      </c>
      <c r="J342" s="3">
        <v>45048</v>
      </c>
      <c r="K342" s="3">
        <v>45051</v>
      </c>
      <c r="L342" s="3">
        <v>45051</v>
      </c>
      <c r="M342" s="20" t="s">
        <v>1093</v>
      </c>
      <c r="N342" s="1">
        <v>0</v>
      </c>
      <c r="O342" s="1" t="s">
        <v>86</v>
      </c>
      <c r="P342" s="2" t="s">
        <v>1113</v>
      </c>
      <c r="Q342" s="47" t="s">
        <v>154</v>
      </c>
      <c r="R342" s="47" t="s">
        <v>416</v>
      </c>
      <c r="S342" s="120" t="s">
        <v>86</v>
      </c>
      <c r="T342" s="153"/>
      <c r="U342" s="153"/>
      <c r="V342" s="153"/>
      <c r="W342" s="153"/>
      <c r="X342" s="153"/>
      <c r="Y342" s="153"/>
      <c r="Z342" s="153"/>
      <c r="AA342" s="153"/>
      <c r="AB342" s="153"/>
      <c r="AC342" s="153"/>
      <c r="AD342" s="153"/>
      <c r="AE342" s="153"/>
      <c r="AF342" s="153"/>
      <c r="AG342" s="153"/>
      <c r="AH342" s="153"/>
      <c r="AI342" s="153"/>
      <c r="AJ342" s="153"/>
      <c r="AK342" s="153"/>
      <c r="AL342" s="153"/>
      <c r="AM342" s="153"/>
      <c r="AN342" s="153"/>
      <c r="AO342" s="153"/>
      <c r="AP342" s="153"/>
      <c r="AQ342" s="153"/>
      <c r="AR342" s="153"/>
      <c r="AS342" s="153"/>
      <c r="AT342" s="153"/>
      <c r="AU342" s="153"/>
      <c r="AV342" s="153"/>
      <c r="AW342" s="153"/>
      <c r="AX342" s="153"/>
      <c r="AY342" s="153"/>
      <c r="AZ342" s="153"/>
      <c r="BA342" s="153"/>
      <c r="BB342" s="153"/>
      <c r="BC342" s="153"/>
      <c r="BD342" s="153"/>
      <c r="BE342" s="57"/>
    </row>
    <row r="343" spans="1:57" s="12" customFormat="1" ht="90" x14ac:dyDescent="0.25">
      <c r="A343" s="1">
        <v>321</v>
      </c>
      <c r="B343" s="1" t="s">
        <v>80</v>
      </c>
      <c r="C343" s="6" t="s">
        <v>1090</v>
      </c>
      <c r="D343" s="2" t="str">
        <f t="shared" si="10"/>
        <v>CalPA_Set WMP-22</v>
      </c>
      <c r="E343" s="1">
        <v>9</v>
      </c>
      <c r="F343" s="2" t="str">
        <f t="shared" si="11"/>
        <v>CalPA_Set WMP-22_Q9</v>
      </c>
      <c r="G343" s="48" t="s">
        <v>1117</v>
      </c>
      <c r="H343" s="48" t="s">
        <v>1118</v>
      </c>
      <c r="I343" s="1" t="s">
        <v>84</v>
      </c>
      <c r="J343" s="3">
        <v>45048</v>
      </c>
      <c r="K343" s="3">
        <v>45051</v>
      </c>
      <c r="L343" s="3">
        <v>45051</v>
      </c>
      <c r="M343" s="20" t="s">
        <v>1093</v>
      </c>
      <c r="N343" s="1">
        <v>1</v>
      </c>
      <c r="O343" s="1" t="s">
        <v>86</v>
      </c>
      <c r="P343" s="2">
        <v>8.1999999999999993</v>
      </c>
      <c r="Q343" s="47" t="s">
        <v>266</v>
      </c>
      <c r="R343" s="47" t="s">
        <v>1119</v>
      </c>
      <c r="S343" s="122" t="s">
        <v>86</v>
      </c>
      <c r="T343" s="153"/>
      <c r="U343" s="153"/>
      <c r="V343" s="153"/>
      <c r="W343" s="153"/>
      <c r="X343" s="153"/>
      <c r="Y343" s="153"/>
      <c r="Z343" s="153"/>
      <c r="AA343" s="153"/>
      <c r="AB343" s="153"/>
      <c r="AC343" s="153"/>
      <c r="AD343" s="153"/>
      <c r="AE343" s="153"/>
      <c r="AF343" s="153"/>
      <c r="AG343" s="153"/>
      <c r="AH343" s="153"/>
      <c r="AI343" s="153"/>
      <c r="AJ343" s="153"/>
      <c r="AK343" s="153"/>
      <c r="AL343" s="153"/>
      <c r="AM343" s="153"/>
      <c r="AN343" s="153"/>
      <c r="AO343" s="153"/>
      <c r="AP343" s="153"/>
      <c r="AQ343" s="153"/>
      <c r="AR343" s="153"/>
      <c r="AS343" s="153"/>
      <c r="AT343" s="153"/>
      <c r="AU343" s="153"/>
      <c r="AV343" s="153"/>
      <c r="AW343" s="153"/>
      <c r="AX343" s="153"/>
      <c r="AY343" s="153"/>
      <c r="AZ343" s="153"/>
      <c r="BA343" s="153"/>
      <c r="BB343" s="153"/>
      <c r="BC343" s="153"/>
      <c r="BD343" s="153"/>
      <c r="BE343" s="57"/>
    </row>
    <row r="344" spans="1:57" s="12" customFormat="1" ht="409.5" x14ac:dyDescent="0.25">
      <c r="A344" s="1">
        <v>322</v>
      </c>
      <c r="B344" s="1" t="s">
        <v>80</v>
      </c>
      <c r="C344" s="6" t="s">
        <v>1090</v>
      </c>
      <c r="D344" s="2" t="str">
        <f t="shared" si="10"/>
        <v>CalPA_Set WMP-22</v>
      </c>
      <c r="E344" s="1">
        <v>10</v>
      </c>
      <c r="F344" s="2" t="str">
        <f t="shared" si="11"/>
        <v>CalPA_Set WMP-22_Q10</v>
      </c>
      <c r="G344" s="48" t="s">
        <v>1121</v>
      </c>
      <c r="H344" s="48" t="s">
        <v>1122</v>
      </c>
      <c r="I344" s="1" t="s">
        <v>84</v>
      </c>
      <c r="J344" s="3">
        <v>45048</v>
      </c>
      <c r="K344" s="3">
        <v>45058</v>
      </c>
      <c r="L344" s="3">
        <v>45058</v>
      </c>
      <c r="M344" s="20" t="s">
        <v>1093</v>
      </c>
      <c r="N344" s="1">
        <v>2</v>
      </c>
      <c r="O344" s="1" t="s">
        <v>86</v>
      </c>
      <c r="P344" s="2" t="s">
        <v>548</v>
      </c>
      <c r="Q344" s="47" t="s">
        <v>154</v>
      </c>
      <c r="R344" s="47" t="s">
        <v>549</v>
      </c>
      <c r="S344" s="120" t="s">
        <v>86</v>
      </c>
      <c r="T344" s="153"/>
      <c r="U344" s="153"/>
      <c r="V344" s="153"/>
      <c r="W344" s="153"/>
      <c r="X344" s="153"/>
      <c r="Y344" s="153"/>
      <c r="Z344" s="153"/>
      <c r="AA344" s="153"/>
      <c r="AB344" s="153"/>
      <c r="AC344" s="153"/>
      <c r="AD344" s="153"/>
      <c r="AE344" s="153"/>
      <c r="AF344" s="153"/>
      <c r="AG344" s="153"/>
      <c r="AH344" s="153"/>
      <c r="AI344" s="153"/>
      <c r="AJ344" s="153"/>
      <c r="AK344" s="153"/>
      <c r="AL344" s="153"/>
      <c r="AM344" s="153"/>
      <c r="AN344" s="153"/>
      <c r="AO344" s="153"/>
      <c r="AP344" s="153"/>
      <c r="AQ344" s="153"/>
      <c r="AR344" s="153"/>
      <c r="AS344" s="153"/>
      <c r="AT344" s="153"/>
      <c r="AU344" s="153"/>
      <c r="AV344" s="153"/>
      <c r="AW344" s="153"/>
      <c r="AX344" s="153"/>
      <c r="AY344" s="153"/>
      <c r="AZ344" s="153"/>
      <c r="BA344" s="153"/>
      <c r="BB344" s="153"/>
      <c r="BC344" s="153"/>
      <c r="BD344" s="153"/>
      <c r="BE344" s="57"/>
    </row>
    <row r="345" spans="1:57" s="12" customFormat="1" ht="216.75" x14ac:dyDescent="0.25">
      <c r="A345" s="1">
        <v>323</v>
      </c>
      <c r="B345" s="1" t="s">
        <v>80</v>
      </c>
      <c r="C345" s="6" t="s">
        <v>1090</v>
      </c>
      <c r="D345" s="2" t="str">
        <f t="shared" si="10"/>
        <v>CalPA_Set WMP-22</v>
      </c>
      <c r="E345" s="1">
        <v>11</v>
      </c>
      <c r="F345" s="2" t="str">
        <f t="shared" si="11"/>
        <v>CalPA_Set WMP-22_Q11</v>
      </c>
      <c r="G345" s="48" t="s">
        <v>1126</v>
      </c>
      <c r="H345" s="48" t="s">
        <v>1127</v>
      </c>
      <c r="I345" s="1" t="s">
        <v>84</v>
      </c>
      <c r="J345" s="3">
        <v>45048</v>
      </c>
      <c r="K345" s="3">
        <v>45051</v>
      </c>
      <c r="L345" s="3">
        <v>45051</v>
      </c>
      <c r="M345" s="20" t="s">
        <v>1093</v>
      </c>
      <c r="N345" s="1">
        <v>0</v>
      </c>
      <c r="O345" s="1" t="s">
        <v>86</v>
      </c>
      <c r="P345" s="2" t="s">
        <v>153</v>
      </c>
      <c r="Q345" s="47" t="s">
        <v>154</v>
      </c>
      <c r="R345" s="47" t="s">
        <v>243</v>
      </c>
      <c r="S345" s="118" t="s">
        <v>86</v>
      </c>
      <c r="T345" s="153"/>
      <c r="U345" s="153"/>
      <c r="V345" s="153"/>
      <c r="W345" s="153"/>
      <c r="X345" s="153"/>
      <c r="Y345" s="153"/>
      <c r="Z345" s="153"/>
      <c r="AA345" s="153"/>
      <c r="AB345" s="153"/>
      <c r="AC345" s="153"/>
      <c r="AD345" s="153"/>
      <c r="AE345" s="153"/>
      <c r="AF345" s="153"/>
      <c r="AG345" s="153"/>
      <c r="AH345" s="153"/>
      <c r="AI345" s="153"/>
      <c r="AJ345" s="153"/>
      <c r="AK345" s="153"/>
      <c r="AL345" s="153"/>
      <c r="AM345" s="153"/>
      <c r="AN345" s="153"/>
      <c r="AO345" s="153"/>
      <c r="AP345" s="153"/>
      <c r="AQ345" s="153"/>
      <c r="AR345" s="153"/>
      <c r="AS345" s="153"/>
      <c r="AT345" s="153"/>
      <c r="AU345" s="153"/>
      <c r="AV345" s="153"/>
      <c r="AW345" s="153"/>
      <c r="AX345" s="153"/>
      <c r="AY345" s="153"/>
      <c r="AZ345" s="153"/>
      <c r="BA345" s="153"/>
      <c r="BB345" s="153"/>
      <c r="BC345" s="153"/>
      <c r="BD345" s="153"/>
      <c r="BE345" s="57"/>
    </row>
    <row r="346" spans="1:57" s="12" customFormat="1" ht="90" x14ac:dyDescent="0.25">
      <c r="A346" s="1">
        <v>324</v>
      </c>
      <c r="B346" s="1" t="s">
        <v>80</v>
      </c>
      <c r="C346" s="6" t="s">
        <v>1137</v>
      </c>
      <c r="D346" s="2" t="str">
        <f t="shared" si="10"/>
        <v>CalPA_Set WMP-23</v>
      </c>
      <c r="E346" s="1">
        <v>1</v>
      </c>
      <c r="F346" s="2" t="str">
        <f t="shared" si="11"/>
        <v>CalPA_Set WMP-23_Q1</v>
      </c>
      <c r="G346" s="48" t="s">
        <v>1138</v>
      </c>
      <c r="H346" s="48" t="s">
        <v>1139</v>
      </c>
      <c r="I346" s="1" t="s">
        <v>84</v>
      </c>
      <c r="J346" s="3">
        <v>45049</v>
      </c>
      <c r="K346" s="3">
        <v>45054</v>
      </c>
      <c r="L346" s="3">
        <v>45051</v>
      </c>
      <c r="M346" s="20" t="s">
        <v>1140</v>
      </c>
      <c r="N346" s="1">
        <v>0</v>
      </c>
      <c r="O346" s="1" t="s">
        <v>86</v>
      </c>
      <c r="P346" s="2">
        <v>9.1999999999999993</v>
      </c>
      <c r="Q346" s="47" t="s">
        <v>622</v>
      </c>
      <c r="R346" s="47" t="s">
        <v>1141</v>
      </c>
      <c r="S346" s="125" t="s">
        <v>86</v>
      </c>
      <c r="T346" s="153"/>
      <c r="U346" s="153"/>
      <c r="V346" s="153"/>
      <c r="W346" s="153"/>
      <c r="X346" s="153"/>
      <c r="Y346" s="153"/>
      <c r="Z346" s="153"/>
      <c r="AA346" s="153"/>
      <c r="AB346" s="153"/>
      <c r="AC346" s="153"/>
      <c r="AD346" s="153"/>
      <c r="AE346" s="153"/>
      <c r="AF346" s="153"/>
      <c r="AG346" s="153"/>
      <c r="AH346" s="153"/>
      <c r="AI346" s="153"/>
      <c r="AJ346" s="153"/>
      <c r="AK346" s="153"/>
      <c r="AL346" s="153"/>
      <c r="AM346" s="153"/>
      <c r="AN346" s="153"/>
      <c r="AO346" s="153"/>
      <c r="AP346" s="153"/>
      <c r="AQ346" s="153"/>
      <c r="AR346" s="153"/>
      <c r="AS346" s="153"/>
      <c r="AT346" s="153"/>
      <c r="AU346" s="153"/>
      <c r="AV346" s="153"/>
      <c r="AW346" s="153"/>
      <c r="AX346" s="153"/>
      <c r="AY346" s="153"/>
      <c r="AZ346" s="153"/>
      <c r="BA346" s="153"/>
      <c r="BB346" s="153"/>
      <c r="BC346" s="153"/>
      <c r="BD346" s="153"/>
      <c r="BE346" s="57"/>
    </row>
    <row r="347" spans="1:57" s="12" customFormat="1" ht="90" x14ac:dyDescent="0.25">
      <c r="A347" s="1">
        <v>325</v>
      </c>
      <c r="B347" s="1" t="s">
        <v>80</v>
      </c>
      <c r="C347" s="6" t="s">
        <v>1137</v>
      </c>
      <c r="D347" s="2" t="str">
        <f t="shared" si="10"/>
        <v>CalPA_Set WMP-23</v>
      </c>
      <c r="E347" s="1">
        <v>2</v>
      </c>
      <c r="F347" s="2" t="str">
        <f t="shared" si="11"/>
        <v>CalPA_Set WMP-23_Q2</v>
      </c>
      <c r="G347" s="48" t="s">
        <v>1145</v>
      </c>
      <c r="H347" s="48" t="s">
        <v>1146</v>
      </c>
      <c r="I347" s="1" t="s">
        <v>84</v>
      </c>
      <c r="J347" s="3">
        <v>45049</v>
      </c>
      <c r="K347" s="3">
        <v>45054</v>
      </c>
      <c r="L347" s="3">
        <v>45051</v>
      </c>
      <c r="M347" s="20" t="s">
        <v>1140</v>
      </c>
      <c r="N347" s="1">
        <v>0</v>
      </c>
      <c r="O347" s="1" t="s">
        <v>86</v>
      </c>
      <c r="P347" s="2">
        <v>9.1999999999999993</v>
      </c>
      <c r="Q347" s="47" t="s">
        <v>622</v>
      </c>
      <c r="R347" s="47" t="s">
        <v>1141</v>
      </c>
      <c r="S347" s="125" t="s">
        <v>86</v>
      </c>
      <c r="T347" s="153"/>
      <c r="U347" s="153"/>
      <c r="V347" s="153"/>
      <c r="W347" s="153"/>
      <c r="X347" s="153"/>
      <c r="Y347" s="153"/>
      <c r="Z347" s="153"/>
      <c r="AA347" s="153"/>
      <c r="AB347" s="153"/>
      <c r="AC347" s="153"/>
      <c r="AD347" s="153"/>
      <c r="AE347" s="153"/>
      <c r="AF347" s="153"/>
      <c r="AG347" s="153"/>
      <c r="AH347" s="153"/>
      <c r="AI347" s="153"/>
      <c r="AJ347" s="153"/>
      <c r="AK347" s="153"/>
      <c r="AL347" s="153"/>
      <c r="AM347" s="153"/>
      <c r="AN347" s="153"/>
      <c r="AO347" s="153"/>
      <c r="AP347" s="153"/>
      <c r="AQ347" s="153"/>
      <c r="AR347" s="153"/>
      <c r="AS347" s="153"/>
      <c r="AT347" s="153"/>
      <c r="AU347" s="153"/>
      <c r="AV347" s="153"/>
      <c r="AW347" s="153"/>
      <c r="AX347" s="153"/>
      <c r="AY347" s="153"/>
      <c r="AZ347" s="153"/>
      <c r="BA347" s="153"/>
      <c r="BB347" s="153"/>
      <c r="BC347" s="153"/>
      <c r="BD347" s="153"/>
      <c r="BE347" s="57"/>
    </row>
    <row r="348" spans="1:57" s="12" customFormat="1" ht="153" x14ac:dyDescent="0.25">
      <c r="A348" s="1">
        <v>326</v>
      </c>
      <c r="B348" s="1" t="s">
        <v>80</v>
      </c>
      <c r="C348" s="6" t="s">
        <v>1137</v>
      </c>
      <c r="D348" s="2" t="str">
        <f t="shared" si="10"/>
        <v>CalPA_Set WMP-23</v>
      </c>
      <c r="E348" s="1">
        <v>3</v>
      </c>
      <c r="F348" s="2" t="str">
        <f t="shared" si="11"/>
        <v>CalPA_Set WMP-23_Q3</v>
      </c>
      <c r="G348" s="48" t="s">
        <v>1147</v>
      </c>
      <c r="H348" s="48" t="s">
        <v>1148</v>
      </c>
      <c r="I348" s="1" t="s">
        <v>84</v>
      </c>
      <c r="J348" s="3">
        <v>45049</v>
      </c>
      <c r="K348" s="3">
        <v>45054</v>
      </c>
      <c r="L348" s="3">
        <v>45051</v>
      </c>
      <c r="M348" s="20" t="s">
        <v>1140</v>
      </c>
      <c r="N348" s="1">
        <v>3</v>
      </c>
      <c r="O348" s="1" t="s">
        <v>86</v>
      </c>
      <c r="P348" s="2" t="s">
        <v>1149</v>
      </c>
      <c r="Q348" s="47" t="s">
        <v>1150</v>
      </c>
      <c r="R348" s="47" t="s">
        <v>1151</v>
      </c>
      <c r="S348" s="120" t="s">
        <v>86</v>
      </c>
      <c r="T348" s="153"/>
      <c r="U348" s="153"/>
      <c r="V348" s="153"/>
      <c r="W348" s="153"/>
      <c r="X348" s="153"/>
      <c r="Y348" s="153"/>
      <c r="Z348" s="153"/>
      <c r="AA348" s="153"/>
      <c r="AB348" s="153"/>
      <c r="AC348" s="153"/>
      <c r="AD348" s="153"/>
      <c r="AE348" s="153"/>
      <c r="AF348" s="153"/>
      <c r="AG348" s="153"/>
      <c r="AH348" s="153"/>
      <c r="AI348" s="153"/>
      <c r="AJ348" s="153"/>
      <c r="AK348" s="153"/>
      <c r="AL348" s="153"/>
      <c r="AM348" s="153"/>
      <c r="AN348" s="153"/>
      <c r="AO348" s="153"/>
      <c r="AP348" s="153"/>
      <c r="AQ348" s="153"/>
      <c r="AR348" s="153"/>
      <c r="AS348" s="153"/>
      <c r="AT348" s="153"/>
      <c r="AU348" s="153"/>
      <c r="AV348" s="153"/>
      <c r="AW348" s="153"/>
      <c r="AX348" s="153"/>
      <c r="AY348" s="153"/>
      <c r="AZ348" s="153"/>
      <c r="BA348" s="153"/>
      <c r="BB348" s="153"/>
      <c r="BC348" s="153"/>
      <c r="BD348" s="153"/>
      <c r="BE348" s="57"/>
    </row>
    <row r="349" spans="1:57" s="12" customFormat="1" ht="229.5" x14ac:dyDescent="0.25">
      <c r="A349" s="1">
        <v>327</v>
      </c>
      <c r="B349" s="1" t="s">
        <v>1802</v>
      </c>
      <c r="C349" s="6" t="s">
        <v>1937</v>
      </c>
      <c r="D349" s="2" t="str">
        <f t="shared" si="10"/>
        <v>OEIS_004</v>
      </c>
      <c r="E349" s="1">
        <v>1</v>
      </c>
      <c r="F349" s="2" t="str">
        <f t="shared" si="11"/>
        <v>OEIS_004_Q1</v>
      </c>
      <c r="G349" s="48" t="s">
        <v>2614</v>
      </c>
      <c r="H349" s="48" t="s">
        <v>2615</v>
      </c>
      <c r="I349" s="1" t="s">
        <v>2441</v>
      </c>
      <c r="J349" s="3">
        <v>45050</v>
      </c>
      <c r="K349" s="3">
        <v>45055</v>
      </c>
      <c r="L349" s="3">
        <v>45055</v>
      </c>
      <c r="M349" s="20" t="s">
        <v>2608</v>
      </c>
      <c r="N349" s="1">
        <v>0</v>
      </c>
      <c r="O349" s="1" t="s">
        <v>86</v>
      </c>
      <c r="P349" s="2" t="s">
        <v>1070</v>
      </c>
      <c r="Q349" s="47" t="s">
        <v>622</v>
      </c>
      <c r="R349" s="47" t="s">
        <v>1071</v>
      </c>
      <c r="S349" s="119" t="s">
        <v>86</v>
      </c>
      <c r="T349" s="153"/>
      <c r="U349" s="153"/>
      <c r="V349" s="153"/>
      <c r="W349" s="153"/>
      <c r="X349" s="153"/>
      <c r="Y349" s="153"/>
      <c r="Z349" s="153"/>
      <c r="AA349" s="153"/>
      <c r="AB349" s="153"/>
      <c r="AC349" s="153"/>
      <c r="AD349" s="153"/>
      <c r="AE349" s="153"/>
      <c r="AF349" s="153"/>
      <c r="AG349" s="153"/>
      <c r="AH349" s="153"/>
      <c r="AI349" s="153"/>
      <c r="AJ349" s="153"/>
      <c r="AK349" s="153"/>
      <c r="AL349" s="153"/>
      <c r="AM349" s="153"/>
      <c r="AN349" s="153"/>
      <c r="AO349" s="153"/>
      <c r="AP349" s="153"/>
      <c r="AQ349" s="153"/>
      <c r="AR349" s="153"/>
      <c r="AS349" s="153"/>
      <c r="AT349" s="153"/>
      <c r="AU349" s="153"/>
      <c r="AV349" s="153"/>
      <c r="AW349" s="153"/>
      <c r="AX349" s="153"/>
      <c r="AY349" s="153"/>
      <c r="AZ349" s="153"/>
      <c r="BA349" s="153"/>
      <c r="BB349" s="153"/>
      <c r="BC349" s="153"/>
      <c r="BD349" s="153"/>
      <c r="BE349" s="57"/>
    </row>
    <row r="350" spans="1:57" s="12" customFormat="1" ht="114.75" x14ac:dyDescent="0.25">
      <c r="A350" s="1">
        <v>328</v>
      </c>
      <c r="B350" s="1" t="s">
        <v>1802</v>
      </c>
      <c r="C350" s="6" t="s">
        <v>1937</v>
      </c>
      <c r="D350" s="2" t="str">
        <f t="shared" si="10"/>
        <v>OEIS_004</v>
      </c>
      <c r="E350" s="1">
        <v>2</v>
      </c>
      <c r="F350" s="2" t="str">
        <f t="shared" si="11"/>
        <v>OEIS_004_Q2</v>
      </c>
      <c r="G350" s="48" t="s">
        <v>2617</v>
      </c>
      <c r="H350" s="48" t="s">
        <v>2618</v>
      </c>
      <c r="I350" s="1" t="s">
        <v>2441</v>
      </c>
      <c r="J350" s="3">
        <v>45050</v>
      </c>
      <c r="K350" s="3">
        <v>45055</v>
      </c>
      <c r="L350" s="3">
        <v>45055</v>
      </c>
      <c r="M350" s="20" t="s">
        <v>2608</v>
      </c>
      <c r="N350" s="1">
        <v>0</v>
      </c>
      <c r="O350" s="1" t="s">
        <v>86</v>
      </c>
      <c r="P350" s="2" t="s">
        <v>1070</v>
      </c>
      <c r="Q350" s="47" t="s">
        <v>622</v>
      </c>
      <c r="R350" s="47" t="s">
        <v>1071</v>
      </c>
      <c r="S350" s="119" t="s">
        <v>86</v>
      </c>
      <c r="T350" s="153"/>
      <c r="U350" s="153"/>
      <c r="V350" s="153"/>
      <c r="W350" s="153"/>
      <c r="X350" s="153"/>
      <c r="Y350" s="153"/>
      <c r="Z350" s="153"/>
      <c r="AA350" s="153"/>
      <c r="AB350" s="153"/>
      <c r="AC350" s="153"/>
      <c r="AD350" s="153"/>
      <c r="AE350" s="153"/>
      <c r="AF350" s="153"/>
      <c r="AG350" s="153"/>
      <c r="AH350" s="153"/>
      <c r="AI350" s="153"/>
      <c r="AJ350" s="153"/>
      <c r="AK350" s="153"/>
      <c r="AL350" s="153"/>
      <c r="AM350" s="153"/>
      <c r="AN350" s="153"/>
      <c r="AO350" s="153"/>
      <c r="AP350" s="153"/>
      <c r="AQ350" s="153"/>
      <c r="AR350" s="153"/>
      <c r="AS350" s="153"/>
      <c r="AT350" s="153"/>
      <c r="AU350" s="153"/>
      <c r="AV350" s="153"/>
      <c r="AW350" s="153"/>
      <c r="AX350" s="153"/>
      <c r="AY350" s="153"/>
      <c r="AZ350" s="153"/>
      <c r="BA350" s="153"/>
      <c r="BB350" s="153"/>
      <c r="BC350" s="153"/>
      <c r="BD350" s="153"/>
      <c r="BE350" s="57"/>
    </row>
    <row r="351" spans="1:57" s="12" customFormat="1" ht="191.25" x14ac:dyDescent="0.25">
      <c r="A351" s="1">
        <v>329</v>
      </c>
      <c r="B351" s="1" t="s">
        <v>1802</v>
      </c>
      <c r="C351" s="6" t="s">
        <v>1937</v>
      </c>
      <c r="D351" s="2" t="str">
        <f t="shared" si="10"/>
        <v>OEIS_004</v>
      </c>
      <c r="E351" s="1">
        <v>3</v>
      </c>
      <c r="F351" s="2" t="str">
        <f t="shared" si="11"/>
        <v>OEIS_004_Q3</v>
      </c>
      <c r="G351" s="48" t="s">
        <v>2620</v>
      </c>
      <c r="H351" s="48" t="s">
        <v>2621</v>
      </c>
      <c r="I351" s="1" t="s">
        <v>2441</v>
      </c>
      <c r="J351" s="3">
        <v>45050</v>
      </c>
      <c r="K351" s="3">
        <v>45055</v>
      </c>
      <c r="L351" s="3">
        <v>45055</v>
      </c>
      <c r="M351" s="20" t="s">
        <v>2608</v>
      </c>
      <c r="N351" s="1">
        <v>2</v>
      </c>
      <c r="O351" s="1" t="s">
        <v>86</v>
      </c>
      <c r="P351" s="2" t="s">
        <v>2622</v>
      </c>
      <c r="Q351" s="47" t="s">
        <v>788</v>
      </c>
      <c r="R351" s="47" t="s">
        <v>2623</v>
      </c>
      <c r="S351" s="120" t="s">
        <v>86</v>
      </c>
      <c r="T351" s="153"/>
      <c r="U351" s="153"/>
      <c r="V351" s="153"/>
      <c r="W351" s="153"/>
      <c r="X351" s="153"/>
      <c r="Y351" s="153"/>
      <c r="Z351" s="153"/>
      <c r="AA351" s="153"/>
      <c r="AB351" s="153"/>
      <c r="AC351" s="153"/>
      <c r="AD351" s="153"/>
      <c r="AE351" s="153"/>
      <c r="AF351" s="153"/>
      <c r="AG351" s="153"/>
      <c r="AH351" s="153"/>
      <c r="AI351" s="153"/>
      <c r="AJ351" s="153"/>
      <c r="AK351" s="153"/>
      <c r="AL351" s="153"/>
      <c r="AM351" s="153"/>
      <c r="AN351" s="153"/>
      <c r="AO351" s="153"/>
      <c r="AP351" s="153"/>
      <c r="AQ351" s="153"/>
      <c r="AR351" s="153"/>
      <c r="AS351" s="153"/>
      <c r="AT351" s="153"/>
      <c r="AU351" s="153"/>
      <c r="AV351" s="153"/>
      <c r="AW351" s="153"/>
      <c r="AX351" s="153"/>
      <c r="AY351" s="153"/>
      <c r="AZ351" s="153"/>
      <c r="BA351" s="153"/>
      <c r="BB351" s="153"/>
      <c r="BC351" s="153"/>
      <c r="BD351" s="153"/>
      <c r="BE351" s="57"/>
    </row>
    <row r="352" spans="1:57" s="12" customFormat="1" ht="165.75" x14ac:dyDescent="0.25">
      <c r="A352" s="1">
        <v>330</v>
      </c>
      <c r="B352" s="1" t="s">
        <v>1802</v>
      </c>
      <c r="C352" s="6" t="s">
        <v>1937</v>
      </c>
      <c r="D352" s="2" t="str">
        <f t="shared" si="10"/>
        <v>OEIS_004</v>
      </c>
      <c r="E352" s="1">
        <v>4</v>
      </c>
      <c r="F352" s="2" t="str">
        <f t="shared" si="11"/>
        <v>OEIS_004_Q4</v>
      </c>
      <c r="G352" s="48" t="s">
        <v>2624</v>
      </c>
      <c r="H352" s="48" t="s">
        <v>2625</v>
      </c>
      <c r="I352" s="1" t="s">
        <v>2441</v>
      </c>
      <c r="J352" s="3">
        <v>45050</v>
      </c>
      <c r="K352" s="3">
        <v>45055</v>
      </c>
      <c r="L352" s="3">
        <v>45055</v>
      </c>
      <c r="M352" s="20" t="s">
        <v>2608</v>
      </c>
      <c r="N352" s="1">
        <v>0</v>
      </c>
      <c r="O352" s="1" t="s">
        <v>86</v>
      </c>
      <c r="P352" s="2" t="s">
        <v>1149</v>
      </c>
      <c r="Q352" s="47" t="s">
        <v>1150</v>
      </c>
      <c r="R352" s="47" t="s">
        <v>2027</v>
      </c>
      <c r="S352" s="120" t="s">
        <v>86</v>
      </c>
      <c r="T352" s="153"/>
      <c r="U352" s="153"/>
      <c r="V352" s="153"/>
      <c r="W352" s="153"/>
      <c r="X352" s="153"/>
      <c r="Y352" s="153"/>
      <c r="Z352" s="153"/>
      <c r="AA352" s="153"/>
      <c r="AB352" s="153"/>
      <c r="AC352" s="153"/>
      <c r="AD352" s="153"/>
      <c r="AE352" s="153"/>
      <c r="AF352" s="153"/>
      <c r="AG352" s="153"/>
      <c r="AH352" s="153"/>
      <c r="AI352" s="153"/>
      <c r="AJ352" s="153"/>
      <c r="AK352" s="153"/>
      <c r="AL352" s="153"/>
      <c r="AM352" s="153"/>
      <c r="AN352" s="153"/>
      <c r="AO352" s="153"/>
      <c r="AP352" s="153"/>
      <c r="AQ352" s="153"/>
      <c r="AR352" s="153"/>
      <c r="AS352" s="153"/>
      <c r="AT352" s="153"/>
      <c r="AU352" s="153"/>
      <c r="AV352" s="153"/>
      <c r="AW352" s="153"/>
      <c r="AX352" s="153"/>
      <c r="AY352" s="153"/>
      <c r="AZ352" s="153"/>
      <c r="BA352" s="153"/>
      <c r="BB352" s="153"/>
      <c r="BC352" s="153"/>
      <c r="BD352" s="153"/>
      <c r="BE352" s="57"/>
    </row>
    <row r="353" spans="1:58" ht="165.75" x14ac:dyDescent="0.25">
      <c r="A353" s="1">
        <v>331</v>
      </c>
      <c r="B353" s="1" t="s">
        <v>1802</v>
      </c>
      <c r="C353" s="6" t="s">
        <v>1937</v>
      </c>
      <c r="D353" s="2" t="str">
        <f t="shared" si="10"/>
        <v>OEIS_004</v>
      </c>
      <c r="E353" s="1">
        <v>5</v>
      </c>
      <c r="F353" s="2" t="str">
        <f t="shared" si="11"/>
        <v>OEIS_004_Q5</v>
      </c>
      <c r="G353" s="48" t="s">
        <v>2627</v>
      </c>
      <c r="H353" s="48" t="s">
        <v>2628</v>
      </c>
      <c r="I353" s="1" t="s">
        <v>2441</v>
      </c>
      <c r="J353" s="3">
        <v>45050</v>
      </c>
      <c r="K353" s="3">
        <v>45055</v>
      </c>
      <c r="L353" s="3">
        <v>45055</v>
      </c>
      <c r="M353" s="20" t="s">
        <v>2608</v>
      </c>
      <c r="N353" s="1">
        <v>1</v>
      </c>
      <c r="O353" s="1" t="s">
        <v>86</v>
      </c>
      <c r="P353" s="2" t="s">
        <v>364</v>
      </c>
      <c r="Q353" s="47" t="s">
        <v>266</v>
      </c>
      <c r="R353" s="47" t="s">
        <v>365</v>
      </c>
      <c r="S353" s="122" t="s">
        <v>86</v>
      </c>
      <c r="BE353" s="57"/>
      <c r="BF353" s="12"/>
    </row>
    <row r="354" spans="1:58" ht="318.75" x14ac:dyDescent="0.25">
      <c r="A354" s="1">
        <v>332</v>
      </c>
      <c r="B354" s="1" t="s">
        <v>1802</v>
      </c>
      <c r="C354" s="6" t="s">
        <v>1937</v>
      </c>
      <c r="D354" s="2" t="str">
        <f t="shared" si="10"/>
        <v>OEIS_004</v>
      </c>
      <c r="E354" s="1">
        <v>6</v>
      </c>
      <c r="F354" s="2" t="str">
        <f t="shared" si="11"/>
        <v>OEIS_004_Q6</v>
      </c>
      <c r="G354" s="48" t="s">
        <v>2631</v>
      </c>
      <c r="H354" s="48" t="s">
        <v>2632</v>
      </c>
      <c r="I354" s="1" t="s">
        <v>2441</v>
      </c>
      <c r="J354" s="3">
        <v>45050</v>
      </c>
      <c r="K354" s="3">
        <v>45055</v>
      </c>
      <c r="L354" s="3">
        <v>45055</v>
      </c>
      <c r="M354" s="20" t="s">
        <v>2608</v>
      </c>
      <c r="N354" s="1">
        <v>1</v>
      </c>
      <c r="O354" s="1" t="s">
        <v>86</v>
      </c>
      <c r="P354" s="2" t="s">
        <v>346</v>
      </c>
      <c r="Q354" s="47" t="s">
        <v>266</v>
      </c>
      <c r="R354" s="47" t="s">
        <v>347</v>
      </c>
      <c r="S354" s="124" t="s">
        <v>86</v>
      </c>
      <c r="BE354" s="57"/>
      <c r="BF354" s="12"/>
    </row>
    <row r="355" spans="1:58" ht="369.75" x14ac:dyDescent="0.25">
      <c r="A355" s="1">
        <v>332</v>
      </c>
      <c r="B355" s="1" t="s">
        <v>1802</v>
      </c>
      <c r="C355" s="6" t="s">
        <v>1937</v>
      </c>
      <c r="D355" s="2" t="str">
        <f t="shared" si="10"/>
        <v>OEIS_004</v>
      </c>
      <c r="E355" s="1" t="s">
        <v>2327</v>
      </c>
      <c r="F355" s="2" t="str">
        <f t="shared" si="11"/>
        <v>OEIS_004_Q6(a)</v>
      </c>
      <c r="G355" s="48" t="s">
        <v>2631</v>
      </c>
      <c r="H355" s="48" t="s">
        <v>2633</v>
      </c>
      <c r="I355" s="1" t="s">
        <v>2441</v>
      </c>
      <c r="J355" s="3">
        <v>45050</v>
      </c>
      <c r="K355" s="3">
        <v>45061</v>
      </c>
      <c r="L355" s="3">
        <v>45061</v>
      </c>
      <c r="M355" s="20" t="s">
        <v>2608</v>
      </c>
      <c r="N355" s="1">
        <v>0</v>
      </c>
      <c r="O355" s="1" t="s">
        <v>86</v>
      </c>
      <c r="P355" s="2" t="s">
        <v>346</v>
      </c>
      <c r="Q355" s="47" t="s">
        <v>266</v>
      </c>
      <c r="R355" s="47" t="s">
        <v>347</v>
      </c>
      <c r="S355" s="124" t="s">
        <v>86</v>
      </c>
      <c r="BE355" s="57"/>
      <c r="BF355" s="12"/>
    </row>
    <row r="356" spans="1:58" ht="306" x14ac:dyDescent="0.25">
      <c r="A356" s="1">
        <v>333</v>
      </c>
      <c r="B356" s="1" t="s">
        <v>1802</v>
      </c>
      <c r="C356" s="6" t="s">
        <v>1937</v>
      </c>
      <c r="D356" s="2" t="str">
        <f t="shared" si="10"/>
        <v>OEIS_004</v>
      </c>
      <c r="E356" s="1">
        <v>7</v>
      </c>
      <c r="F356" s="2" t="str">
        <f t="shared" si="11"/>
        <v>OEIS_004_Q7</v>
      </c>
      <c r="G356" s="48" t="s">
        <v>2634</v>
      </c>
      <c r="H356" s="48" t="s">
        <v>2635</v>
      </c>
      <c r="I356" s="1" t="s">
        <v>2441</v>
      </c>
      <c r="J356" s="3">
        <v>45050</v>
      </c>
      <c r="K356" s="3">
        <v>45055</v>
      </c>
      <c r="L356" s="3">
        <v>45055</v>
      </c>
      <c r="M356" s="20" t="s">
        <v>2608</v>
      </c>
      <c r="N356" s="1">
        <v>1</v>
      </c>
      <c r="O356" s="1" t="s">
        <v>86</v>
      </c>
      <c r="P356" s="2" t="s">
        <v>482</v>
      </c>
      <c r="Q356" s="47" t="s">
        <v>483</v>
      </c>
      <c r="R356" s="47" t="s">
        <v>2636</v>
      </c>
      <c r="S356" s="121" t="s">
        <v>86</v>
      </c>
      <c r="BE356" s="57"/>
      <c r="BF356" s="12"/>
    </row>
    <row r="357" spans="1:58" ht="318.75" x14ac:dyDescent="0.25">
      <c r="A357" s="1">
        <v>334</v>
      </c>
      <c r="B357" s="1" t="s">
        <v>1802</v>
      </c>
      <c r="C357" s="6" t="s">
        <v>1937</v>
      </c>
      <c r="D357" s="2" t="str">
        <f t="shared" si="10"/>
        <v>OEIS_004</v>
      </c>
      <c r="E357" s="1">
        <v>8</v>
      </c>
      <c r="F357" s="2" t="str">
        <f t="shared" si="11"/>
        <v>OEIS_004_Q8</v>
      </c>
      <c r="G357" s="48" t="s">
        <v>2637</v>
      </c>
      <c r="H357" s="48" t="s">
        <v>2638</v>
      </c>
      <c r="I357" s="1" t="s">
        <v>2441</v>
      </c>
      <c r="J357" s="3">
        <v>45050</v>
      </c>
      <c r="K357" s="3">
        <v>45055</v>
      </c>
      <c r="L357" s="3">
        <v>45055</v>
      </c>
      <c r="M357" s="20" t="s">
        <v>2608</v>
      </c>
      <c r="N357" s="1">
        <v>0</v>
      </c>
      <c r="O357" s="1" t="s">
        <v>86</v>
      </c>
      <c r="P357" s="2" t="s">
        <v>2639</v>
      </c>
      <c r="Q357" s="47" t="s">
        <v>622</v>
      </c>
      <c r="R357" s="47" t="s">
        <v>2640</v>
      </c>
      <c r="S357" s="125" t="s">
        <v>86</v>
      </c>
      <c r="BE357" s="57"/>
      <c r="BF357" s="12"/>
    </row>
    <row r="358" spans="1:58" ht="229.5" x14ac:dyDescent="0.25">
      <c r="A358" s="1">
        <v>335</v>
      </c>
      <c r="B358" s="1" t="s">
        <v>1802</v>
      </c>
      <c r="C358" s="6" t="s">
        <v>1937</v>
      </c>
      <c r="D358" s="2" t="str">
        <f t="shared" si="10"/>
        <v>OEIS_004</v>
      </c>
      <c r="E358" s="1">
        <v>9</v>
      </c>
      <c r="F358" s="2" t="str">
        <f t="shared" si="11"/>
        <v>OEIS_004_Q9</v>
      </c>
      <c r="G358" s="10" t="s">
        <v>2645</v>
      </c>
      <c r="H358" s="48" t="s">
        <v>2646</v>
      </c>
      <c r="I358" s="1" t="s">
        <v>2441</v>
      </c>
      <c r="J358" s="3">
        <v>45050</v>
      </c>
      <c r="K358" s="3">
        <v>45055</v>
      </c>
      <c r="L358" s="3">
        <v>45055</v>
      </c>
      <c r="M358" s="20" t="s">
        <v>2608</v>
      </c>
      <c r="N358" s="1">
        <v>1</v>
      </c>
      <c r="O358" s="1" t="s">
        <v>86</v>
      </c>
      <c r="P358" s="2" t="s">
        <v>482</v>
      </c>
      <c r="Q358" s="47" t="s">
        <v>483</v>
      </c>
      <c r="R358" s="47" t="s">
        <v>2647</v>
      </c>
      <c r="S358" s="125" t="s">
        <v>86</v>
      </c>
      <c r="BE358" s="57"/>
      <c r="BF358" s="12"/>
    </row>
    <row r="359" spans="1:58" ht="76.5" x14ac:dyDescent="0.25">
      <c r="A359" s="1">
        <v>336</v>
      </c>
      <c r="B359" s="1" t="s">
        <v>1802</v>
      </c>
      <c r="C359" s="6" t="s">
        <v>1937</v>
      </c>
      <c r="D359" s="2" t="str">
        <f t="shared" si="10"/>
        <v>OEIS_004</v>
      </c>
      <c r="E359" s="1">
        <v>10</v>
      </c>
      <c r="F359" s="2" t="str">
        <f t="shared" si="11"/>
        <v>OEIS_004_Q10</v>
      </c>
      <c r="G359" s="48" t="s">
        <v>2650</v>
      </c>
      <c r="H359" s="48" t="s">
        <v>2651</v>
      </c>
      <c r="I359" s="1" t="s">
        <v>2441</v>
      </c>
      <c r="J359" s="3">
        <v>45050</v>
      </c>
      <c r="K359" s="3">
        <v>45055</v>
      </c>
      <c r="L359" s="3">
        <v>45055</v>
      </c>
      <c r="M359" s="20" t="s">
        <v>2608</v>
      </c>
      <c r="N359" s="1">
        <v>0</v>
      </c>
      <c r="O359" s="1" t="s">
        <v>86</v>
      </c>
      <c r="P359" s="2" t="s">
        <v>482</v>
      </c>
      <c r="Q359" s="47" t="s">
        <v>483</v>
      </c>
      <c r="R359" s="47" t="s">
        <v>2647</v>
      </c>
      <c r="S359" s="125" t="s">
        <v>86</v>
      </c>
      <c r="BE359" s="57"/>
      <c r="BF359" s="12"/>
    </row>
    <row r="360" spans="1:58" ht="409.5" x14ac:dyDescent="0.25">
      <c r="A360" s="1">
        <v>337</v>
      </c>
      <c r="B360" s="1" t="s">
        <v>1802</v>
      </c>
      <c r="C360" s="6" t="s">
        <v>1937</v>
      </c>
      <c r="D360" s="2" t="str">
        <f t="shared" si="10"/>
        <v>OEIS_004</v>
      </c>
      <c r="E360" s="1">
        <v>11</v>
      </c>
      <c r="F360" s="2" t="str">
        <f t="shared" si="11"/>
        <v>OEIS_004_Q11</v>
      </c>
      <c r="G360" s="48" t="s">
        <v>2606</v>
      </c>
      <c r="H360" s="48" t="s">
        <v>2607</v>
      </c>
      <c r="I360" s="1" t="s">
        <v>2441</v>
      </c>
      <c r="J360" s="3">
        <v>45050</v>
      </c>
      <c r="K360" s="3">
        <v>45065</v>
      </c>
      <c r="L360" s="3">
        <v>45065</v>
      </c>
      <c r="M360" s="20" t="s">
        <v>2608</v>
      </c>
      <c r="N360" s="1">
        <v>1</v>
      </c>
      <c r="O360" s="1" t="s">
        <v>86</v>
      </c>
      <c r="P360" s="2" t="s">
        <v>2609</v>
      </c>
      <c r="Q360" s="47" t="s">
        <v>171</v>
      </c>
      <c r="R360" s="47" t="s">
        <v>2444</v>
      </c>
      <c r="S360" s="120" t="s">
        <v>86</v>
      </c>
      <c r="BE360" s="57"/>
      <c r="BF360" s="12"/>
    </row>
    <row r="361" spans="1:58" ht="409.5" x14ac:dyDescent="0.25">
      <c r="A361" s="1">
        <v>338</v>
      </c>
      <c r="B361" s="1" t="s">
        <v>1802</v>
      </c>
      <c r="C361" s="6" t="s">
        <v>1937</v>
      </c>
      <c r="D361" s="2" t="str">
        <f t="shared" si="10"/>
        <v>OEIS_004</v>
      </c>
      <c r="E361" s="1">
        <v>12</v>
      </c>
      <c r="F361" s="2" t="str">
        <f t="shared" si="11"/>
        <v>OEIS_004_Q12</v>
      </c>
      <c r="G361" s="48" t="s">
        <v>2652</v>
      </c>
      <c r="H361" s="48" t="s">
        <v>2653</v>
      </c>
      <c r="I361" s="1" t="s">
        <v>2441</v>
      </c>
      <c r="J361" s="3">
        <v>45050</v>
      </c>
      <c r="K361" s="3">
        <v>45062</v>
      </c>
      <c r="L361" s="3">
        <v>45062</v>
      </c>
      <c r="M361" s="20" t="s">
        <v>2608</v>
      </c>
      <c r="N361" s="1">
        <v>0</v>
      </c>
      <c r="O361" s="1" t="s">
        <v>86</v>
      </c>
      <c r="P361" s="2">
        <v>6.2</v>
      </c>
      <c r="Q361" s="47" t="s">
        <v>333</v>
      </c>
      <c r="R361" s="47" t="s">
        <v>334</v>
      </c>
      <c r="S361" s="120" t="s">
        <v>86</v>
      </c>
      <c r="BE361" s="57"/>
      <c r="BF361" s="12"/>
    </row>
    <row r="362" spans="1:58" ht="409.5" x14ac:dyDescent="0.25">
      <c r="A362" s="1">
        <v>339</v>
      </c>
      <c r="B362" s="1" t="s">
        <v>1802</v>
      </c>
      <c r="C362" s="6" t="s">
        <v>1937</v>
      </c>
      <c r="D362" s="2" t="str">
        <f t="shared" si="10"/>
        <v>OEIS_004</v>
      </c>
      <c r="E362" s="1">
        <v>13</v>
      </c>
      <c r="F362" s="2" t="str">
        <f t="shared" si="11"/>
        <v>OEIS_004_Q13</v>
      </c>
      <c r="G362" s="48" t="s">
        <v>2655</v>
      </c>
      <c r="H362" s="48" t="s">
        <v>2656</v>
      </c>
      <c r="I362" s="1" t="s">
        <v>2441</v>
      </c>
      <c r="J362" s="3">
        <v>45050</v>
      </c>
      <c r="K362" s="3">
        <v>45069</v>
      </c>
      <c r="L362" s="3">
        <v>45069</v>
      </c>
      <c r="M362" s="20" t="s">
        <v>2608</v>
      </c>
      <c r="N362" s="1">
        <v>1</v>
      </c>
      <c r="O362" s="1" t="s">
        <v>86</v>
      </c>
      <c r="P362" s="2" t="s">
        <v>482</v>
      </c>
      <c r="Q362" s="47" t="s">
        <v>483</v>
      </c>
      <c r="R362" s="47" t="s">
        <v>2657</v>
      </c>
      <c r="S362" s="124" t="s">
        <v>86</v>
      </c>
      <c r="BE362" s="57"/>
      <c r="BF362" s="12"/>
    </row>
    <row r="363" spans="1:58" ht="409.5" x14ac:dyDescent="0.25">
      <c r="A363" s="1">
        <v>340</v>
      </c>
      <c r="B363" s="1" t="s">
        <v>1802</v>
      </c>
      <c r="C363" s="6" t="s">
        <v>1937</v>
      </c>
      <c r="D363" s="2" t="str">
        <f t="shared" si="10"/>
        <v>OEIS_004</v>
      </c>
      <c r="E363" s="1">
        <v>14</v>
      </c>
      <c r="F363" s="2" t="str">
        <f t="shared" si="11"/>
        <v>OEIS_004_Q14</v>
      </c>
      <c r="G363" s="48" t="s">
        <v>2661</v>
      </c>
      <c r="H363" s="48" t="s">
        <v>2662</v>
      </c>
      <c r="I363" s="1" t="s">
        <v>2441</v>
      </c>
      <c r="J363" s="3">
        <v>45050</v>
      </c>
      <c r="K363" s="3">
        <v>45055</v>
      </c>
      <c r="L363" s="3">
        <v>45055</v>
      </c>
      <c r="M363" s="20" t="s">
        <v>2608</v>
      </c>
      <c r="N363" s="1">
        <v>0</v>
      </c>
      <c r="O363" s="1" t="s">
        <v>86</v>
      </c>
      <c r="P363" s="2" t="s">
        <v>676</v>
      </c>
      <c r="Q363" s="47" t="s">
        <v>154</v>
      </c>
      <c r="R363" s="47" t="s">
        <v>677</v>
      </c>
      <c r="S363" s="120" t="s">
        <v>86</v>
      </c>
      <c r="BE363" s="57"/>
      <c r="BF363" s="12"/>
    </row>
    <row r="364" spans="1:58" ht="409.5" x14ac:dyDescent="0.25">
      <c r="A364" s="1">
        <v>341</v>
      </c>
      <c r="B364" s="1" t="s">
        <v>1802</v>
      </c>
      <c r="C364" s="6" t="s">
        <v>1937</v>
      </c>
      <c r="D364" s="2" t="str">
        <f t="shared" si="10"/>
        <v>OEIS_004</v>
      </c>
      <c r="E364" s="1">
        <v>15</v>
      </c>
      <c r="F364" s="2" t="str">
        <f t="shared" si="11"/>
        <v>OEIS_004_Q15</v>
      </c>
      <c r="G364" s="48" t="s">
        <v>2664</v>
      </c>
      <c r="H364" s="48" t="s">
        <v>2665</v>
      </c>
      <c r="I364" s="1" t="s">
        <v>2441</v>
      </c>
      <c r="J364" s="3">
        <v>45050</v>
      </c>
      <c r="K364" s="3">
        <v>45055</v>
      </c>
      <c r="L364" s="3">
        <v>45055</v>
      </c>
      <c r="M364" s="20" t="s">
        <v>2608</v>
      </c>
      <c r="N364" s="1">
        <v>1</v>
      </c>
      <c r="O364" s="1" t="s">
        <v>86</v>
      </c>
      <c r="P364" s="2" t="s">
        <v>482</v>
      </c>
      <c r="Q364" s="47" t="s">
        <v>483</v>
      </c>
      <c r="R364" s="47" t="s">
        <v>484</v>
      </c>
      <c r="S364" s="120" t="s">
        <v>86</v>
      </c>
      <c r="BE364" s="57"/>
      <c r="BF364" s="12"/>
    </row>
    <row r="365" spans="1:58" ht="408" x14ac:dyDescent="0.25">
      <c r="A365" s="1">
        <v>342</v>
      </c>
      <c r="B365" s="1" t="s">
        <v>1802</v>
      </c>
      <c r="C365" s="6" t="s">
        <v>1937</v>
      </c>
      <c r="D365" s="2" t="str">
        <f t="shared" si="10"/>
        <v>OEIS_004</v>
      </c>
      <c r="E365" s="1">
        <v>16</v>
      </c>
      <c r="F365" s="2" t="str">
        <f t="shared" si="11"/>
        <v>OEIS_004_Q16</v>
      </c>
      <c r="G365" s="48" t="s">
        <v>2668</v>
      </c>
      <c r="H365" s="48" t="s">
        <v>2669</v>
      </c>
      <c r="I365" s="1" t="s">
        <v>2441</v>
      </c>
      <c r="J365" s="3">
        <v>45050</v>
      </c>
      <c r="K365" s="3">
        <v>45055</v>
      </c>
      <c r="L365" s="3">
        <v>45055</v>
      </c>
      <c r="M365" s="20" t="s">
        <v>2608</v>
      </c>
      <c r="N365" s="1">
        <v>2</v>
      </c>
      <c r="O365" s="1" t="s">
        <v>86</v>
      </c>
      <c r="P365" s="2" t="s">
        <v>535</v>
      </c>
      <c r="Q365" s="47" t="s">
        <v>510</v>
      </c>
      <c r="R365" s="47" t="s">
        <v>665</v>
      </c>
      <c r="S365" s="120" t="s">
        <v>86</v>
      </c>
      <c r="BE365" s="57"/>
      <c r="BF365" s="12"/>
    </row>
    <row r="366" spans="1:58" ht="409.5" x14ac:dyDescent="0.25">
      <c r="A366" s="1">
        <v>343</v>
      </c>
      <c r="B366" s="1" t="s">
        <v>1802</v>
      </c>
      <c r="C366" s="6" t="s">
        <v>1937</v>
      </c>
      <c r="D366" s="2" t="str">
        <f t="shared" si="10"/>
        <v>OEIS_004</v>
      </c>
      <c r="E366" s="1">
        <v>17</v>
      </c>
      <c r="F366" s="2" t="str">
        <f t="shared" si="11"/>
        <v>OEIS_004_Q17</v>
      </c>
      <c r="G366" s="48" t="s">
        <v>2671</v>
      </c>
      <c r="H366" s="48" t="s">
        <v>2672</v>
      </c>
      <c r="I366" s="1" t="s">
        <v>2441</v>
      </c>
      <c r="J366" s="3">
        <v>45050</v>
      </c>
      <c r="K366" s="3">
        <v>45055</v>
      </c>
      <c r="L366" s="3">
        <v>45056</v>
      </c>
      <c r="M366" s="20" t="s">
        <v>2608</v>
      </c>
      <c r="N366" s="1">
        <v>2</v>
      </c>
      <c r="O366" s="1" t="s">
        <v>86</v>
      </c>
      <c r="P366" s="2" t="s">
        <v>242</v>
      </c>
      <c r="Q366" s="47" t="s">
        <v>154</v>
      </c>
      <c r="R366" s="47" t="s">
        <v>243</v>
      </c>
      <c r="S366" s="123" t="s">
        <v>86</v>
      </c>
      <c r="BE366" s="57"/>
      <c r="BF366" s="12"/>
    </row>
    <row r="367" spans="1:58" ht="153" x14ac:dyDescent="0.25">
      <c r="A367" s="1">
        <v>344</v>
      </c>
      <c r="B367" s="1" t="s">
        <v>2875</v>
      </c>
      <c r="C367" s="6" t="s">
        <v>2050</v>
      </c>
      <c r="D367" s="2" t="str">
        <f t="shared" si="10"/>
        <v>TURN_012</v>
      </c>
      <c r="E367" s="1">
        <v>1</v>
      </c>
      <c r="F367" s="2" t="str">
        <f t="shared" si="11"/>
        <v>TURN_012_Q1</v>
      </c>
      <c r="G367" s="48" t="s">
        <v>3049</v>
      </c>
      <c r="H367" s="48" t="s">
        <v>3050</v>
      </c>
      <c r="I367" s="2" t="s">
        <v>2878</v>
      </c>
      <c r="J367" s="3">
        <v>45051</v>
      </c>
      <c r="K367" s="3">
        <v>45057</v>
      </c>
      <c r="L367" s="3">
        <v>45057</v>
      </c>
      <c r="M367" s="20" t="s">
        <v>3044</v>
      </c>
      <c r="N367" s="1">
        <v>0</v>
      </c>
      <c r="O367" s="1" t="s">
        <v>86</v>
      </c>
      <c r="P367" s="2" t="s">
        <v>482</v>
      </c>
      <c r="Q367" s="47" t="s">
        <v>483</v>
      </c>
      <c r="R367" s="47" t="s">
        <v>484</v>
      </c>
      <c r="S367" s="123" t="s">
        <v>86</v>
      </c>
      <c r="BE367" s="57"/>
      <c r="BF367" s="12"/>
    </row>
    <row r="368" spans="1:58" ht="409.5" x14ac:dyDescent="0.25">
      <c r="A368" s="1">
        <v>345</v>
      </c>
      <c r="B368" s="1" t="s">
        <v>2875</v>
      </c>
      <c r="C368" s="6" t="s">
        <v>2050</v>
      </c>
      <c r="D368" s="2" t="str">
        <f t="shared" si="10"/>
        <v>TURN_012</v>
      </c>
      <c r="E368" s="1">
        <v>2</v>
      </c>
      <c r="F368" s="2" t="str">
        <f t="shared" si="11"/>
        <v>TURN_012_Q2</v>
      </c>
      <c r="G368" s="48" t="s">
        <v>3042</v>
      </c>
      <c r="H368" s="48" t="s">
        <v>3043</v>
      </c>
      <c r="I368" s="2" t="s">
        <v>2878</v>
      </c>
      <c r="J368" s="3">
        <v>45051</v>
      </c>
      <c r="K368" s="3">
        <v>45058</v>
      </c>
      <c r="L368" s="3">
        <v>45058</v>
      </c>
      <c r="M368" s="20" t="s">
        <v>3044</v>
      </c>
      <c r="N368" s="1">
        <v>0</v>
      </c>
      <c r="O368" s="1" t="s">
        <v>86</v>
      </c>
      <c r="P368" s="2" t="s">
        <v>611</v>
      </c>
      <c r="Q368" s="47" t="s">
        <v>171</v>
      </c>
      <c r="R368" s="47" t="s">
        <v>612</v>
      </c>
      <c r="S368" s="120" t="s">
        <v>86</v>
      </c>
      <c r="BE368" s="159"/>
      <c r="BF368" s="160"/>
    </row>
    <row r="369" spans="1:58" ht="165.75" x14ac:dyDescent="0.25">
      <c r="A369" s="1">
        <v>346</v>
      </c>
      <c r="B369" s="1" t="s">
        <v>1884</v>
      </c>
      <c r="C369" s="6" t="s">
        <v>1937</v>
      </c>
      <c r="D369" s="2" t="str">
        <f t="shared" si="10"/>
        <v>CPUC - SPD (Safety Policy Division)_004</v>
      </c>
      <c r="E369" s="1">
        <v>1</v>
      </c>
      <c r="F369" s="2" t="str">
        <f t="shared" si="11"/>
        <v>CPUC - SPD (Safety Policy Division)_004_Q1</v>
      </c>
      <c r="G369" s="48" t="s">
        <v>1938</v>
      </c>
      <c r="H369" s="48" t="s">
        <v>1939</v>
      </c>
      <c r="I369" s="1" t="s">
        <v>1940</v>
      </c>
      <c r="J369" s="3">
        <v>45051</v>
      </c>
      <c r="K369" s="3">
        <v>45065</v>
      </c>
      <c r="L369" s="3">
        <v>45063</v>
      </c>
      <c r="M369" s="20" t="s">
        <v>1941</v>
      </c>
      <c r="N369" s="1">
        <v>1</v>
      </c>
      <c r="O369" s="1" t="s">
        <v>86</v>
      </c>
      <c r="P369" s="2" t="s">
        <v>482</v>
      </c>
      <c r="Q369" s="47" t="s">
        <v>483</v>
      </c>
      <c r="R369" s="47" t="s">
        <v>808</v>
      </c>
      <c r="S369" s="120" t="s">
        <v>86</v>
      </c>
    </row>
    <row r="370" spans="1:58" ht="165.75" x14ac:dyDescent="0.25">
      <c r="A370" s="1">
        <v>347</v>
      </c>
      <c r="B370" s="1" t="s">
        <v>1884</v>
      </c>
      <c r="C370" s="6" t="s">
        <v>1937</v>
      </c>
      <c r="D370" s="2" t="str">
        <f t="shared" si="10"/>
        <v>CPUC - SPD (Safety Policy Division)_004</v>
      </c>
      <c r="E370" s="1">
        <v>2</v>
      </c>
      <c r="F370" s="2" t="str">
        <f t="shared" si="11"/>
        <v>CPUC - SPD (Safety Policy Division)_004_Q2</v>
      </c>
      <c r="G370" s="48" t="s">
        <v>1944</v>
      </c>
      <c r="H370" s="48" t="s">
        <v>1945</v>
      </c>
      <c r="I370" s="1" t="s">
        <v>1940</v>
      </c>
      <c r="J370" s="3">
        <v>45051</v>
      </c>
      <c r="K370" s="3">
        <v>45065</v>
      </c>
      <c r="L370" s="3">
        <v>45063</v>
      </c>
      <c r="M370" s="20" t="s">
        <v>1941</v>
      </c>
      <c r="N370" s="1">
        <v>0</v>
      </c>
      <c r="O370" s="1" t="s">
        <v>86</v>
      </c>
      <c r="P370" s="2" t="s">
        <v>482</v>
      </c>
      <c r="Q370" s="47" t="s">
        <v>483</v>
      </c>
      <c r="R370" s="47" t="s">
        <v>808</v>
      </c>
      <c r="S370" s="120" t="s">
        <v>86</v>
      </c>
    </row>
    <row r="371" spans="1:58" ht="242.25" x14ac:dyDescent="0.25">
      <c r="A371" s="1">
        <v>348</v>
      </c>
      <c r="B371" s="1" t="s">
        <v>1884</v>
      </c>
      <c r="C371" s="6" t="s">
        <v>1937</v>
      </c>
      <c r="D371" s="2" t="str">
        <f t="shared" si="10"/>
        <v>CPUC - SPD (Safety Policy Division)_004</v>
      </c>
      <c r="E371" s="1">
        <v>3</v>
      </c>
      <c r="F371" s="2" t="str">
        <f t="shared" si="11"/>
        <v>CPUC - SPD (Safety Policy Division)_004_Q3</v>
      </c>
      <c r="G371" s="48" t="s">
        <v>1946</v>
      </c>
      <c r="H371" s="48" t="s">
        <v>1947</v>
      </c>
      <c r="I371" s="1" t="s">
        <v>1940</v>
      </c>
      <c r="J371" s="3">
        <v>45051</v>
      </c>
      <c r="K371" s="3">
        <v>45065</v>
      </c>
      <c r="L371" s="3">
        <v>45063</v>
      </c>
      <c r="M371" s="20" t="s">
        <v>1941</v>
      </c>
      <c r="N371" s="1">
        <v>0</v>
      </c>
      <c r="O371" s="1" t="s">
        <v>86</v>
      </c>
      <c r="P371" s="2" t="s">
        <v>1948</v>
      </c>
      <c r="Q371" s="47" t="s">
        <v>440</v>
      </c>
      <c r="R371" s="47" t="s">
        <v>1949</v>
      </c>
      <c r="S371" s="120" t="s">
        <v>86</v>
      </c>
    </row>
    <row r="372" spans="1:58" ht="216.75" x14ac:dyDescent="0.25">
      <c r="A372" s="1">
        <v>349</v>
      </c>
      <c r="B372" s="1" t="s">
        <v>1884</v>
      </c>
      <c r="C372" s="6" t="s">
        <v>1937</v>
      </c>
      <c r="D372" s="2" t="str">
        <f t="shared" si="10"/>
        <v>CPUC - SPD (Safety Policy Division)_004</v>
      </c>
      <c r="E372" s="1">
        <v>4</v>
      </c>
      <c r="F372" s="2" t="str">
        <f t="shared" si="11"/>
        <v>CPUC - SPD (Safety Policy Division)_004_Q4</v>
      </c>
      <c r="G372" s="48" t="s">
        <v>1953</v>
      </c>
      <c r="H372" s="48" t="s">
        <v>1954</v>
      </c>
      <c r="I372" s="1" t="s">
        <v>1940</v>
      </c>
      <c r="J372" s="3">
        <v>45051</v>
      </c>
      <c r="K372" s="3">
        <v>45065</v>
      </c>
      <c r="L372" s="3">
        <v>45063</v>
      </c>
      <c r="M372" s="20" t="s">
        <v>1941</v>
      </c>
      <c r="N372" s="1">
        <v>0</v>
      </c>
      <c r="O372" s="1" t="s">
        <v>86</v>
      </c>
      <c r="P372" s="2" t="s">
        <v>1948</v>
      </c>
      <c r="Q372" s="47" t="s">
        <v>440</v>
      </c>
      <c r="R372" s="47" t="s">
        <v>1949</v>
      </c>
      <c r="S372" s="119" t="s">
        <v>86</v>
      </c>
    </row>
    <row r="373" spans="1:58" ht="267.75" x14ac:dyDescent="0.25">
      <c r="A373" s="1">
        <v>350</v>
      </c>
      <c r="B373" s="1" t="s">
        <v>1884</v>
      </c>
      <c r="C373" s="6" t="s">
        <v>1937</v>
      </c>
      <c r="D373" s="2" t="str">
        <f t="shared" si="10"/>
        <v>CPUC - SPD (Safety Policy Division)_004</v>
      </c>
      <c r="E373" s="1">
        <v>5</v>
      </c>
      <c r="F373" s="2" t="str">
        <f t="shared" si="11"/>
        <v>CPUC - SPD (Safety Policy Division)_004_Q5</v>
      </c>
      <c r="G373" s="48" t="s">
        <v>1956</v>
      </c>
      <c r="H373" s="48" t="s">
        <v>1957</v>
      </c>
      <c r="I373" s="1" t="s">
        <v>1940</v>
      </c>
      <c r="J373" s="3">
        <v>45051</v>
      </c>
      <c r="K373" s="3">
        <v>45065</v>
      </c>
      <c r="L373" s="3">
        <v>45063</v>
      </c>
      <c r="M373" s="20" t="s">
        <v>1941</v>
      </c>
      <c r="N373" s="1">
        <v>0</v>
      </c>
      <c r="O373" s="1" t="s">
        <v>86</v>
      </c>
      <c r="P373" s="2" t="s">
        <v>1948</v>
      </c>
      <c r="Q373" s="47" t="s">
        <v>440</v>
      </c>
      <c r="R373" s="47" t="s">
        <v>1949</v>
      </c>
      <c r="S373" s="119" t="s">
        <v>86</v>
      </c>
    </row>
    <row r="374" spans="1:58" ht="318.75" x14ac:dyDescent="0.25">
      <c r="A374" s="1">
        <v>351</v>
      </c>
      <c r="B374" s="1" t="s">
        <v>1884</v>
      </c>
      <c r="C374" s="6" t="s">
        <v>1937</v>
      </c>
      <c r="D374" s="2" t="str">
        <f t="shared" si="10"/>
        <v>CPUC - SPD (Safety Policy Division)_004</v>
      </c>
      <c r="E374" s="1">
        <v>6</v>
      </c>
      <c r="F374" s="2" t="str">
        <f t="shared" si="11"/>
        <v>CPUC - SPD (Safety Policy Division)_004_Q6</v>
      </c>
      <c r="G374" s="48" t="s">
        <v>1958</v>
      </c>
      <c r="H374" s="48" t="s">
        <v>1959</v>
      </c>
      <c r="I374" s="1" t="s">
        <v>1940</v>
      </c>
      <c r="J374" s="3">
        <v>45051</v>
      </c>
      <c r="K374" s="3">
        <v>45065</v>
      </c>
      <c r="L374" s="3">
        <v>45063</v>
      </c>
      <c r="M374" s="20" t="s">
        <v>1941</v>
      </c>
      <c r="N374" s="1">
        <v>0</v>
      </c>
      <c r="O374" s="1" t="s">
        <v>86</v>
      </c>
      <c r="P374" s="2" t="s">
        <v>1948</v>
      </c>
      <c r="Q374" s="47" t="s">
        <v>440</v>
      </c>
      <c r="R374" s="47" t="s">
        <v>1949</v>
      </c>
      <c r="S374" s="119" t="s">
        <v>86</v>
      </c>
    </row>
    <row r="375" spans="1:58" ht="140.25" x14ac:dyDescent="0.25">
      <c r="A375" s="1">
        <v>352</v>
      </c>
      <c r="B375" s="1" t="s">
        <v>80</v>
      </c>
      <c r="C375" s="6" t="s">
        <v>1155</v>
      </c>
      <c r="D375" s="2" t="str">
        <f t="shared" si="10"/>
        <v>CalPA_Set WMP-24</v>
      </c>
      <c r="E375" s="1">
        <v>1</v>
      </c>
      <c r="F375" s="2" t="str">
        <f t="shared" si="11"/>
        <v>CalPA_Set WMP-24_Q1</v>
      </c>
      <c r="G375" s="48" t="s">
        <v>1156</v>
      </c>
      <c r="H375" s="48" t="s">
        <v>1157</v>
      </c>
      <c r="I375" s="1" t="s">
        <v>84</v>
      </c>
      <c r="J375" s="3">
        <v>45055</v>
      </c>
      <c r="K375" s="3">
        <v>45058</v>
      </c>
      <c r="L375" s="3">
        <v>45057</v>
      </c>
      <c r="M375" s="20" t="s">
        <v>1158</v>
      </c>
      <c r="N375" s="1">
        <v>2</v>
      </c>
      <c r="O375" s="1" t="s">
        <v>86</v>
      </c>
      <c r="P375" s="2" t="s">
        <v>242</v>
      </c>
      <c r="Q375" s="47" t="s">
        <v>154</v>
      </c>
      <c r="R375" s="47" t="s">
        <v>866</v>
      </c>
      <c r="S375" s="120" t="s">
        <v>86</v>
      </c>
      <c r="BE375" s="165"/>
      <c r="BF375" s="70"/>
    </row>
    <row r="376" spans="1:58" s="39" customFormat="1" ht="76.5" x14ac:dyDescent="0.25">
      <c r="A376" s="1">
        <v>353</v>
      </c>
      <c r="B376" s="1" t="s">
        <v>1512</v>
      </c>
      <c r="C376" s="6" t="s">
        <v>2286</v>
      </c>
      <c r="D376" s="2" t="str">
        <f t="shared" si="10"/>
        <v>MGRA_Data Request No. 5</v>
      </c>
      <c r="E376" s="1">
        <v>1</v>
      </c>
      <c r="F376" s="2" t="str">
        <f t="shared" si="11"/>
        <v>MGRA_Data Request No. 5_Q1</v>
      </c>
      <c r="G376" s="48" t="s">
        <v>2287</v>
      </c>
      <c r="H376" s="48" t="s">
        <v>2288</v>
      </c>
      <c r="I376" s="1" t="s">
        <v>2146</v>
      </c>
      <c r="J376" s="3">
        <v>45056</v>
      </c>
      <c r="K376" s="3">
        <v>45061</v>
      </c>
      <c r="L376" s="3">
        <v>45061</v>
      </c>
      <c r="M376" s="20" t="s">
        <v>2289</v>
      </c>
      <c r="N376" s="1">
        <v>0</v>
      </c>
      <c r="O376" s="1" t="s">
        <v>86</v>
      </c>
      <c r="P376" s="1" t="s">
        <v>2267</v>
      </c>
      <c r="Q376" s="47" t="s">
        <v>333</v>
      </c>
      <c r="R376" s="47" t="s">
        <v>2268</v>
      </c>
      <c r="S376" s="118" t="s">
        <v>86</v>
      </c>
      <c r="T376" s="156"/>
      <c r="U376" s="156"/>
      <c r="V376" s="156"/>
      <c r="W376" s="156"/>
      <c r="X376" s="156"/>
      <c r="Y376" s="156"/>
      <c r="Z376" s="156"/>
      <c r="AA376" s="156"/>
      <c r="AB376" s="156"/>
      <c r="AC376" s="156"/>
      <c r="AD376" s="156"/>
      <c r="AE376" s="156"/>
      <c r="AF376" s="156"/>
      <c r="AG376" s="156"/>
      <c r="AH376" s="156"/>
      <c r="AI376" s="156"/>
      <c r="AJ376" s="156"/>
      <c r="AK376" s="156"/>
      <c r="AL376" s="156"/>
      <c r="AM376" s="156"/>
      <c r="AN376" s="156"/>
      <c r="AO376" s="156"/>
      <c r="AP376" s="156"/>
      <c r="AQ376" s="156"/>
      <c r="AR376" s="156"/>
      <c r="AS376" s="156"/>
      <c r="AT376" s="156"/>
      <c r="AU376" s="156"/>
      <c r="AV376" s="156"/>
      <c r="AW376" s="156"/>
      <c r="AX376" s="156"/>
      <c r="AY376" s="156"/>
      <c r="AZ376" s="156"/>
      <c r="BA376" s="156"/>
      <c r="BB376" s="156"/>
      <c r="BC376" s="156"/>
      <c r="BD376" s="156"/>
      <c r="BE376" s="62"/>
    </row>
    <row r="377" spans="1:58" ht="102" x14ac:dyDescent="0.25">
      <c r="A377" s="1">
        <v>354</v>
      </c>
      <c r="B377" s="1" t="s">
        <v>1512</v>
      </c>
      <c r="C377" s="6" t="s">
        <v>2286</v>
      </c>
      <c r="D377" s="2" t="str">
        <f t="shared" si="10"/>
        <v>MGRA_Data Request No. 5</v>
      </c>
      <c r="E377" s="1">
        <v>2</v>
      </c>
      <c r="F377" s="2" t="str">
        <f t="shared" si="11"/>
        <v>MGRA_Data Request No. 5_Q2</v>
      </c>
      <c r="G377" s="48" t="s">
        <v>2291</v>
      </c>
      <c r="H377" s="48" t="s">
        <v>2292</v>
      </c>
      <c r="I377" s="1" t="s">
        <v>2146</v>
      </c>
      <c r="J377" s="3">
        <v>45056</v>
      </c>
      <c r="K377" s="3">
        <v>45061</v>
      </c>
      <c r="L377" s="3">
        <v>45061</v>
      </c>
      <c r="M377" s="20" t="s">
        <v>2289</v>
      </c>
      <c r="N377" s="1">
        <v>0</v>
      </c>
      <c r="O377" s="1" t="s">
        <v>86</v>
      </c>
      <c r="P377" s="1" t="s">
        <v>2267</v>
      </c>
      <c r="Q377" s="47" t="s">
        <v>333</v>
      </c>
      <c r="R377" s="47" t="s">
        <v>2268</v>
      </c>
      <c r="S377" s="120" t="s">
        <v>86</v>
      </c>
      <c r="BE377" s="57"/>
      <c r="BF377" s="12"/>
    </row>
    <row r="378" spans="1:58" ht="102" x14ac:dyDescent="0.25">
      <c r="A378" s="1">
        <v>355</v>
      </c>
      <c r="B378" s="1" t="s">
        <v>1512</v>
      </c>
      <c r="C378" s="6" t="s">
        <v>2286</v>
      </c>
      <c r="D378" s="2" t="str">
        <f t="shared" si="10"/>
        <v>MGRA_Data Request No. 5</v>
      </c>
      <c r="E378" s="1">
        <v>3</v>
      </c>
      <c r="F378" s="2" t="str">
        <f t="shared" si="11"/>
        <v>MGRA_Data Request No. 5_Q3</v>
      </c>
      <c r="G378" s="48" t="s">
        <v>2293</v>
      </c>
      <c r="H378" s="48" t="s">
        <v>2294</v>
      </c>
      <c r="I378" s="1" t="s">
        <v>2146</v>
      </c>
      <c r="J378" s="3">
        <v>45056</v>
      </c>
      <c r="K378" s="3">
        <v>45061</v>
      </c>
      <c r="L378" s="3">
        <v>45061</v>
      </c>
      <c r="M378" s="20" t="s">
        <v>2289</v>
      </c>
      <c r="N378" s="1">
        <v>0</v>
      </c>
      <c r="O378" s="1" t="s">
        <v>86</v>
      </c>
      <c r="P378" s="1" t="s">
        <v>2267</v>
      </c>
      <c r="Q378" s="47" t="s">
        <v>333</v>
      </c>
      <c r="R378" s="47" t="s">
        <v>2268</v>
      </c>
      <c r="S378" s="121" t="s">
        <v>86</v>
      </c>
      <c r="BE378" s="57"/>
      <c r="BF378" s="12"/>
    </row>
    <row r="379" spans="1:58" ht="76.5" x14ac:dyDescent="0.25">
      <c r="A379" s="1">
        <v>356</v>
      </c>
      <c r="B379" s="1" t="s">
        <v>1512</v>
      </c>
      <c r="C379" s="6" t="s">
        <v>2286</v>
      </c>
      <c r="D379" s="2" t="str">
        <f t="shared" si="10"/>
        <v>MGRA_Data Request No. 5</v>
      </c>
      <c r="E379" s="1">
        <v>4</v>
      </c>
      <c r="F379" s="2" t="str">
        <f t="shared" si="11"/>
        <v>MGRA_Data Request No. 5_Q4</v>
      </c>
      <c r="G379" s="48" t="s">
        <v>2295</v>
      </c>
      <c r="H379" s="48" t="s">
        <v>2296</v>
      </c>
      <c r="I379" s="1" t="s">
        <v>2146</v>
      </c>
      <c r="J379" s="3">
        <v>45056</v>
      </c>
      <c r="K379" s="3">
        <v>45061</v>
      </c>
      <c r="L379" s="3">
        <v>45061</v>
      </c>
      <c r="M379" s="20" t="s">
        <v>2289</v>
      </c>
      <c r="N379" s="1">
        <v>0</v>
      </c>
      <c r="O379" s="1" t="s">
        <v>86</v>
      </c>
      <c r="P379" s="1" t="s">
        <v>2267</v>
      </c>
      <c r="Q379" s="47" t="s">
        <v>333</v>
      </c>
      <c r="R379" s="47" t="s">
        <v>2268</v>
      </c>
      <c r="S379" s="120" t="s">
        <v>86</v>
      </c>
      <c r="BE379" s="57"/>
      <c r="BF379" s="12"/>
    </row>
    <row r="380" spans="1:58" ht="76.5" x14ac:dyDescent="0.25">
      <c r="A380" s="1">
        <v>357</v>
      </c>
      <c r="B380" s="1" t="s">
        <v>1512</v>
      </c>
      <c r="C380" s="6" t="s">
        <v>2286</v>
      </c>
      <c r="D380" s="2" t="str">
        <f t="shared" si="10"/>
        <v>MGRA_Data Request No. 5</v>
      </c>
      <c r="E380" s="1">
        <v>5</v>
      </c>
      <c r="F380" s="2" t="str">
        <f t="shared" si="11"/>
        <v>MGRA_Data Request No. 5_Q5</v>
      </c>
      <c r="G380" s="48" t="s">
        <v>2297</v>
      </c>
      <c r="H380" s="48" t="s">
        <v>2298</v>
      </c>
      <c r="I380" s="1" t="s">
        <v>2146</v>
      </c>
      <c r="J380" s="3">
        <v>45056</v>
      </c>
      <c r="K380" s="3">
        <v>45061</v>
      </c>
      <c r="L380" s="3">
        <v>45061</v>
      </c>
      <c r="M380" s="20" t="s">
        <v>2289</v>
      </c>
      <c r="N380" s="1">
        <v>0</v>
      </c>
      <c r="O380" s="1" t="s">
        <v>86</v>
      </c>
      <c r="P380" s="1" t="s">
        <v>2267</v>
      </c>
      <c r="Q380" s="47" t="s">
        <v>333</v>
      </c>
      <c r="R380" s="47" t="s">
        <v>2268</v>
      </c>
      <c r="S380" s="118" t="s">
        <v>86</v>
      </c>
      <c r="BE380" s="57"/>
      <c r="BF380" s="12"/>
    </row>
    <row r="381" spans="1:58" ht="229.5" x14ac:dyDescent="0.25">
      <c r="A381" s="1">
        <v>358</v>
      </c>
      <c r="B381" s="1" t="s">
        <v>80</v>
      </c>
      <c r="C381" s="6" t="s">
        <v>1162</v>
      </c>
      <c r="D381" s="2" t="str">
        <f t="shared" si="10"/>
        <v>CalPA_Set WMP-25</v>
      </c>
      <c r="E381" s="1">
        <v>1</v>
      </c>
      <c r="F381" s="2" t="str">
        <f t="shared" si="11"/>
        <v>CalPA_Set WMP-25_Q1</v>
      </c>
      <c r="G381" s="48" t="s">
        <v>1163</v>
      </c>
      <c r="H381" s="48" t="s">
        <v>1164</v>
      </c>
      <c r="I381" s="1" t="s">
        <v>84</v>
      </c>
      <c r="J381" s="3">
        <v>45057</v>
      </c>
      <c r="K381" s="3">
        <v>45064</v>
      </c>
      <c r="L381" s="3">
        <v>45064</v>
      </c>
      <c r="M381" s="20" t="s">
        <v>1165</v>
      </c>
      <c r="N381" s="1">
        <v>1</v>
      </c>
      <c r="O381" s="1" t="s">
        <v>86</v>
      </c>
      <c r="P381" s="2" t="s">
        <v>234</v>
      </c>
      <c r="Q381" s="47" t="s">
        <v>86</v>
      </c>
      <c r="R381" s="47" t="s">
        <v>86</v>
      </c>
      <c r="S381" s="123" t="s">
        <v>86</v>
      </c>
      <c r="BE381" s="57"/>
      <c r="BF381" s="12"/>
    </row>
    <row r="382" spans="1:58" ht="127.5" x14ac:dyDescent="0.25">
      <c r="A382" s="1">
        <v>359</v>
      </c>
      <c r="B382" s="1" t="s">
        <v>1802</v>
      </c>
      <c r="C382" s="6" t="s">
        <v>1961</v>
      </c>
      <c r="D382" s="2" t="str">
        <f t="shared" si="10"/>
        <v>OEIS_005</v>
      </c>
      <c r="E382" s="1">
        <v>1</v>
      </c>
      <c r="F382" s="2" t="str">
        <f t="shared" si="11"/>
        <v>OEIS_005_Q1</v>
      </c>
      <c r="G382" s="48" t="s">
        <v>2674</v>
      </c>
      <c r="H382" s="48" t="s">
        <v>2675</v>
      </c>
      <c r="I382" s="1" t="s">
        <v>2441</v>
      </c>
      <c r="J382" s="3">
        <v>45057</v>
      </c>
      <c r="K382" s="3">
        <v>45062</v>
      </c>
      <c r="L382" s="3">
        <v>45062</v>
      </c>
      <c r="M382" s="20" t="s">
        <v>2676</v>
      </c>
      <c r="N382" s="1">
        <v>3</v>
      </c>
      <c r="O382" s="1" t="s">
        <v>86</v>
      </c>
      <c r="P382" s="2" t="s">
        <v>2677</v>
      </c>
      <c r="Q382" s="47" t="s">
        <v>2677</v>
      </c>
      <c r="R382" s="47" t="s">
        <v>2677</v>
      </c>
      <c r="S382" s="120" t="s">
        <v>86</v>
      </c>
      <c r="BE382" s="57"/>
      <c r="BF382" s="12"/>
    </row>
    <row r="383" spans="1:58" ht="102" x14ac:dyDescent="0.25">
      <c r="A383" s="1">
        <v>360</v>
      </c>
      <c r="B383" s="1" t="s">
        <v>1802</v>
      </c>
      <c r="C383" s="6" t="s">
        <v>1961</v>
      </c>
      <c r="D383" s="2" t="str">
        <f t="shared" si="10"/>
        <v>OEIS_005</v>
      </c>
      <c r="E383" s="1">
        <v>2</v>
      </c>
      <c r="F383" s="2" t="str">
        <f t="shared" si="11"/>
        <v>OEIS_005_Q2</v>
      </c>
      <c r="G383" s="48" t="s">
        <v>2680</v>
      </c>
      <c r="H383" s="48" t="s">
        <v>2681</v>
      </c>
      <c r="I383" s="1" t="s">
        <v>2441</v>
      </c>
      <c r="J383" s="3">
        <v>45057</v>
      </c>
      <c r="K383" s="3">
        <v>45062</v>
      </c>
      <c r="L383" s="3">
        <v>45062</v>
      </c>
      <c r="M383" s="20" t="s">
        <v>2676</v>
      </c>
      <c r="N383" s="1">
        <v>0</v>
      </c>
      <c r="O383" s="1" t="s">
        <v>86</v>
      </c>
      <c r="P383" s="2" t="s">
        <v>2677</v>
      </c>
      <c r="Q383" s="47" t="s">
        <v>2677</v>
      </c>
      <c r="R383" s="47" t="s">
        <v>2677</v>
      </c>
      <c r="S383" s="120" t="s">
        <v>86</v>
      </c>
      <c r="BE383" s="57"/>
      <c r="BF383" s="12"/>
    </row>
    <row r="384" spans="1:58" ht="75" x14ac:dyDescent="0.25">
      <c r="A384" s="1">
        <v>361</v>
      </c>
      <c r="B384" s="1" t="s">
        <v>1802</v>
      </c>
      <c r="C384" s="6" t="s">
        <v>1961</v>
      </c>
      <c r="D384" s="2" t="str">
        <f t="shared" si="10"/>
        <v>OEIS_005</v>
      </c>
      <c r="E384" s="1">
        <v>3</v>
      </c>
      <c r="F384" s="2" t="str">
        <f t="shared" si="11"/>
        <v>OEIS_005_Q3</v>
      </c>
      <c r="G384" s="48" t="s">
        <v>2686</v>
      </c>
      <c r="H384" s="48" t="s">
        <v>2687</v>
      </c>
      <c r="I384" s="1" t="s">
        <v>2441</v>
      </c>
      <c r="J384" s="3">
        <v>45057</v>
      </c>
      <c r="K384" s="3">
        <v>45062</v>
      </c>
      <c r="L384" s="3">
        <v>45062</v>
      </c>
      <c r="M384" s="20" t="s">
        <v>2676</v>
      </c>
      <c r="N384" s="1">
        <v>1</v>
      </c>
      <c r="O384" s="1" t="s">
        <v>86</v>
      </c>
      <c r="P384" s="2" t="s">
        <v>2677</v>
      </c>
      <c r="Q384" s="47" t="s">
        <v>2677</v>
      </c>
      <c r="R384" s="47" t="s">
        <v>2677</v>
      </c>
      <c r="S384" s="120" t="s">
        <v>86</v>
      </c>
      <c r="BE384" s="57"/>
      <c r="BF384" s="12"/>
    </row>
    <row r="385" spans="1:58" ht="165.75" x14ac:dyDescent="0.25">
      <c r="A385" s="1">
        <v>362</v>
      </c>
      <c r="B385" s="1" t="s">
        <v>2875</v>
      </c>
      <c r="C385" s="6" t="s">
        <v>2086</v>
      </c>
      <c r="D385" s="2" t="str">
        <f t="shared" si="10"/>
        <v>TURN_013</v>
      </c>
      <c r="E385" s="1">
        <v>1</v>
      </c>
      <c r="F385" s="2" t="str">
        <f t="shared" si="11"/>
        <v>TURN_013_Q1</v>
      </c>
      <c r="G385" s="48" t="s">
        <v>3053</v>
      </c>
      <c r="H385" s="48" t="s">
        <v>3054</v>
      </c>
      <c r="I385" s="2" t="s">
        <v>2878</v>
      </c>
      <c r="J385" s="3">
        <v>45057</v>
      </c>
      <c r="K385" s="3">
        <v>45062</v>
      </c>
      <c r="L385" s="3">
        <v>45061</v>
      </c>
      <c r="M385" s="20" t="s">
        <v>3055</v>
      </c>
      <c r="N385" s="1">
        <v>0</v>
      </c>
      <c r="O385" s="1" t="s">
        <v>86</v>
      </c>
      <c r="P385" s="2" t="s">
        <v>242</v>
      </c>
      <c r="Q385" s="47" t="s">
        <v>510</v>
      </c>
      <c r="R385" s="47" t="s">
        <v>866</v>
      </c>
      <c r="S385" s="120" t="s">
        <v>86</v>
      </c>
      <c r="BE385" s="57"/>
      <c r="BF385" s="12"/>
    </row>
    <row r="386" spans="1:58" ht="409.5" x14ac:dyDescent="0.25">
      <c r="A386" s="1">
        <v>363</v>
      </c>
      <c r="B386" s="1" t="s">
        <v>1430</v>
      </c>
      <c r="C386" s="6" t="s">
        <v>1431</v>
      </c>
      <c r="D386" s="2" t="str">
        <f t="shared" si="10"/>
        <v>Green Power Institute (GPI)_002</v>
      </c>
      <c r="E386" s="1">
        <v>1</v>
      </c>
      <c r="F386" s="2" t="str">
        <f t="shared" si="11"/>
        <v>Green Power Institute (GPI)_002_Q1</v>
      </c>
      <c r="G386" s="48" t="s">
        <v>2118</v>
      </c>
      <c r="H386" s="48" t="s">
        <v>2119</v>
      </c>
      <c r="I386" s="2" t="s">
        <v>1435</v>
      </c>
      <c r="J386" s="3">
        <v>45057</v>
      </c>
      <c r="K386" s="3">
        <v>45062</v>
      </c>
      <c r="L386" s="3">
        <v>45062</v>
      </c>
      <c r="M386" s="20" t="s">
        <v>2120</v>
      </c>
      <c r="N386" s="1">
        <v>0</v>
      </c>
      <c r="O386" s="1" t="s">
        <v>86</v>
      </c>
      <c r="P386" s="1" t="s">
        <v>356</v>
      </c>
      <c r="Q386" s="47" t="s">
        <v>266</v>
      </c>
      <c r="R386" s="47" t="s">
        <v>357</v>
      </c>
      <c r="S386" s="122" t="s">
        <v>86</v>
      </c>
      <c r="BE386" s="57"/>
      <c r="BF386" s="12"/>
    </row>
    <row r="387" spans="1:58" ht="127.5" x14ac:dyDescent="0.25">
      <c r="A387" s="1">
        <v>364</v>
      </c>
      <c r="B387" s="1" t="s">
        <v>1430</v>
      </c>
      <c r="C387" s="6" t="s">
        <v>1431</v>
      </c>
      <c r="D387" s="2" t="str">
        <f t="shared" si="10"/>
        <v>Green Power Institute (GPI)_002</v>
      </c>
      <c r="E387" s="1" t="s">
        <v>1432</v>
      </c>
      <c r="F387" s="2" t="str">
        <f t="shared" si="11"/>
        <v>Green Power Institute (GPI)_002_Q2(a)</v>
      </c>
      <c r="G387" s="48" t="s">
        <v>1433</v>
      </c>
      <c r="H387" s="48" t="s">
        <v>1434</v>
      </c>
      <c r="I387" s="2" t="s">
        <v>1435</v>
      </c>
      <c r="J387" s="3">
        <v>45324</v>
      </c>
      <c r="K387" s="3">
        <v>45387</v>
      </c>
      <c r="L387" s="3">
        <v>45385</v>
      </c>
      <c r="M387" s="20" t="s">
        <v>1436</v>
      </c>
      <c r="N387" s="1">
        <v>0</v>
      </c>
      <c r="O387" s="1" t="s">
        <v>86</v>
      </c>
      <c r="P387" s="1" t="s">
        <v>1437</v>
      </c>
      <c r="Q387" s="47" t="s">
        <v>266</v>
      </c>
      <c r="R387" s="47" t="s">
        <v>1438</v>
      </c>
      <c r="S387" s="127" t="s">
        <v>1439</v>
      </c>
      <c r="BE387" s="57"/>
      <c r="BF387" s="12"/>
    </row>
    <row r="388" spans="1:58" ht="75" x14ac:dyDescent="0.25">
      <c r="A388" s="1">
        <v>364</v>
      </c>
      <c r="B388" s="1" t="s">
        <v>1430</v>
      </c>
      <c r="C388" s="6" t="s">
        <v>1431</v>
      </c>
      <c r="D388" s="2" t="str">
        <f t="shared" ref="D388:D451" si="12">_xlfn.CONCAT(B388,"_",C388)</f>
        <v>Green Power Institute (GPI)_002</v>
      </c>
      <c r="E388" s="1">
        <v>2</v>
      </c>
      <c r="F388" s="2" t="str">
        <f t="shared" ref="F388:F451" si="13">_xlfn.CONCAT(D388,"_Q",E388)</f>
        <v>Green Power Institute (GPI)_002_Q2</v>
      </c>
      <c r="G388" s="48" t="s">
        <v>1433</v>
      </c>
      <c r="H388" s="48" t="s">
        <v>2122</v>
      </c>
      <c r="I388" s="2" t="s">
        <v>1435</v>
      </c>
      <c r="J388" s="3">
        <v>45057</v>
      </c>
      <c r="K388" s="3">
        <v>45062</v>
      </c>
      <c r="L388" s="3">
        <v>45062</v>
      </c>
      <c r="M388" s="20" t="s">
        <v>2120</v>
      </c>
      <c r="N388" s="1">
        <v>0</v>
      </c>
      <c r="O388" s="1" t="s">
        <v>86</v>
      </c>
      <c r="P388" s="1" t="s">
        <v>1437</v>
      </c>
      <c r="Q388" s="47" t="s">
        <v>266</v>
      </c>
      <c r="R388" s="47" t="s">
        <v>1438</v>
      </c>
      <c r="S388" s="122" t="s">
        <v>86</v>
      </c>
      <c r="BE388" s="57"/>
      <c r="BF388" s="12"/>
    </row>
    <row r="389" spans="1:58" ht="127.5" x14ac:dyDescent="0.25">
      <c r="A389" s="1">
        <v>365</v>
      </c>
      <c r="B389" s="1" t="s">
        <v>1430</v>
      </c>
      <c r="C389" s="6" t="s">
        <v>1431</v>
      </c>
      <c r="D389" s="2" t="str">
        <f t="shared" si="12"/>
        <v>Green Power Institute (GPI)_002</v>
      </c>
      <c r="E389" s="1">
        <v>3</v>
      </c>
      <c r="F389" s="2" t="str">
        <f t="shared" si="13"/>
        <v>Green Power Institute (GPI)_002_Q3</v>
      </c>
      <c r="G389" s="48" t="s">
        <v>2127</v>
      </c>
      <c r="H389" s="48" t="s">
        <v>2128</v>
      </c>
      <c r="I389" s="2" t="s">
        <v>1435</v>
      </c>
      <c r="J389" s="3">
        <v>45057</v>
      </c>
      <c r="K389" s="3">
        <v>45062</v>
      </c>
      <c r="L389" s="3">
        <v>45062</v>
      </c>
      <c r="M389" s="20" t="s">
        <v>2120</v>
      </c>
      <c r="N389" s="1">
        <v>0</v>
      </c>
      <c r="O389" s="1" t="s">
        <v>86</v>
      </c>
      <c r="P389" s="2" t="s">
        <v>407</v>
      </c>
      <c r="Q389" s="47" t="s">
        <v>266</v>
      </c>
      <c r="R389" s="47" t="s">
        <v>408</v>
      </c>
      <c r="S389" s="121" t="s">
        <v>86</v>
      </c>
      <c r="BE389" s="57"/>
      <c r="BF389" s="12"/>
    </row>
    <row r="390" spans="1:58" ht="75" x14ac:dyDescent="0.25">
      <c r="A390" s="1">
        <v>366</v>
      </c>
      <c r="B390" s="1" t="s">
        <v>1430</v>
      </c>
      <c r="C390" s="6" t="s">
        <v>1431</v>
      </c>
      <c r="D390" s="2" t="str">
        <f t="shared" si="12"/>
        <v>Green Power Institute (GPI)_002</v>
      </c>
      <c r="E390" s="1">
        <v>4</v>
      </c>
      <c r="F390" s="2" t="str">
        <f t="shared" si="13"/>
        <v>Green Power Institute (GPI)_002_Q4</v>
      </c>
      <c r="G390" s="48" t="s">
        <v>2129</v>
      </c>
      <c r="H390" s="48" t="s">
        <v>2130</v>
      </c>
      <c r="I390" s="2" t="s">
        <v>1435</v>
      </c>
      <c r="J390" s="3">
        <v>45057</v>
      </c>
      <c r="K390" s="3">
        <v>45062</v>
      </c>
      <c r="L390" s="3">
        <v>45062</v>
      </c>
      <c r="M390" s="20" t="s">
        <v>2120</v>
      </c>
      <c r="N390" s="1">
        <v>0</v>
      </c>
      <c r="O390" s="1" t="s">
        <v>86</v>
      </c>
      <c r="P390" s="2" t="s">
        <v>407</v>
      </c>
      <c r="Q390" s="47" t="s">
        <v>266</v>
      </c>
      <c r="R390" s="47" t="s">
        <v>408</v>
      </c>
      <c r="S390" s="121" t="s">
        <v>86</v>
      </c>
      <c r="BE390" s="57"/>
      <c r="BF390" s="12"/>
    </row>
    <row r="391" spans="1:58" ht="114.75" x14ac:dyDescent="0.25">
      <c r="A391" s="1">
        <v>367</v>
      </c>
      <c r="B391" s="1" t="s">
        <v>1430</v>
      </c>
      <c r="C391" s="6" t="s">
        <v>1431</v>
      </c>
      <c r="D391" s="2" t="str">
        <f t="shared" si="12"/>
        <v>Green Power Institute (GPI)_002</v>
      </c>
      <c r="E391" s="1">
        <v>5</v>
      </c>
      <c r="F391" s="2" t="str">
        <f t="shared" si="13"/>
        <v>Green Power Institute (GPI)_002_Q5</v>
      </c>
      <c r="G391" s="48" t="s">
        <v>2131</v>
      </c>
      <c r="H391" s="48" t="s">
        <v>2132</v>
      </c>
      <c r="I391" s="2" t="s">
        <v>1435</v>
      </c>
      <c r="J391" s="3">
        <v>45057</v>
      </c>
      <c r="K391" s="3">
        <v>45062</v>
      </c>
      <c r="L391" s="3">
        <v>45062</v>
      </c>
      <c r="M391" s="20" t="s">
        <v>2120</v>
      </c>
      <c r="N391" s="1">
        <v>0</v>
      </c>
      <c r="O391" s="1" t="s">
        <v>86</v>
      </c>
      <c r="P391" s="2" t="s">
        <v>407</v>
      </c>
      <c r="Q391" s="47" t="s">
        <v>266</v>
      </c>
      <c r="R391" s="47" t="s">
        <v>408</v>
      </c>
      <c r="S391" s="122" t="s">
        <v>86</v>
      </c>
      <c r="BE391" s="57"/>
      <c r="BF391" s="12"/>
    </row>
    <row r="392" spans="1:58" ht="75" x14ac:dyDescent="0.25">
      <c r="A392" s="1">
        <v>368</v>
      </c>
      <c r="B392" s="1" t="s">
        <v>1512</v>
      </c>
      <c r="C392" s="6" t="s">
        <v>2299</v>
      </c>
      <c r="D392" s="2" t="str">
        <f t="shared" si="12"/>
        <v>MGRA_Data Request No. 6</v>
      </c>
      <c r="E392" s="1">
        <v>1</v>
      </c>
      <c r="F392" s="2" t="str">
        <f t="shared" si="13"/>
        <v>MGRA_Data Request No. 6_Q1</v>
      </c>
      <c r="G392" s="48" t="s">
        <v>2300</v>
      </c>
      <c r="H392" s="48" t="s">
        <v>2301</v>
      </c>
      <c r="I392" s="1" t="s">
        <v>2146</v>
      </c>
      <c r="J392" s="3">
        <v>45061</v>
      </c>
      <c r="K392" s="3">
        <v>45064</v>
      </c>
      <c r="L392" s="3">
        <v>45064</v>
      </c>
      <c r="M392" s="20" t="s">
        <v>2302</v>
      </c>
      <c r="N392" s="1">
        <v>1</v>
      </c>
      <c r="O392" s="1" t="s">
        <v>86</v>
      </c>
      <c r="P392" s="1" t="s">
        <v>535</v>
      </c>
      <c r="Q392" s="47" t="s">
        <v>536</v>
      </c>
      <c r="R392" s="47" t="s">
        <v>665</v>
      </c>
      <c r="S392" s="120" t="s">
        <v>86</v>
      </c>
      <c r="BE392" s="57"/>
      <c r="BF392" s="12"/>
    </row>
    <row r="393" spans="1:58" ht="75" x14ac:dyDescent="0.25">
      <c r="A393" s="1">
        <v>369</v>
      </c>
      <c r="B393" s="1" t="s">
        <v>1512</v>
      </c>
      <c r="C393" s="6" t="s">
        <v>2299</v>
      </c>
      <c r="D393" s="2" t="str">
        <f t="shared" si="12"/>
        <v>MGRA_Data Request No. 6</v>
      </c>
      <c r="E393" s="1">
        <v>2</v>
      </c>
      <c r="F393" s="2" t="str">
        <f t="shared" si="13"/>
        <v>MGRA_Data Request No. 6_Q2</v>
      </c>
      <c r="G393" s="48" t="s">
        <v>2304</v>
      </c>
      <c r="H393" s="48" t="s">
        <v>2305</v>
      </c>
      <c r="I393" s="1" t="s">
        <v>2146</v>
      </c>
      <c r="J393" s="3">
        <v>45061</v>
      </c>
      <c r="K393" s="3">
        <v>45064</v>
      </c>
      <c r="L393" s="3">
        <v>45064</v>
      </c>
      <c r="M393" s="20" t="s">
        <v>2302</v>
      </c>
      <c r="N393" s="1">
        <v>0</v>
      </c>
      <c r="O393" s="1" t="s">
        <v>86</v>
      </c>
      <c r="P393" s="1" t="s">
        <v>535</v>
      </c>
      <c r="Q393" s="47" t="s">
        <v>536</v>
      </c>
      <c r="R393" s="47" t="s">
        <v>665</v>
      </c>
      <c r="S393" s="120" t="s">
        <v>86</v>
      </c>
      <c r="BE393" s="57"/>
      <c r="BF393" s="12"/>
    </row>
    <row r="394" spans="1:58" ht="75" x14ac:dyDescent="0.25">
      <c r="A394" s="1">
        <v>370</v>
      </c>
      <c r="B394" s="1" t="s">
        <v>1512</v>
      </c>
      <c r="C394" s="6" t="s">
        <v>2299</v>
      </c>
      <c r="D394" s="2" t="str">
        <f t="shared" si="12"/>
        <v>MGRA_Data Request No. 6</v>
      </c>
      <c r="E394" s="1">
        <v>3</v>
      </c>
      <c r="F394" s="2" t="str">
        <f t="shared" si="13"/>
        <v>MGRA_Data Request No. 6_Q3</v>
      </c>
      <c r="G394" s="48" t="s">
        <v>2306</v>
      </c>
      <c r="H394" s="48" t="s">
        <v>2307</v>
      </c>
      <c r="I394" s="1" t="s">
        <v>2146</v>
      </c>
      <c r="J394" s="3">
        <v>45061</v>
      </c>
      <c r="K394" s="3">
        <v>45064</v>
      </c>
      <c r="L394" s="3">
        <v>45064</v>
      </c>
      <c r="M394" s="20" t="s">
        <v>2302</v>
      </c>
      <c r="N394" s="1">
        <v>0</v>
      </c>
      <c r="O394" s="1" t="s">
        <v>86</v>
      </c>
      <c r="P394" s="1" t="s">
        <v>535</v>
      </c>
      <c r="Q394" s="47" t="s">
        <v>536</v>
      </c>
      <c r="R394" s="47" t="s">
        <v>665</v>
      </c>
      <c r="S394" s="124" t="s">
        <v>86</v>
      </c>
      <c r="BE394" s="57"/>
      <c r="BF394" s="12"/>
    </row>
    <row r="395" spans="1:58" ht="75" x14ac:dyDescent="0.25">
      <c r="A395" s="1">
        <v>371</v>
      </c>
      <c r="B395" s="1" t="s">
        <v>1512</v>
      </c>
      <c r="C395" s="6" t="s">
        <v>2299</v>
      </c>
      <c r="D395" s="2" t="str">
        <f t="shared" si="12"/>
        <v>MGRA_Data Request No. 6</v>
      </c>
      <c r="E395" s="1">
        <v>4</v>
      </c>
      <c r="F395" s="2" t="str">
        <f t="shared" si="13"/>
        <v>MGRA_Data Request No. 6_Q4</v>
      </c>
      <c r="G395" s="48" t="s">
        <v>2308</v>
      </c>
      <c r="H395" s="55" t="s">
        <v>2309</v>
      </c>
      <c r="I395" s="1" t="s">
        <v>2146</v>
      </c>
      <c r="J395" s="3">
        <v>45061</v>
      </c>
      <c r="K395" s="3">
        <v>45064</v>
      </c>
      <c r="L395" s="3">
        <v>45064</v>
      </c>
      <c r="M395" s="20" t="s">
        <v>2302</v>
      </c>
      <c r="N395" s="1">
        <v>0</v>
      </c>
      <c r="O395" s="1" t="s">
        <v>86</v>
      </c>
      <c r="P395" s="1" t="s">
        <v>535</v>
      </c>
      <c r="Q395" s="47" t="s">
        <v>536</v>
      </c>
      <c r="R395" s="47" t="s">
        <v>665</v>
      </c>
      <c r="S395" s="120" t="s">
        <v>86</v>
      </c>
      <c r="BE395" s="159"/>
      <c r="BF395" s="160"/>
    </row>
    <row r="396" spans="1:58" ht="409.5" x14ac:dyDescent="0.25">
      <c r="A396" s="2">
        <v>372</v>
      </c>
      <c r="B396" s="2" t="s">
        <v>1884</v>
      </c>
      <c r="C396" s="6" t="s">
        <v>1961</v>
      </c>
      <c r="D396" s="2" t="str">
        <f t="shared" si="12"/>
        <v>CPUC - SPD (Safety Policy Division)_005</v>
      </c>
      <c r="E396" s="2">
        <v>1</v>
      </c>
      <c r="F396" s="2" t="str">
        <f t="shared" si="13"/>
        <v>CPUC - SPD (Safety Policy Division)_005_Q1</v>
      </c>
      <c r="G396" s="48" t="s">
        <v>1967</v>
      </c>
      <c r="H396" s="48" t="s">
        <v>1968</v>
      </c>
      <c r="I396" s="2" t="s">
        <v>1909</v>
      </c>
      <c r="J396" s="13">
        <v>45061</v>
      </c>
      <c r="K396" s="13">
        <v>45089</v>
      </c>
      <c r="L396" s="13">
        <v>45089</v>
      </c>
      <c r="M396" s="20" t="s">
        <v>1964</v>
      </c>
      <c r="N396" s="2">
        <v>1</v>
      </c>
      <c r="O396" s="2" t="s">
        <v>86</v>
      </c>
      <c r="P396" s="2" t="s">
        <v>242</v>
      </c>
      <c r="Q396" s="47" t="s">
        <v>154</v>
      </c>
      <c r="R396" s="47" t="s">
        <v>1132</v>
      </c>
      <c r="S396" s="123" t="s">
        <v>86</v>
      </c>
    </row>
    <row r="397" spans="1:58" ht="165.75" x14ac:dyDescent="0.25">
      <c r="A397" s="2">
        <v>373</v>
      </c>
      <c r="B397" s="2" t="s">
        <v>1884</v>
      </c>
      <c r="C397" s="6" t="s">
        <v>1961</v>
      </c>
      <c r="D397" s="2" t="str">
        <f t="shared" si="12"/>
        <v>CPUC - SPD (Safety Policy Division)_005</v>
      </c>
      <c r="E397" s="2">
        <v>2</v>
      </c>
      <c r="F397" s="2" t="str">
        <f t="shared" si="13"/>
        <v>CPUC - SPD (Safety Policy Division)_005_Q2</v>
      </c>
      <c r="G397" s="48" t="s">
        <v>1970</v>
      </c>
      <c r="H397" s="48" t="s">
        <v>1971</v>
      </c>
      <c r="I397" s="2" t="s">
        <v>1909</v>
      </c>
      <c r="J397" s="13">
        <v>45061</v>
      </c>
      <c r="K397" s="13">
        <v>45089</v>
      </c>
      <c r="L397" s="13">
        <v>45089</v>
      </c>
      <c r="M397" s="20" t="s">
        <v>1964</v>
      </c>
      <c r="N397" s="2">
        <v>0</v>
      </c>
      <c r="O397" s="2" t="s">
        <v>86</v>
      </c>
      <c r="P397" s="2" t="s">
        <v>242</v>
      </c>
      <c r="Q397" s="47" t="s">
        <v>154</v>
      </c>
      <c r="R397" s="47" t="s">
        <v>1132</v>
      </c>
      <c r="S397" s="123" t="s">
        <v>86</v>
      </c>
    </row>
    <row r="398" spans="1:58" ht="102" x14ac:dyDescent="0.25">
      <c r="A398" s="2">
        <v>374</v>
      </c>
      <c r="B398" s="2" t="s">
        <v>1884</v>
      </c>
      <c r="C398" s="6" t="s">
        <v>1961</v>
      </c>
      <c r="D398" s="2" t="str">
        <f t="shared" si="12"/>
        <v>CPUC - SPD (Safety Policy Division)_005</v>
      </c>
      <c r="E398" s="2">
        <v>3</v>
      </c>
      <c r="F398" s="2" t="str">
        <f t="shared" si="13"/>
        <v>CPUC - SPD (Safety Policy Division)_005_Q3</v>
      </c>
      <c r="G398" s="48" t="s">
        <v>1972</v>
      </c>
      <c r="H398" s="48" t="s">
        <v>1973</v>
      </c>
      <c r="I398" s="2" t="s">
        <v>1909</v>
      </c>
      <c r="J398" s="13">
        <v>45061</v>
      </c>
      <c r="K398" s="13">
        <v>45089</v>
      </c>
      <c r="L398" s="13">
        <v>45089</v>
      </c>
      <c r="M398" s="20" t="s">
        <v>1964</v>
      </c>
      <c r="N398" s="2">
        <v>0</v>
      </c>
      <c r="O398" s="2" t="s">
        <v>86</v>
      </c>
      <c r="P398" s="2" t="s">
        <v>242</v>
      </c>
      <c r="Q398" s="47" t="s">
        <v>154</v>
      </c>
      <c r="R398" s="47" t="s">
        <v>1132</v>
      </c>
      <c r="S398" s="123" t="s">
        <v>86</v>
      </c>
    </row>
    <row r="399" spans="1:58" ht="127.5" x14ac:dyDescent="0.25">
      <c r="A399" s="2">
        <v>375</v>
      </c>
      <c r="B399" s="2" t="s">
        <v>1884</v>
      </c>
      <c r="C399" s="6" t="s">
        <v>1961</v>
      </c>
      <c r="D399" s="2" t="str">
        <f t="shared" si="12"/>
        <v>CPUC - SPD (Safety Policy Division)_005</v>
      </c>
      <c r="E399" s="2">
        <v>4</v>
      </c>
      <c r="F399" s="2" t="str">
        <f t="shared" si="13"/>
        <v>CPUC - SPD (Safety Policy Division)_005_Q4</v>
      </c>
      <c r="G399" s="48" t="s">
        <v>1974</v>
      </c>
      <c r="H399" s="48" t="s">
        <v>1975</v>
      </c>
      <c r="I399" s="2" t="s">
        <v>1909</v>
      </c>
      <c r="J399" s="13">
        <v>45061</v>
      </c>
      <c r="K399" s="13">
        <v>45089</v>
      </c>
      <c r="L399" s="13">
        <v>45089</v>
      </c>
      <c r="M399" s="20" t="s">
        <v>1964</v>
      </c>
      <c r="N399" s="2">
        <v>0</v>
      </c>
      <c r="O399" s="2" t="s">
        <v>86</v>
      </c>
      <c r="P399" s="2" t="s">
        <v>242</v>
      </c>
      <c r="Q399" s="47" t="s">
        <v>154</v>
      </c>
      <c r="R399" s="47" t="s">
        <v>1132</v>
      </c>
      <c r="S399" s="123" t="s">
        <v>86</v>
      </c>
    </row>
    <row r="400" spans="1:58" ht="75" x14ac:dyDescent="0.25">
      <c r="A400" s="2">
        <v>376</v>
      </c>
      <c r="B400" s="2" t="s">
        <v>1884</v>
      </c>
      <c r="C400" s="6" t="s">
        <v>1961</v>
      </c>
      <c r="D400" s="2" t="str">
        <f t="shared" si="12"/>
        <v>CPUC - SPD (Safety Policy Division)_005</v>
      </c>
      <c r="E400" s="2">
        <v>5</v>
      </c>
      <c r="F400" s="2" t="str">
        <f t="shared" si="13"/>
        <v>CPUC - SPD (Safety Policy Division)_005_Q5</v>
      </c>
      <c r="G400" s="48" t="s">
        <v>1976</v>
      </c>
      <c r="H400" s="48" t="s">
        <v>1977</v>
      </c>
      <c r="I400" s="2" t="s">
        <v>1909</v>
      </c>
      <c r="J400" s="13">
        <v>45061</v>
      </c>
      <c r="K400" s="13">
        <v>45089</v>
      </c>
      <c r="L400" s="13">
        <v>45089</v>
      </c>
      <c r="M400" s="20" t="s">
        <v>1964</v>
      </c>
      <c r="N400" s="2">
        <v>0</v>
      </c>
      <c r="O400" s="2" t="s">
        <v>86</v>
      </c>
      <c r="P400" s="2" t="s">
        <v>242</v>
      </c>
      <c r="Q400" s="47" t="s">
        <v>154</v>
      </c>
      <c r="R400" s="47" t="s">
        <v>1132</v>
      </c>
      <c r="S400" s="120" t="s">
        <v>86</v>
      </c>
    </row>
    <row r="401" spans="1:58" ht="114.75" x14ac:dyDescent="0.25">
      <c r="A401" s="2">
        <v>377</v>
      </c>
      <c r="B401" s="2" t="s">
        <v>1884</v>
      </c>
      <c r="C401" s="6" t="s">
        <v>1961</v>
      </c>
      <c r="D401" s="2" t="str">
        <f t="shared" si="12"/>
        <v>CPUC - SPD (Safety Policy Division)_005</v>
      </c>
      <c r="E401" s="2">
        <v>6</v>
      </c>
      <c r="F401" s="2" t="str">
        <f t="shared" si="13"/>
        <v>CPUC - SPD (Safety Policy Division)_005_Q6</v>
      </c>
      <c r="G401" s="48" t="s">
        <v>1978</v>
      </c>
      <c r="H401" s="48" t="s">
        <v>1979</v>
      </c>
      <c r="I401" s="2" t="s">
        <v>1909</v>
      </c>
      <c r="J401" s="13">
        <v>45061</v>
      </c>
      <c r="K401" s="13">
        <v>45089</v>
      </c>
      <c r="L401" s="13">
        <v>45089</v>
      </c>
      <c r="M401" s="20" t="s">
        <v>1964</v>
      </c>
      <c r="N401" s="2">
        <v>0</v>
      </c>
      <c r="O401" s="2" t="s">
        <v>86</v>
      </c>
      <c r="P401" s="2" t="s">
        <v>242</v>
      </c>
      <c r="Q401" s="47" t="s">
        <v>154</v>
      </c>
      <c r="R401" s="47" t="s">
        <v>1132</v>
      </c>
      <c r="S401" s="123" t="s">
        <v>86</v>
      </c>
    </row>
    <row r="402" spans="1:58" ht="395.25" x14ac:dyDescent="0.25">
      <c r="A402" s="2">
        <v>378</v>
      </c>
      <c r="B402" s="2" t="s">
        <v>1884</v>
      </c>
      <c r="C402" s="6" t="s">
        <v>1961</v>
      </c>
      <c r="D402" s="2" t="str">
        <f t="shared" si="12"/>
        <v>CPUC - SPD (Safety Policy Division)_005</v>
      </c>
      <c r="E402" s="2">
        <v>7</v>
      </c>
      <c r="F402" s="2" t="str">
        <f t="shared" si="13"/>
        <v>CPUC - SPD (Safety Policy Division)_005_Q7</v>
      </c>
      <c r="G402" s="48" t="s">
        <v>1980</v>
      </c>
      <c r="H402" s="48" t="s">
        <v>1981</v>
      </c>
      <c r="I402" s="2" t="s">
        <v>1909</v>
      </c>
      <c r="J402" s="13">
        <v>45061</v>
      </c>
      <c r="K402" s="13">
        <v>45089</v>
      </c>
      <c r="L402" s="13">
        <v>45089</v>
      </c>
      <c r="M402" s="20" t="s">
        <v>1964</v>
      </c>
      <c r="N402" s="2">
        <v>0</v>
      </c>
      <c r="O402" s="2" t="s">
        <v>86</v>
      </c>
      <c r="P402" s="2" t="s">
        <v>242</v>
      </c>
      <c r="Q402" s="47" t="s">
        <v>154</v>
      </c>
      <c r="R402" s="47" t="s">
        <v>1132</v>
      </c>
      <c r="S402" s="120" t="s">
        <v>86</v>
      </c>
    </row>
    <row r="403" spans="1:58" ht="75" x14ac:dyDescent="0.25">
      <c r="A403" s="2">
        <v>379</v>
      </c>
      <c r="B403" s="2" t="s">
        <v>1884</v>
      </c>
      <c r="C403" s="6" t="s">
        <v>1961</v>
      </c>
      <c r="D403" s="2" t="str">
        <f t="shared" si="12"/>
        <v>CPUC - SPD (Safety Policy Division)_005</v>
      </c>
      <c r="E403" s="2">
        <v>8</v>
      </c>
      <c r="F403" s="2" t="str">
        <f t="shared" si="13"/>
        <v>CPUC - SPD (Safety Policy Division)_005_Q8</v>
      </c>
      <c r="G403" s="48" t="s">
        <v>1982</v>
      </c>
      <c r="H403" s="48" t="s">
        <v>1983</v>
      </c>
      <c r="I403" s="2" t="s">
        <v>1909</v>
      </c>
      <c r="J403" s="13">
        <v>45061</v>
      </c>
      <c r="K403" s="13">
        <v>45089</v>
      </c>
      <c r="L403" s="13">
        <v>45089</v>
      </c>
      <c r="M403" s="20" t="s">
        <v>1964</v>
      </c>
      <c r="N403" s="2">
        <v>1</v>
      </c>
      <c r="O403" s="2" t="s">
        <v>86</v>
      </c>
      <c r="P403" s="2" t="s">
        <v>242</v>
      </c>
      <c r="Q403" s="47" t="s">
        <v>154</v>
      </c>
      <c r="R403" s="47" t="s">
        <v>1132</v>
      </c>
      <c r="S403" s="120" t="s">
        <v>86</v>
      </c>
    </row>
    <row r="404" spans="1:58" ht="102" x14ac:dyDescent="0.25">
      <c r="A404" s="2">
        <v>380</v>
      </c>
      <c r="B404" s="2" t="s">
        <v>1884</v>
      </c>
      <c r="C404" s="6" t="s">
        <v>1961</v>
      </c>
      <c r="D404" s="2" t="str">
        <f t="shared" si="12"/>
        <v>CPUC - SPD (Safety Policy Division)_005</v>
      </c>
      <c r="E404" s="2">
        <v>9</v>
      </c>
      <c r="F404" s="2" t="str">
        <f t="shared" si="13"/>
        <v>CPUC - SPD (Safety Policy Division)_005_Q9</v>
      </c>
      <c r="G404" s="48" t="s">
        <v>1962</v>
      </c>
      <c r="H404" s="48" t="s">
        <v>1963</v>
      </c>
      <c r="I404" s="2" t="s">
        <v>1909</v>
      </c>
      <c r="J404" s="13">
        <v>45061</v>
      </c>
      <c r="K404" s="13">
        <v>45089</v>
      </c>
      <c r="L404" s="13">
        <v>45089</v>
      </c>
      <c r="M404" s="20" t="s">
        <v>1964</v>
      </c>
      <c r="N404" s="2">
        <v>0</v>
      </c>
      <c r="O404" s="2" t="s">
        <v>86</v>
      </c>
      <c r="P404" s="1" t="s">
        <v>1594</v>
      </c>
      <c r="Q404" s="47" t="s">
        <v>333</v>
      </c>
      <c r="R404" s="47" t="s">
        <v>1965</v>
      </c>
      <c r="S404" s="120" t="s">
        <v>86</v>
      </c>
    </row>
    <row r="405" spans="1:58" ht="242.25" x14ac:dyDescent="0.25">
      <c r="A405" s="2">
        <v>381</v>
      </c>
      <c r="B405" s="2" t="s">
        <v>1884</v>
      </c>
      <c r="C405" s="6" t="s">
        <v>1984</v>
      </c>
      <c r="D405" s="2" t="str">
        <f t="shared" si="12"/>
        <v>CPUC - SPD (Safety Policy Division)_006</v>
      </c>
      <c r="E405" s="2">
        <v>1</v>
      </c>
      <c r="F405" s="2" t="str">
        <f t="shared" si="13"/>
        <v>CPUC - SPD (Safety Policy Division)_006_Q1</v>
      </c>
      <c r="G405" s="48" t="s">
        <v>1989</v>
      </c>
      <c r="H405" s="48" t="s">
        <v>1990</v>
      </c>
      <c r="I405" s="2" t="s">
        <v>1909</v>
      </c>
      <c r="J405" s="13">
        <v>45063</v>
      </c>
      <c r="K405" s="13">
        <v>45068</v>
      </c>
      <c r="L405" s="13">
        <v>45068</v>
      </c>
      <c r="M405" s="20" t="s">
        <v>1987</v>
      </c>
      <c r="N405" s="2">
        <v>0</v>
      </c>
      <c r="O405" s="2" t="s">
        <v>86</v>
      </c>
      <c r="P405" s="2" t="s">
        <v>535</v>
      </c>
      <c r="Q405" s="47" t="s">
        <v>510</v>
      </c>
      <c r="R405" s="47" t="s">
        <v>665</v>
      </c>
      <c r="S405" s="123" t="s">
        <v>86</v>
      </c>
    </row>
    <row r="406" spans="1:58" ht="395.25" x14ac:dyDescent="0.25">
      <c r="A406" s="2">
        <v>382</v>
      </c>
      <c r="B406" s="2" t="s">
        <v>1884</v>
      </c>
      <c r="C406" s="6" t="s">
        <v>1984</v>
      </c>
      <c r="D406" s="2" t="str">
        <f t="shared" si="12"/>
        <v>CPUC - SPD (Safety Policy Division)_006</v>
      </c>
      <c r="E406" s="2">
        <v>2</v>
      </c>
      <c r="F406" s="2" t="str">
        <f t="shared" si="13"/>
        <v>CPUC - SPD (Safety Policy Division)_006_Q2</v>
      </c>
      <c r="G406" s="48" t="s">
        <v>1985</v>
      </c>
      <c r="H406" s="48" t="s">
        <v>1986</v>
      </c>
      <c r="I406" s="2" t="s">
        <v>1909</v>
      </c>
      <c r="J406" s="13">
        <v>45063</v>
      </c>
      <c r="K406" s="13">
        <v>45068</v>
      </c>
      <c r="L406" s="13">
        <v>45068</v>
      </c>
      <c r="M406" s="20" t="s">
        <v>1987</v>
      </c>
      <c r="N406" s="2">
        <v>0</v>
      </c>
      <c r="O406" s="2" t="s">
        <v>86</v>
      </c>
      <c r="P406" s="2" t="s">
        <v>242</v>
      </c>
      <c r="Q406" s="47" t="s">
        <v>154</v>
      </c>
      <c r="R406" s="47" t="s">
        <v>243</v>
      </c>
      <c r="S406" s="120" t="s">
        <v>86</v>
      </c>
    </row>
    <row r="407" spans="1:58" ht="204" x14ac:dyDescent="0.25">
      <c r="A407" s="1">
        <v>383</v>
      </c>
      <c r="B407" s="1" t="s">
        <v>1884</v>
      </c>
      <c r="C407" s="6" t="s">
        <v>1991</v>
      </c>
      <c r="D407" s="2" t="str">
        <f t="shared" si="12"/>
        <v>CPUC - SPD (Safety Policy Division)_007</v>
      </c>
      <c r="E407" s="1">
        <v>1</v>
      </c>
      <c r="F407" s="2" t="str">
        <f t="shared" si="13"/>
        <v>CPUC - SPD (Safety Policy Division)_007_Q1</v>
      </c>
      <c r="G407" s="48" t="s">
        <v>1992</v>
      </c>
      <c r="H407" s="48" t="s">
        <v>1993</v>
      </c>
      <c r="I407" s="1" t="s">
        <v>1940</v>
      </c>
      <c r="J407" s="3">
        <v>45063</v>
      </c>
      <c r="K407" s="3">
        <v>45064</v>
      </c>
      <c r="L407" s="3">
        <v>45064</v>
      </c>
      <c r="M407" s="20" t="s">
        <v>1994</v>
      </c>
      <c r="N407" s="1">
        <v>3</v>
      </c>
      <c r="O407" s="1" t="s">
        <v>86</v>
      </c>
      <c r="P407" s="1" t="s">
        <v>1098</v>
      </c>
      <c r="Q407" s="47" t="s">
        <v>154</v>
      </c>
      <c r="R407" s="47" t="s">
        <v>1925</v>
      </c>
      <c r="S407" s="120" t="s">
        <v>86</v>
      </c>
    </row>
    <row r="408" spans="1:58" ht="409.5" x14ac:dyDescent="0.25">
      <c r="A408" s="1">
        <v>384</v>
      </c>
      <c r="B408" s="1" t="s">
        <v>1802</v>
      </c>
      <c r="C408" s="6" t="s">
        <v>1984</v>
      </c>
      <c r="D408" s="2" t="str">
        <f t="shared" si="12"/>
        <v>OEIS_006</v>
      </c>
      <c r="E408" s="1">
        <v>1</v>
      </c>
      <c r="F408" s="2" t="str">
        <f t="shared" si="13"/>
        <v>OEIS_006_Q1</v>
      </c>
      <c r="G408" s="48" t="s">
        <v>2695</v>
      </c>
      <c r="H408" s="48" t="s">
        <v>2696</v>
      </c>
      <c r="I408" s="1" t="s">
        <v>2691</v>
      </c>
      <c r="J408" s="3">
        <v>45064</v>
      </c>
      <c r="K408" s="3">
        <v>45069</v>
      </c>
      <c r="L408" s="3">
        <v>45071</v>
      </c>
      <c r="M408" s="20" t="s">
        <v>2692</v>
      </c>
      <c r="N408" s="1">
        <v>8</v>
      </c>
      <c r="O408" s="1" t="s">
        <v>86</v>
      </c>
      <c r="P408" s="1" t="s">
        <v>1328</v>
      </c>
      <c r="Q408" s="47" t="s">
        <v>420</v>
      </c>
      <c r="R408" s="47" t="s">
        <v>86</v>
      </c>
      <c r="S408" s="120" t="s">
        <v>86</v>
      </c>
      <c r="BE408" s="165"/>
      <c r="BF408" s="70"/>
    </row>
    <row r="409" spans="1:58" ht="153" x14ac:dyDescent="0.25">
      <c r="A409" s="1">
        <v>385</v>
      </c>
      <c r="B409" s="1" t="s">
        <v>1802</v>
      </c>
      <c r="C409" s="6" t="s">
        <v>1984</v>
      </c>
      <c r="D409" s="2" t="str">
        <f t="shared" si="12"/>
        <v>OEIS_006</v>
      </c>
      <c r="E409" s="1">
        <v>2</v>
      </c>
      <c r="F409" s="2" t="str">
        <f t="shared" si="13"/>
        <v>OEIS_006_Q2</v>
      </c>
      <c r="G409" s="48" t="s">
        <v>2699</v>
      </c>
      <c r="H409" s="48" t="s">
        <v>2700</v>
      </c>
      <c r="I409" s="1" t="s">
        <v>2691</v>
      </c>
      <c r="J409" s="3">
        <v>45064</v>
      </c>
      <c r="K409" s="3">
        <v>45069</v>
      </c>
      <c r="L409" s="3">
        <v>45069</v>
      </c>
      <c r="M409" s="20" t="s">
        <v>2692</v>
      </c>
      <c r="N409" s="1">
        <v>2</v>
      </c>
      <c r="O409" s="1" t="s">
        <v>86</v>
      </c>
      <c r="P409" s="1" t="s">
        <v>86</v>
      </c>
      <c r="Q409" s="47" t="s">
        <v>86</v>
      </c>
      <c r="R409" s="47" t="s">
        <v>86</v>
      </c>
      <c r="S409" s="120" t="s">
        <v>86</v>
      </c>
      <c r="BE409" s="57"/>
      <c r="BF409" s="12"/>
    </row>
    <row r="410" spans="1:58" ht="153" x14ac:dyDescent="0.25">
      <c r="A410" s="1">
        <v>386</v>
      </c>
      <c r="B410" s="1" t="s">
        <v>1802</v>
      </c>
      <c r="C410" s="6" t="s">
        <v>1984</v>
      </c>
      <c r="D410" s="2" t="str">
        <f t="shared" si="12"/>
        <v>OEIS_006</v>
      </c>
      <c r="E410" s="1">
        <v>3</v>
      </c>
      <c r="F410" s="2" t="str">
        <f t="shared" si="13"/>
        <v>OEIS_006_Q3</v>
      </c>
      <c r="G410" s="48" t="s">
        <v>2689</v>
      </c>
      <c r="H410" s="48" t="s">
        <v>2690</v>
      </c>
      <c r="I410" s="1" t="s">
        <v>2691</v>
      </c>
      <c r="J410" s="3">
        <v>45064</v>
      </c>
      <c r="K410" s="3">
        <v>45069</v>
      </c>
      <c r="L410" s="3">
        <v>45069</v>
      </c>
      <c r="M410" s="20" t="s">
        <v>2692</v>
      </c>
      <c r="N410" s="1">
        <v>1</v>
      </c>
      <c r="O410" s="1" t="s">
        <v>86</v>
      </c>
      <c r="P410" s="2" t="s">
        <v>242</v>
      </c>
      <c r="Q410" s="47" t="s">
        <v>154</v>
      </c>
      <c r="R410" s="47" t="s">
        <v>243</v>
      </c>
      <c r="S410" s="120" t="s">
        <v>86</v>
      </c>
      <c r="BE410" s="57"/>
      <c r="BF410" s="12"/>
    </row>
    <row r="411" spans="1:58" ht="409.5" x14ac:dyDescent="0.25">
      <c r="A411" s="1">
        <v>387</v>
      </c>
      <c r="B411" s="1" t="s">
        <v>1802</v>
      </c>
      <c r="C411" s="6" t="s">
        <v>1991</v>
      </c>
      <c r="D411" s="2" t="str">
        <f t="shared" si="12"/>
        <v>OEIS_007</v>
      </c>
      <c r="E411" s="1">
        <v>1</v>
      </c>
      <c r="F411" s="2" t="str">
        <f t="shared" si="13"/>
        <v>OEIS_007_Q1</v>
      </c>
      <c r="G411" s="48" t="s">
        <v>2701</v>
      </c>
      <c r="H411" s="48" t="s">
        <v>2702</v>
      </c>
      <c r="I411" s="1" t="s">
        <v>2703</v>
      </c>
      <c r="J411" s="3">
        <v>45070</v>
      </c>
      <c r="K411" s="3">
        <v>45076</v>
      </c>
      <c r="L411" s="3">
        <v>45076</v>
      </c>
      <c r="M411" s="20" t="s">
        <v>2704</v>
      </c>
      <c r="N411" s="1">
        <v>0</v>
      </c>
      <c r="O411" s="1" t="s">
        <v>86</v>
      </c>
      <c r="P411" s="2" t="s">
        <v>2556</v>
      </c>
      <c r="Q411" s="47" t="s">
        <v>788</v>
      </c>
      <c r="R411" s="47" t="s">
        <v>2557</v>
      </c>
      <c r="S411" s="125" t="s">
        <v>86</v>
      </c>
      <c r="BE411" s="57"/>
      <c r="BF411" s="12"/>
    </row>
    <row r="412" spans="1:58" ht="204" x14ac:dyDescent="0.25">
      <c r="A412" s="1">
        <v>388</v>
      </c>
      <c r="B412" s="1" t="s">
        <v>1802</v>
      </c>
      <c r="C412" s="6" t="s">
        <v>1996</v>
      </c>
      <c r="D412" s="2" t="str">
        <f t="shared" si="12"/>
        <v>OEIS_008</v>
      </c>
      <c r="E412" s="1">
        <v>1</v>
      </c>
      <c r="F412" s="2" t="str">
        <f t="shared" si="13"/>
        <v>OEIS_008_Q1</v>
      </c>
      <c r="G412" s="48" t="s">
        <v>2708</v>
      </c>
      <c r="H412" s="48" t="s">
        <v>2709</v>
      </c>
      <c r="I412" s="1" t="s">
        <v>2691</v>
      </c>
      <c r="J412" s="3">
        <v>45071</v>
      </c>
      <c r="K412" s="3">
        <v>45077</v>
      </c>
      <c r="L412" s="3">
        <v>45077</v>
      </c>
      <c r="M412" s="20" t="s">
        <v>2710</v>
      </c>
      <c r="N412" s="1">
        <v>0</v>
      </c>
      <c r="O412" s="1" t="s">
        <v>86</v>
      </c>
      <c r="P412" s="1" t="s">
        <v>364</v>
      </c>
      <c r="Q412" s="47" t="s">
        <v>266</v>
      </c>
      <c r="R412" s="47" t="s">
        <v>365</v>
      </c>
      <c r="S412" s="121" t="s">
        <v>86</v>
      </c>
      <c r="BE412" s="57"/>
      <c r="BF412" s="12"/>
    </row>
    <row r="413" spans="1:58" ht="409.5" x14ac:dyDescent="0.25">
      <c r="A413" s="1">
        <v>389</v>
      </c>
      <c r="B413" s="1" t="s">
        <v>1802</v>
      </c>
      <c r="C413" s="6" t="s">
        <v>1996</v>
      </c>
      <c r="D413" s="2" t="str">
        <f t="shared" si="12"/>
        <v>OEIS_008</v>
      </c>
      <c r="E413" s="1">
        <v>2</v>
      </c>
      <c r="F413" s="2" t="str">
        <f t="shared" si="13"/>
        <v>OEIS_008_Q2</v>
      </c>
      <c r="G413" s="48" t="s">
        <v>2713</v>
      </c>
      <c r="H413" s="48" t="s">
        <v>2714</v>
      </c>
      <c r="I413" s="1" t="s">
        <v>2691</v>
      </c>
      <c r="J413" s="3">
        <v>45071</v>
      </c>
      <c r="K413" s="3">
        <v>45077</v>
      </c>
      <c r="L413" s="3">
        <v>45077</v>
      </c>
      <c r="M413" s="20" t="s">
        <v>2710</v>
      </c>
      <c r="N413" s="1">
        <v>1</v>
      </c>
      <c r="O413" s="1" t="s">
        <v>86</v>
      </c>
      <c r="P413" s="2" t="s">
        <v>795</v>
      </c>
      <c r="Q413" s="47" t="s">
        <v>154</v>
      </c>
      <c r="R413" s="47" t="s">
        <v>905</v>
      </c>
      <c r="S413" s="123" t="s">
        <v>86</v>
      </c>
      <c r="BE413" s="57"/>
      <c r="BF413" s="12"/>
    </row>
    <row r="414" spans="1:58" ht="409.5" x14ac:dyDescent="0.25">
      <c r="A414" s="1">
        <v>390</v>
      </c>
      <c r="B414" s="1" t="s">
        <v>1802</v>
      </c>
      <c r="C414" s="6" t="s">
        <v>1996</v>
      </c>
      <c r="D414" s="2" t="str">
        <f t="shared" si="12"/>
        <v>OEIS_008</v>
      </c>
      <c r="E414" s="1">
        <v>3</v>
      </c>
      <c r="F414" s="2" t="str">
        <f t="shared" si="13"/>
        <v>OEIS_008_Q3</v>
      </c>
      <c r="G414" s="48" t="s">
        <v>2717</v>
      </c>
      <c r="H414" s="48" t="s">
        <v>2718</v>
      </c>
      <c r="I414" s="1" t="s">
        <v>2691</v>
      </c>
      <c r="J414" s="3">
        <v>45071</v>
      </c>
      <c r="K414" s="3">
        <v>45082</v>
      </c>
      <c r="L414" s="3">
        <v>45082</v>
      </c>
      <c r="M414" s="20" t="s">
        <v>2710</v>
      </c>
      <c r="N414" s="1">
        <v>0</v>
      </c>
      <c r="O414" s="1" t="s">
        <v>86</v>
      </c>
      <c r="P414" s="2" t="s">
        <v>2719</v>
      </c>
      <c r="Q414" s="47" t="s">
        <v>129</v>
      </c>
      <c r="R414" s="47" t="s">
        <v>2720</v>
      </c>
      <c r="S414" s="120" t="s">
        <v>86</v>
      </c>
      <c r="BE414" s="57"/>
      <c r="BF414" s="12"/>
    </row>
    <row r="415" spans="1:58" ht="357" x14ac:dyDescent="0.25">
      <c r="A415" s="1">
        <v>391</v>
      </c>
      <c r="B415" s="1" t="s">
        <v>1802</v>
      </c>
      <c r="C415" s="6" t="s">
        <v>1996</v>
      </c>
      <c r="D415" s="2" t="str">
        <f t="shared" si="12"/>
        <v>OEIS_008</v>
      </c>
      <c r="E415" s="1">
        <v>4</v>
      </c>
      <c r="F415" s="2" t="str">
        <f t="shared" si="13"/>
        <v>OEIS_008_Q4</v>
      </c>
      <c r="G415" s="48" t="s">
        <v>2723</v>
      </c>
      <c r="H415" s="48" t="s">
        <v>2724</v>
      </c>
      <c r="I415" s="1" t="s">
        <v>2691</v>
      </c>
      <c r="J415" s="3">
        <v>45071</v>
      </c>
      <c r="K415" s="3">
        <v>45077</v>
      </c>
      <c r="L415" s="3">
        <v>45077</v>
      </c>
      <c r="M415" s="20" t="s">
        <v>2710</v>
      </c>
      <c r="N415" s="1">
        <v>1</v>
      </c>
      <c r="O415" s="1" t="s">
        <v>86</v>
      </c>
      <c r="P415" s="2" t="s">
        <v>482</v>
      </c>
      <c r="Q415" s="47" t="s">
        <v>483</v>
      </c>
      <c r="R415" s="47" t="s">
        <v>484</v>
      </c>
      <c r="S415" s="120" t="s">
        <v>86</v>
      </c>
      <c r="BE415" s="159"/>
      <c r="BF415" s="160"/>
    </row>
    <row r="416" spans="1:58" ht="76.5" x14ac:dyDescent="0.25">
      <c r="A416" s="1">
        <v>392</v>
      </c>
      <c r="B416" s="1" t="s">
        <v>1884</v>
      </c>
      <c r="C416" s="6" t="s">
        <v>1996</v>
      </c>
      <c r="D416" s="2" t="str">
        <f t="shared" si="12"/>
        <v>CPUC - SPD (Safety Policy Division)_008</v>
      </c>
      <c r="E416" s="1" t="s">
        <v>1813</v>
      </c>
      <c r="F416" s="2" t="str">
        <f t="shared" si="13"/>
        <v>CPUC - SPD (Safety Policy Division)_008_Q1(a)</v>
      </c>
      <c r="G416" s="48" t="s">
        <v>1997</v>
      </c>
      <c r="H416" s="48" t="s">
        <v>1998</v>
      </c>
      <c r="I416" s="1" t="s">
        <v>1909</v>
      </c>
      <c r="J416" s="3">
        <v>45072</v>
      </c>
      <c r="K416" s="3">
        <v>45077</v>
      </c>
      <c r="L416" s="3">
        <v>45077</v>
      </c>
      <c r="M416" s="20" t="s">
        <v>1999</v>
      </c>
      <c r="N416" s="1">
        <v>1</v>
      </c>
      <c r="O416" s="1" t="s">
        <v>86</v>
      </c>
      <c r="P416" s="2" t="s">
        <v>482</v>
      </c>
      <c r="Q416" s="47" t="s">
        <v>483</v>
      </c>
      <c r="R416" s="47" t="s">
        <v>808</v>
      </c>
      <c r="S416" s="120" t="s">
        <v>86</v>
      </c>
    </row>
    <row r="417" spans="1:58" ht="153" x14ac:dyDescent="0.25">
      <c r="A417" s="1">
        <v>393</v>
      </c>
      <c r="B417" s="1" t="s">
        <v>1802</v>
      </c>
      <c r="C417" s="6" t="s">
        <v>2001</v>
      </c>
      <c r="D417" s="2" t="str">
        <f t="shared" si="12"/>
        <v>OEIS_009</v>
      </c>
      <c r="E417" s="1">
        <v>1</v>
      </c>
      <c r="F417" s="2" t="str">
        <f t="shared" si="13"/>
        <v>OEIS_009_Q1</v>
      </c>
      <c r="G417" s="48" t="s">
        <v>2727</v>
      </c>
      <c r="H417" s="48" t="s">
        <v>2728</v>
      </c>
      <c r="I417" s="1" t="s">
        <v>2691</v>
      </c>
      <c r="J417" s="3">
        <v>45078</v>
      </c>
      <c r="K417" s="3">
        <v>45083</v>
      </c>
      <c r="L417" s="3">
        <v>45083</v>
      </c>
      <c r="M417" s="20" t="s">
        <v>2729</v>
      </c>
      <c r="N417" s="1">
        <v>0</v>
      </c>
      <c r="O417" s="1" t="s">
        <v>86</v>
      </c>
      <c r="P417" s="2" t="s">
        <v>153</v>
      </c>
      <c r="Q417" s="47" t="s">
        <v>154</v>
      </c>
      <c r="R417" s="47" t="s">
        <v>243</v>
      </c>
      <c r="S417" s="123" t="s">
        <v>86</v>
      </c>
      <c r="BE417" s="161"/>
      <c r="BF417" s="162"/>
    </row>
    <row r="418" spans="1:58" ht="409.5" x14ac:dyDescent="0.25">
      <c r="A418" s="1">
        <v>394</v>
      </c>
      <c r="B418" s="1" t="s">
        <v>1884</v>
      </c>
      <c r="C418" s="6" t="s">
        <v>2001</v>
      </c>
      <c r="D418" s="2" t="str">
        <f t="shared" si="12"/>
        <v>CPUC - SPD (Safety Policy Division)_009</v>
      </c>
      <c r="E418" s="1">
        <v>1</v>
      </c>
      <c r="F418" s="2" t="str">
        <f t="shared" si="13"/>
        <v>CPUC - SPD (Safety Policy Division)_009_Q1</v>
      </c>
      <c r="G418" s="48" t="s">
        <v>2002</v>
      </c>
      <c r="H418" s="48" t="s">
        <v>2003</v>
      </c>
      <c r="I418" s="1" t="s">
        <v>1909</v>
      </c>
      <c r="J418" s="3">
        <v>45079</v>
      </c>
      <c r="K418" s="3">
        <v>45085</v>
      </c>
      <c r="L418" s="3">
        <v>45084</v>
      </c>
      <c r="M418" s="20" t="s">
        <v>2004</v>
      </c>
      <c r="N418" s="1">
        <v>1</v>
      </c>
      <c r="O418" s="1" t="s">
        <v>86</v>
      </c>
      <c r="P418" s="2" t="s">
        <v>153</v>
      </c>
      <c r="Q418" s="47" t="s">
        <v>154</v>
      </c>
      <c r="R418" s="47" t="s">
        <v>243</v>
      </c>
      <c r="S418" s="123" t="s">
        <v>86</v>
      </c>
    </row>
    <row r="419" spans="1:58" ht="409.5" x14ac:dyDescent="0.25">
      <c r="A419" s="1">
        <v>395</v>
      </c>
      <c r="B419" s="1" t="s">
        <v>1884</v>
      </c>
      <c r="C419" s="6" t="s">
        <v>2001</v>
      </c>
      <c r="D419" s="2" t="str">
        <f t="shared" si="12"/>
        <v>CPUC - SPD (Safety Policy Division)_009</v>
      </c>
      <c r="E419" s="1">
        <v>2</v>
      </c>
      <c r="F419" s="2" t="str">
        <f t="shared" si="13"/>
        <v>CPUC - SPD (Safety Policy Division)_009_Q2</v>
      </c>
      <c r="G419" s="48" t="s">
        <v>2009</v>
      </c>
      <c r="H419" s="48" t="s">
        <v>2010</v>
      </c>
      <c r="I419" s="1" t="s">
        <v>1909</v>
      </c>
      <c r="J419" s="3">
        <v>45079</v>
      </c>
      <c r="K419" s="3">
        <v>45085</v>
      </c>
      <c r="L419" s="3">
        <v>45084</v>
      </c>
      <c r="M419" s="20" t="s">
        <v>2004</v>
      </c>
      <c r="N419" s="1">
        <v>0</v>
      </c>
      <c r="O419" s="1" t="s">
        <v>86</v>
      </c>
      <c r="P419" s="42" t="s">
        <v>621</v>
      </c>
      <c r="Q419" s="47" t="s">
        <v>622</v>
      </c>
      <c r="R419" s="47" t="s">
        <v>623</v>
      </c>
      <c r="S419" s="120" t="s">
        <v>86</v>
      </c>
    </row>
    <row r="420" spans="1:58" ht="76.5" x14ac:dyDescent="0.25">
      <c r="A420" s="1">
        <v>396</v>
      </c>
      <c r="B420" s="1" t="s">
        <v>1884</v>
      </c>
      <c r="C420" s="6" t="s">
        <v>2001</v>
      </c>
      <c r="D420" s="2" t="str">
        <f t="shared" si="12"/>
        <v>CPUC - SPD (Safety Policy Division)_009</v>
      </c>
      <c r="E420" s="1">
        <v>3</v>
      </c>
      <c r="F420" s="2" t="str">
        <f t="shared" si="13"/>
        <v>CPUC - SPD (Safety Policy Division)_009_Q3</v>
      </c>
      <c r="G420" s="48" t="s">
        <v>2012</v>
      </c>
      <c r="H420" s="48" t="s">
        <v>2013</v>
      </c>
      <c r="I420" s="1" t="s">
        <v>1909</v>
      </c>
      <c r="J420" s="3">
        <v>45079</v>
      </c>
      <c r="K420" s="3">
        <v>45085</v>
      </c>
      <c r="L420" s="3">
        <v>45084</v>
      </c>
      <c r="M420" s="20" t="s">
        <v>2004</v>
      </c>
      <c r="N420" s="1">
        <v>0</v>
      </c>
      <c r="O420" s="1" t="s">
        <v>86</v>
      </c>
      <c r="P420" s="2" t="s">
        <v>2014</v>
      </c>
      <c r="Q420" s="47" t="s">
        <v>536</v>
      </c>
      <c r="R420" s="47" t="s">
        <v>2015</v>
      </c>
      <c r="S420" s="120" t="s">
        <v>86</v>
      </c>
    </row>
    <row r="421" spans="1:58" ht="331.5" x14ac:dyDescent="0.25">
      <c r="A421" s="1">
        <v>397</v>
      </c>
      <c r="B421" s="1" t="s">
        <v>1884</v>
      </c>
      <c r="C421" s="6" t="s">
        <v>2001</v>
      </c>
      <c r="D421" s="2" t="str">
        <f t="shared" si="12"/>
        <v>CPUC - SPD (Safety Policy Division)_009</v>
      </c>
      <c r="E421" s="1">
        <v>4</v>
      </c>
      <c r="F421" s="2" t="str">
        <f t="shared" si="13"/>
        <v>CPUC - SPD (Safety Policy Division)_009_Q4</v>
      </c>
      <c r="G421" s="48" t="s">
        <v>2017</v>
      </c>
      <c r="H421" s="48" t="s">
        <v>2018</v>
      </c>
      <c r="I421" s="1" t="s">
        <v>1909</v>
      </c>
      <c r="J421" s="3">
        <v>45079</v>
      </c>
      <c r="K421" s="3">
        <v>45085</v>
      </c>
      <c r="L421" s="3">
        <v>45084</v>
      </c>
      <c r="M421" s="20" t="s">
        <v>2004</v>
      </c>
      <c r="N421" s="1">
        <v>0</v>
      </c>
      <c r="O421" s="1" t="s">
        <v>86</v>
      </c>
      <c r="P421" s="2" t="s">
        <v>2019</v>
      </c>
      <c r="Q421" s="47" t="s">
        <v>788</v>
      </c>
      <c r="R421" s="47" t="s">
        <v>2020</v>
      </c>
      <c r="S421" s="120" t="s">
        <v>86</v>
      </c>
    </row>
    <row r="422" spans="1:58" ht="293.25" x14ac:dyDescent="0.25">
      <c r="A422" s="1">
        <v>398</v>
      </c>
      <c r="B422" s="1" t="s">
        <v>1884</v>
      </c>
      <c r="C422" s="6" t="s">
        <v>2001</v>
      </c>
      <c r="D422" s="2" t="str">
        <f t="shared" si="12"/>
        <v>CPUC - SPD (Safety Policy Division)_009</v>
      </c>
      <c r="E422" s="1">
        <v>5</v>
      </c>
      <c r="F422" s="2" t="str">
        <f t="shared" si="13"/>
        <v>CPUC - SPD (Safety Policy Division)_009_Q5</v>
      </c>
      <c r="G422" s="48" t="s">
        <v>2025</v>
      </c>
      <c r="H422" s="48" t="s">
        <v>2026</v>
      </c>
      <c r="I422" s="1" t="s">
        <v>1909</v>
      </c>
      <c r="J422" s="3">
        <v>45079</v>
      </c>
      <c r="K422" s="3">
        <v>45085</v>
      </c>
      <c r="L422" s="3">
        <v>45084</v>
      </c>
      <c r="M422" s="20" t="s">
        <v>2004</v>
      </c>
      <c r="N422" s="1">
        <v>0</v>
      </c>
      <c r="O422" s="1" t="s">
        <v>86</v>
      </c>
      <c r="P422" s="11" t="s">
        <v>1149</v>
      </c>
      <c r="Q422" s="47" t="s">
        <v>1150</v>
      </c>
      <c r="R422" s="47" t="s">
        <v>2027</v>
      </c>
      <c r="S422" s="120" t="s">
        <v>86</v>
      </c>
    </row>
    <row r="423" spans="1:58" ht="242.25" x14ac:dyDescent="0.25">
      <c r="A423" s="1">
        <v>399</v>
      </c>
      <c r="B423" s="1" t="s">
        <v>1884</v>
      </c>
      <c r="C423" s="6" t="s">
        <v>2001</v>
      </c>
      <c r="D423" s="2" t="str">
        <f t="shared" si="12"/>
        <v>CPUC - SPD (Safety Policy Division)_009</v>
      </c>
      <c r="E423" s="1">
        <v>6</v>
      </c>
      <c r="F423" s="2" t="str">
        <f t="shared" si="13"/>
        <v>CPUC - SPD (Safety Policy Division)_009_Q6</v>
      </c>
      <c r="G423" s="48" t="s">
        <v>2030</v>
      </c>
      <c r="H423" s="48" t="s">
        <v>2031</v>
      </c>
      <c r="I423" s="1" t="s">
        <v>1909</v>
      </c>
      <c r="J423" s="3">
        <v>45079</v>
      </c>
      <c r="K423" s="3">
        <v>45085</v>
      </c>
      <c r="L423" s="3">
        <v>45084</v>
      </c>
      <c r="M423" s="20" t="s">
        <v>2004</v>
      </c>
      <c r="N423" s="1">
        <v>0</v>
      </c>
      <c r="O423" s="1" t="s">
        <v>86</v>
      </c>
      <c r="P423" s="11" t="s">
        <v>1149</v>
      </c>
      <c r="Q423" s="47" t="s">
        <v>1150</v>
      </c>
      <c r="R423" s="47" t="s">
        <v>2027</v>
      </c>
      <c r="S423" s="120" t="s">
        <v>86</v>
      </c>
    </row>
    <row r="424" spans="1:58" ht="178.5" x14ac:dyDescent="0.25">
      <c r="A424" s="1">
        <v>400</v>
      </c>
      <c r="B424" s="1" t="s">
        <v>1884</v>
      </c>
      <c r="C424" s="6" t="s">
        <v>2001</v>
      </c>
      <c r="D424" s="2" t="str">
        <f t="shared" si="12"/>
        <v>CPUC - SPD (Safety Policy Division)_009</v>
      </c>
      <c r="E424" s="1">
        <v>7</v>
      </c>
      <c r="F424" s="2" t="str">
        <f t="shared" si="13"/>
        <v>CPUC - SPD (Safety Policy Division)_009_Q7</v>
      </c>
      <c r="G424" s="48" t="s">
        <v>2032</v>
      </c>
      <c r="H424" s="48" t="s">
        <v>2033</v>
      </c>
      <c r="I424" s="1" t="s">
        <v>1909</v>
      </c>
      <c r="J424" s="3">
        <v>45079</v>
      </c>
      <c r="K424" s="3">
        <v>45085</v>
      </c>
      <c r="L424" s="3">
        <v>45084</v>
      </c>
      <c r="M424" s="20" t="s">
        <v>2004</v>
      </c>
      <c r="N424" s="1">
        <v>0</v>
      </c>
      <c r="O424" s="1" t="s">
        <v>86</v>
      </c>
      <c r="P424" s="11" t="s">
        <v>1149</v>
      </c>
      <c r="Q424" s="47" t="s">
        <v>1150</v>
      </c>
      <c r="R424" s="47" t="s">
        <v>2027</v>
      </c>
      <c r="S424" s="120" t="s">
        <v>86</v>
      </c>
    </row>
    <row r="425" spans="1:58" ht="409.5" x14ac:dyDescent="0.25">
      <c r="A425" s="1">
        <v>401</v>
      </c>
      <c r="B425" s="1" t="s">
        <v>1802</v>
      </c>
      <c r="C425" s="6" t="s">
        <v>2034</v>
      </c>
      <c r="D425" s="2" t="str">
        <f t="shared" si="12"/>
        <v>OEIS_010</v>
      </c>
      <c r="E425" s="1">
        <v>1</v>
      </c>
      <c r="F425" s="2" t="str">
        <f t="shared" si="13"/>
        <v>OEIS_010_Q1</v>
      </c>
      <c r="G425" s="48" t="s">
        <v>2734</v>
      </c>
      <c r="H425" s="48" t="s">
        <v>2735</v>
      </c>
      <c r="I425" s="1" t="s">
        <v>2691</v>
      </c>
      <c r="J425" s="3">
        <v>45127</v>
      </c>
      <c r="K425" s="3">
        <v>45141</v>
      </c>
      <c r="L425" s="3">
        <v>45141</v>
      </c>
      <c r="M425" s="20" t="s">
        <v>86</v>
      </c>
      <c r="N425" s="1">
        <v>1</v>
      </c>
      <c r="O425" s="1" t="s">
        <v>92</v>
      </c>
      <c r="P425" s="1" t="s">
        <v>682</v>
      </c>
      <c r="Q425" s="47" t="s">
        <v>440</v>
      </c>
      <c r="R425" s="47" t="s">
        <v>683</v>
      </c>
      <c r="S425" s="123" t="s">
        <v>86</v>
      </c>
      <c r="BE425" s="165"/>
      <c r="BF425" s="70"/>
    </row>
    <row r="426" spans="1:58" ht="99.95" customHeight="1" x14ac:dyDescent="0.25">
      <c r="A426" s="1">
        <v>402</v>
      </c>
      <c r="B426" s="1" t="s">
        <v>1802</v>
      </c>
      <c r="C426" s="6" t="s">
        <v>2034</v>
      </c>
      <c r="D426" s="2" t="str">
        <f t="shared" si="12"/>
        <v>OEIS_010</v>
      </c>
      <c r="E426" s="1">
        <v>2</v>
      </c>
      <c r="F426" s="2" t="str">
        <f t="shared" si="13"/>
        <v>OEIS_010_Q2</v>
      </c>
      <c r="G426" s="48" t="s">
        <v>2739</v>
      </c>
      <c r="H426" s="48" t="s">
        <v>2740</v>
      </c>
      <c r="I426" s="1" t="s">
        <v>2691</v>
      </c>
      <c r="J426" s="3">
        <v>45127</v>
      </c>
      <c r="K426" s="3">
        <v>45141</v>
      </c>
      <c r="L426" s="3">
        <v>45141</v>
      </c>
      <c r="M426" s="20" t="s">
        <v>86</v>
      </c>
      <c r="N426" s="1">
        <v>41</v>
      </c>
      <c r="O426" s="1" t="s">
        <v>92</v>
      </c>
      <c r="P426" s="1" t="s">
        <v>682</v>
      </c>
      <c r="Q426" s="47" t="s">
        <v>440</v>
      </c>
      <c r="R426" s="47" t="s">
        <v>683</v>
      </c>
      <c r="S426" s="123" t="s">
        <v>86</v>
      </c>
      <c r="BE426" s="57"/>
      <c r="BF426" s="12"/>
    </row>
    <row r="427" spans="1:58" ht="267.75" x14ac:dyDescent="0.25">
      <c r="A427" s="1">
        <v>403</v>
      </c>
      <c r="B427" s="1" t="s">
        <v>1802</v>
      </c>
      <c r="C427" s="6" t="s">
        <v>2034</v>
      </c>
      <c r="D427" s="2" t="str">
        <f t="shared" si="12"/>
        <v>OEIS_010</v>
      </c>
      <c r="E427" s="1">
        <v>3</v>
      </c>
      <c r="F427" s="2" t="str">
        <f t="shared" si="13"/>
        <v>OEIS_010_Q3</v>
      </c>
      <c r="G427" s="48" t="s">
        <v>2743</v>
      </c>
      <c r="H427" s="48" t="s">
        <v>2744</v>
      </c>
      <c r="I427" s="1" t="s">
        <v>2691</v>
      </c>
      <c r="J427" s="3">
        <v>45127</v>
      </c>
      <c r="K427" s="3">
        <v>45141</v>
      </c>
      <c r="L427" s="3">
        <v>45141</v>
      </c>
      <c r="M427" s="20" t="s">
        <v>86</v>
      </c>
      <c r="N427" s="1">
        <v>0</v>
      </c>
      <c r="O427" s="1" t="s">
        <v>92</v>
      </c>
      <c r="P427" s="1" t="s">
        <v>682</v>
      </c>
      <c r="Q427" s="47" t="s">
        <v>440</v>
      </c>
      <c r="R427" s="47" t="s">
        <v>683</v>
      </c>
      <c r="S427" s="123" t="s">
        <v>86</v>
      </c>
      <c r="BE427" s="57"/>
      <c r="BF427" s="12"/>
    </row>
    <row r="428" spans="1:58" ht="409.5" x14ac:dyDescent="0.25">
      <c r="A428" s="1">
        <v>404</v>
      </c>
      <c r="B428" s="1" t="s">
        <v>1802</v>
      </c>
      <c r="C428" s="6" t="s">
        <v>2034</v>
      </c>
      <c r="D428" s="2" t="str">
        <f t="shared" si="12"/>
        <v>OEIS_010</v>
      </c>
      <c r="E428" s="1">
        <v>4</v>
      </c>
      <c r="F428" s="2" t="str">
        <f t="shared" si="13"/>
        <v>OEIS_010_Q4</v>
      </c>
      <c r="G428" s="48" t="s">
        <v>2746</v>
      </c>
      <c r="H428" s="48" t="s">
        <v>2747</v>
      </c>
      <c r="I428" s="1" t="s">
        <v>2691</v>
      </c>
      <c r="J428" s="3">
        <v>45127</v>
      </c>
      <c r="K428" s="3">
        <v>45141</v>
      </c>
      <c r="L428" s="3">
        <v>45141</v>
      </c>
      <c r="M428" s="20" t="s">
        <v>86</v>
      </c>
      <c r="N428" s="1">
        <v>0</v>
      </c>
      <c r="O428" s="1" t="s">
        <v>92</v>
      </c>
      <c r="P428" s="1" t="s">
        <v>682</v>
      </c>
      <c r="Q428" s="47" t="s">
        <v>440</v>
      </c>
      <c r="R428" s="47" t="s">
        <v>683</v>
      </c>
      <c r="S428" s="123" t="s">
        <v>86</v>
      </c>
      <c r="BE428" s="57"/>
      <c r="BF428" s="12"/>
    </row>
    <row r="429" spans="1:58" ht="90" x14ac:dyDescent="0.25">
      <c r="A429" s="1">
        <v>405</v>
      </c>
      <c r="B429" s="1" t="s">
        <v>80</v>
      </c>
      <c r="C429" s="6" t="s">
        <v>1169</v>
      </c>
      <c r="D429" s="2" t="str">
        <f t="shared" si="12"/>
        <v>CalPA_Set WMP-26</v>
      </c>
      <c r="E429" s="1">
        <v>1</v>
      </c>
      <c r="F429" s="2" t="str">
        <f t="shared" si="13"/>
        <v>CalPA_Set WMP-26_Q1</v>
      </c>
      <c r="G429" s="48" t="s">
        <v>1170</v>
      </c>
      <c r="H429" s="48" t="s">
        <v>1171</v>
      </c>
      <c r="I429" s="1" t="s">
        <v>84</v>
      </c>
      <c r="J429" s="3">
        <v>45134</v>
      </c>
      <c r="K429" s="3">
        <v>45148</v>
      </c>
      <c r="L429" s="3">
        <v>45148</v>
      </c>
      <c r="M429" s="20" t="s">
        <v>1172</v>
      </c>
      <c r="N429" s="1">
        <v>2</v>
      </c>
      <c r="O429" s="1" t="s">
        <v>86</v>
      </c>
      <c r="P429" s="1" t="s">
        <v>242</v>
      </c>
      <c r="Q429" s="47" t="s">
        <v>154</v>
      </c>
      <c r="R429" s="47" t="s">
        <v>243</v>
      </c>
      <c r="S429" s="120" t="s">
        <v>86</v>
      </c>
      <c r="BE429" s="57"/>
      <c r="BF429" s="12"/>
    </row>
    <row r="430" spans="1:58" ht="127.5" x14ac:dyDescent="0.25">
      <c r="A430" s="1">
        <v>406</v>
      </c>
      <c r="B430" s="1" t="s">
        <v>80</v>
      </c>
      <c r="C430" s="6" t="s">
        <v>1169</v>
      </c>
      <c r="D430" s="2" t="str">
        <f t="shared" si="12"/>
        <v>CalPA_Set WMP-26</v>
      </c>
      <c r="E430" s="1">
        <v>2</v>
      </c>
      <c r="F430" s="2" t="str">
        <f t="shared" si="13"/>
        <v>CalPA_Set WMP-26_Q2</v>
      </c>
      <c r="G430" s="48" t="s">
        <v>1175</v>
      </c>
      <c r="H430" s="48" t="s">
        <v>1176</v>
      </c>
      <c r="I430" s="1" t="s">
        <v>84</v>
      </c>
      <c r="J430" s="3">
        <v>45134</v>
      </c>
      <c r="K430" s="3">
        <v>45148</v>
      </c>
      <c r="L430" s="3">
        <v>45148</v>
      </c>
      <c r="M430" s="20" t="s">
        <v>1172</v>
      </c>
      <c r="N430" s="1">
        <v>0</v>
      </c>
      <c r="O430" s="1" t="s">
        <v>86</v>
      </c>
      <c r="P430" s="1" t="s">
        <v>242</v>
      </c>
      <c r="Q430" s="47" t="s">
        <v>154</v>
      </c>
      <c r="R430" s="47" t="s">
        <v>243</v>
      </c>
      <c r="S430" s="120" t="s">
        <v>86</v>
      </c>
      <c r="BE430" s="57"/>
      <c r="BF430" s="12"/>
    </row>
    <row r="431" spans="1:58" ht="191.25" x14ac:dyDescent="0.25">
      <c r="A431" s="1">
        <v>407</v>
      </c>
      <c r="B431" s="1" t="s">
        <v>80</v>
      </c>
      <c r="C431" s="6" t="s">
        <v>1169</v>
      </c>
      <c r="D431" s="2" t="str">
        <f t="shared" si="12"/>
        <v>CalPA_Set WMP-26</v>
      </c>
      <c r="E431" s="1">
        <v>3</v>
      </c>
      <c r="F431" s="2" t="str">
        <f t="shared" si="13"/>
        <v>CalPA_Set WMP-26_Q3</v>
      </c>
      <c r="G431" s="48" t="s">
        <v>1179</v>
      </c>
      <c r="H431" s="48" t="s">
        <v>1180</v>
      </c>
      <c r="I431" s="1" t="s">
        <v>84</v>
      </c>
      <c r="J431" s="3">
        <v>45134</v>
      </c>
      <c r="K431" s="3">
        <v>45148</v>
      </c>
      <c r="L431" s="3">
        <v>45148</v>
      </c>
      <c r="M431" s="20" t="s">
        <v>1172</v>
      </c>
      <c r="N431" s="1">
        <v>0</v>
      </c>
      <c r="O431" s="1" t="s">
        <v>86</v>
      </c>
      <c r="P431" s="1" t="s">
        <v>242</v>
      </c>
      <c r="Q431" s="47" t="s">
        <v>154</v>
      </c>
      <c r="R431" s="47" t="s">
        <v>243</v>
      </c>
      <c r="S431" s="120" t="s">
        <v>86</v>
      </c>
      <c r="BE431" s="57"/>
      <c r="BF431" s="12"/>
    </row>
    <row r="432" spans="1:58" ht="409.5" x14ac:dyDescent="0.25">
      <c r="A432" s="1">
        <v>408</v>
      </c>
      <c r="B432" s="1" t="s">
        <v>80</v>
      </c>
      <c r="C432" s="6" t="s">
        <v>1169</v>
      </c>
      <c r="D432" s="2" t="str">
        <f t="shared" si="12"/>
        <v>CalPA_Set WMP-26</v>
      </c>
      <c r="E432" s="1">
        <v>4</v>
      </c>
      <c r="F432" s="2" t="str">
        <f t="shared" si="13"/>
        <v>CalPA_Set WMP-26_Q4</v>
      </c>
      <c r="G432" s="48" t="s">
        <v>1181</v>
      </c>
      <c r="H432" s="48" t="s">
        <v>1182</v>
      </c>
      <c r="I432" s="1" t="s">
        <v>84</v>
      </c>
      <c r="J432" s="3">
        <v>45134</v>
      </c>
      <c r="K432" s="3">
        <v>45148</v>
      </c>
      <c r="L432" s="3">
        <v>45148</v>
      </c>
      <c r="M432" s="20" t="s">
        <v>1172</v>
      </c>
      <c r="N432" s="1">
        <v>0</v>
      </c>
      <c r="O432" s="1" t="s">
        <v>86</v>
      </c>
      <c r="P432" s="1" t="s">
        <v>242</v>
      </c>
      <c r="Q432" s="47" t="s">
        <v>154</v>
      </c>
      <c r="R432" s="47" t="s">
        <v>243</v>
      </c>
      <c r="S432" s="120" t="s">
        <v>86</v>
      </c>
      <c r="BE432" s="57"/>
      <c r="BF432" s="12"/>
    </row>
    <row r="433" spans="1:57" s="12" customFormat="1" ht="90" x14ac:dyDescent="0.25">
      <c r="A433" s="1">
        <v>409</v>
      </c>
      <c r="B433" s="1" t="s">
        <v>80</v>
      </c>
      <c r="C433" s="6" t="s">
        <v>1169</v>
      </c>
      <c r="D433" s="2" t="str">
        <f t="shared" si="12"/>
        <v>CalPA_Set WMP-26</v>
      </c>
      <c r="E433" s="1">
        <v>5</v>
      </c>
      <c r="F433" s="2" t="str">
        <f t="shared" si="13"/>
        <v>CalPA_Set WMP-26_Q5</v>
      </c>
      <c r="G433" s="48" t="s">
        <v>1183</v>
      </c>
      <c r="H433" s="48" t="s">
        <v>1184</v>
      </c>
      <c r="I433" s="1" t="s">
        <v>84</v>
      </c>
      <c r="J433" s="3">
        <v>45134</v>
      </c>
      <c r="K433" s="3">
        <v>45148</v>
      </c>
      <c r="L433" s="3">
        <v>45148</v>
      </c>
      <c r="M433" s="20" t="s">
        <v>1172</v>
      </c>
      <c r="N433" s="1">
        <v>0</v>
      </c>
      <c r="O433" s="1" t="s">
        <v>86</v>
      </c>
      <c r="P433" s="1" t="s">
        <v>242</v>
      </c>
      <c r="Q433" s="47" t="s">
        <v>154</v>
      </c>
      <c r="R433" s="47" t="s">
        <v>243</v>
      </c>
      <c r="S433" s="120" t="s">
        <v>86</v>
      </c>
      <c r="T433" s="153"/>
      <c r="U433" s="153"/>
      <c r="V433" s="153"/>
      <c r="W433" s="153"/>
      <c r="X433" s="153"/>
      <c r="Y433" s="153"/>
      <c r="Z433" s="153"/>
      <c r="AA433" s="153"/>
      <c r="AB433" s="153"/>
      <c r="AC433" s="153"/>
      <c r="AD433" s="153"/>
      <c r="AE433" s="153"/>
      <c r="AF433" s="153"/>
      <c r="AG433" s="153"/>
      <c r="AH433" s="153"/>
      <c r="AI433" s="153"/>
      <c r="AJ433" s="153"/>
      <c r="AK433" s="153"/>
      <c r="AL433" s="153"/>
      <c r="AM433" s="153"/>
      <c r="AN433" s="153"/>
      <c r="AO433" s="153"/>
      <c r="AP433" s="153"/>
      <c r="AQ433" s="153"/>
      <c r="AR433" s="153"/>
      <c r="AS433" s="153"/>
      <c r="AT433" s="153"/>
      <c r="AU433" s="153"/>
      <c r="AV433" s="153"/>
      <c r="AW433" s="153"/>
      <c r="AX433" s="153"/>
      <c r="AY433" s="153"/>
      <c r="AZ433" s="153"/>
      <c r="BA433" s="153"/>
      <c r="BB433" s="153"/>
      <c r="BC433" s="153"/>
      <c r="BD433" s="153"/>
      <c r="BE433" s="57"/>
    </row>
    <row r="434" spans="1:57" s="12" customFormat="1" ht="90" x14ac:dyDescent="0.25">
      <c r="A434" s="1">
        <v>410</v>
      </c>
      <c r="B434" s="1" t="s">
        <v>80</v>
      </c>
      <c r="C434" s="6" t="s">
        <v>1169</v>
      </c>
      <c r="D434" s="2" t="str">
        <f t="shared" si="12"/>
        <v>CalPA_Set WMP-26</v>
      </c>
      <c r="E434" s="1">
        <v>6</v>
      </c>
      <c r="F434" s="2" t="str">
        <f t="shared" si="13"/>
        <v>CalPA_Set WMP-26_Q6</v>
      </c>
      <c r="G434" s="48" t="s">
        <v>1185</v>
      </c>
      <c r="H434" s="48" t="s">
        <v>1186</v>
      </c>
      <c r="I434" s="1" t="s">
        <v>84</v>
      </c>
      <c r="J434" s="3">
        <v>45134</v>
      </c>
      <c r="K434" s="3">
        <v>45148</v>
      </c>
      <c r="L434" s="3">
        <v>45148</v>
      </c>
      <c r="M434" s="20" t="s">
        <v>1172</v>
      </c>
      <c r="N434" s="1">
        <v>0</v>
      </c>
      <c r="O434" s="1" t="s">
        <v>86</v>
      </c>
      <c r="P434" s="1" t="s">
        <v>242</v>
      </c>
      <c r="Q434" s="47" t="s">
        <v>154</v>
      </c>
      <c r="R434" s="47" t="s">
        <v>243</v>
      </c>
      <c r="S434" s="123" t="s">
        <v>86</v>
      </c>
      <c r="T434" s="153"/>
      <c r="U434" s="153"/>
      <c r="V434" s="153"/>
      <c r="W434" s="153"/>
      <c r="X434" s="153"/>
      <c r="Y434" s="153"/>
      <c r="Z434" s="153"/>
      <c r="AA434" s="153"/>
      <c r="AB434" s="153"/>
      <c r="AC434" s="153"/>
      <c r="AD434" s="153"/>
      <c r="AE434" s="153"/>
      <c r="AF434" s="153"/>
      <c r="AG434" s="153"/>
      <c r="AH434" s="153"/>
      <c r="AI434" s="153"/>
      <c r="AJ434" s="153"/>
      <c r="AK434" s="153"/>
      <c r="AL434" s="153"/>
      <c r="AM434" s="153"/>
      <c r="AN434" s="153"/>
      <c r="AO434" s="153"/>
      <c r="AP434" s="153"/>
      <c r="AQ434" s="153"/>
      <c r="AR434" s="153"/>
      <c r="AS434" s="153"/>
      <c r="AT434" s="153"/>
      <c r="AU434" s="153"/>
      <c r="AV434" s="153"/>
      <c r="AW434" s="153"/>
      <c r="AX434" s="153"/>
      <c r="AY434" s="153"/>
      <c r="AZ434" s="153"/>
      <c r="BA434" s="153"/>
      <c r="BB434" s="153"/>
      <c r="BC434" s="153"/>
      <c r="BD434" s="153"/>
      <c r="BE434" s="57"/>
    </row>
    <row r="435" spans="1:57" s="12" customFormat="1" ht="102" x14ac:dyDescent="0.25">
      <c r="A435" s="1">
        <v>411</v>
      </c>
      <c r="B435" s="1" t="s">
        <v>80</v>
      </c>
      <c r="C435" s="6" t="s">
        <v>1169</v>
      </c>
      <c r="D435" s="2" t="str">
        <f t="shared" si="12"/>
        <v>CalPA_Set WMP-26</v>
      </c>
      <c r="E435" s="1">
        <v>7</v>
      </c>
      <c r="F435" s="2" t="str">
        <f t="shared" si="13"/>
        <v>CalPA_Set WMP-26_Q7</v>
      </c>
      <c r="G435" s="48" t="s">
        <v>1187</v>
      </c>
      <c r="H435" s="48" t="s">
        <v>1188</v>
      </c>
      <c r="I435" s="1" t="s">
        <v>84</v>
      </c>
      <c r="J435" s="3">
        <v>45134</v>
      </c>
      <c r="K435" s="3">
        <v>45148</v>
      </c>
      <c r="L435" s="3">
        <v>45148</v>
      </c>
      <c r="M435" s="20" t="s">
        <v>1172</v>
      </c>
      <c r="N435" s="1">
        <v>0</v>
      </c>
      <c r="O435" s="1" t="s">
        <v>86</v>
      </c>
      <c r="P435" s="1" t="s">
        <v>242</v>
      </c>
      <c r="Q435" s="47" t="s">
        <v>154</v>
      </c>
      <c r="R435" s="47" t="s">
        <v>243</v>
      </c>
      <c r="S435" s="120" t="s">
        <v>86</v>
      </c>
      <c r="T435" s="153"/>
      <c r="U435" s="153"/>
      <c r="V435" s="153"/>
      <c r="W435" s="153"/>
      <c r="X435" s="153"/>
      <c r="Y435" s="153"/>
      <c r="Z435" s="153"/>
      <c r="AA435" s="153"/>
      <c r="AB435" s="153"/>
      <c r="AC435" s="153"/>
      <c r="AD435" s="153"/>
      <c r="AE435" s="153"/>
      <c r="AF435" s="153"/>
      <c r="AG435" s="153"/>
      <c r="AH435" s="153"/>
      <c r="AI435" s="153"/>
      <c r="AJ435" s="153"/>
      <c r="AK435" s="153"/>
      <c r="AL435" s="153"/>
      <c r="AM435" s="153"/>
      <c r="AN435" s="153"/>
      <c r="AO435" s="153"/>
      <c r="AP435" s="153"/>
      <c r="AQ435" s="153"/>
      <c r="AR435" s="153"/>
      <c r="AS435" s="153"/>
      <c r="AT435" s="153"/>
      <c r="AU435" s="153"/>
      <c r="AV435" s="153"/>
      <c r="AW435" s="153"/>
      <c r="AX435" s="153"/>
      <c r="AY435" s="153"/>
      <c r="AZ435" s="153"/>
      <c r="BA435" s="153"/>
      <c r="BB435" s="153"/>
      <c r="BC435" s="153"/>
      <c r="BD435" s="153"/>
      <c r="BE435" s="57"/>
    </row>
    <row r="436" spans="1:57" s="12" customFormat="1" ht="267.75" x14ac:dyDescent="0.25">
      <c r="A436" s="1">
        <v>412</v>
      </c>
      <c r="B436" s="1" t="s">
        <v>80</v>
      </c>
      <c r="C436" s="6" t="s">
        <v>1169</v>
      </c>
      <c r="D436" s="2" t="str">
        <f t="shared" si="12"/>
        <v>CalPA_Set WMP-26</v>
      </c>
      <c r="E436" s="1">
        <v>8</v>
      </c>
      <c r="F436" s="2" t="str">
        <f t="shared" si="13"/>
        <v>CalPA_Set WMP-26_Q8</v>
      </c>
      <c r="G436" s="48" t="s">
        <v>1189</v>
      </c>
      <c r="H436" s="48" t="s">
        <v>1190</v>
      </c>
      <c r="I436" s="1" t="s">
        <v>84</v>
      </c>
      <c r="J436" s="3">
        <v>45134</v>
      </c>
      <c r="K436" s="3">
        <v>45148</v>
      </c>
      <c r="L436" s="3">
        <v>45148</v>
      </c>
      <c r="M436" s="20" t="s">
        <v>1172</v>
      </c>
      <c r="N436" s="1">
        <v>0</v>
      </c>
      <c r="O436" s="1" t="s">
        <v>86</v>
      </c>
      <c r="P436" s="1" t="s">
        <v>242</v>
      </c>
      <c r="Q436" s="47" t="s">
        <v>154</v>
      </c>
      <c r="R436" s="47" t="s">
        <v>243</v>
      </c>
      <c r="S436" s="123" t="s">
        <v>86</v>
      </c>
      <c r="T436" s="153"/>
      <c r="U436" s="153"/>
      <c r="V436" s="153"/>
      <c r="W436" s="153"/>
      <c r="X436" s="153"/>
      <c r="Y436" s="153"/>
      <c r="Z436" s="153"/>
      <c r="AA436" s="153"/>
      <c r="AB436" s="153"/>
      <c r="AC436" s="153"/>
      <c r="AD436" s="153"/>
      <c r="AE436" s="153"/>
      <c r="AF436" s="153"/>
      <c r="AG436" s="153"/>
      <c r="AH436" s="153"/>
      <c r="AI436" s="153"/>
      <c r="AJ436" s="153"/>
      <c r="AK436" s="153"/>
      <c r="AL436" s="153"/>
      <c r="AM436" s="153"/>
      <c r="AN436" s="153"/>
      <c r="AO436" s="153"/>
      <c r="AP436" s="153"/>
      <c r="AQ436" s="153"/>
      <c r="AR436" s="153"/>
      <c r="AS436" s="153"/>
      <c r="AT436" s="153"/>
      <c r="AU436" s="153"/>
      <c r="AV436" s="153"/>
      <c r="AW436" s="153"/>
      <c r="AX436" s="153"/>
      <c r="AY436" s="153"/>
      <c r="AZ436" s="153"/>
      <c r="BA436" s="153"/>
      <c r="BB436" s="153"/>
      <c r="BC436" s="153"/>
      <c r="BD436" s="153"/>
      <c r="BE436" s="57"/>
    </row>
    <row r="437" spans="1:57" s="12" customFormat="1" ht="255" x14ac:dyDescent="0.25">
      <c r="A437" s="1">
        <v>413</v>
      </c>
      <c r="B437" s="1" t="s">
        <v>80</v>
      </c>
      <c r="C437" s="6" t="s">
        <v>1169</v>
      </c>
      <c r="D437" s="2" t="str">
        <f t="shared" si="12"/>
        <v>CalPA_Set WMP-26</v>
      </c>
      <c r="E437" s="1">
        <v>9</v>
      </c>
      <c r="F437" s="2" t="str">
        <f t="shared" si="13"/>
        <v>CalPA_Set WMP-26_Q9</v>
      </c>
      <c r="G437" s="48" t="s">
        <v>1191</v>
      </c>
      <c r="H437" s="48" t="s">
        <v>1192</v>
      </c>
      <c r="I437" s="1" t="s">
        <v>84</v>
      </c>
      <c r="J437" s="3">
        <v>45134</v>
      </c>
      <c r="K437" s="3">
        <v>45155</v>
      </c>
      <c r="L437" s="3">
        <v>45155</v>
      </c>
      <c r="M437" s="20" t="s">
        <v>1172</v>
      </c>
      <c r="N437" s="1">
        <v>1</v>
      </c>
      <c r="O437" s="1" t="s">
        <v>86</v>
      </c>
      <c r="P437" s="1" t="s">
        <v>242</v>
      </c>
      <c r="Q437" s="47" t="s">
        <v>154</v>
      </c>
      <c r="R437" s="47" t="s">
        <v>243</v>
      </c>
      <c r="S437" s="120" t="s">
        <v>86</v>
      </c>
      <c r="T437" s="153"/>
      <c r="U437" s="153"/>
      <c r="V437" s="153"/>
      <c r="W437" s="153"/>
      <c r="X437" s="153"/>
      <c r="Y437" s="153"/>
      <c r="Z437" s="153"/>
      <c r="AA437" s="153"/>
      <c r="AB437" s="153"/>
      <c r="AC437" s="153"/>
      <c r="AD437" s="153"/>
      <c r="AE437" s="153"/>
      <c r="AF437" s="153"/>
      <c r="AG437" s="153"/>
      <c r="AH437" s="153"/>
      <c r="AI437" s="153"/>
      <c r="AJ437" s="153"/>
      <c r="AK437" s="153"/>
      <c r="AL437" s="153"/>
      <c r="AM437" s="153"/>
      <c r="AN437" s="153"/>
      <c r="AO437" s="153"/>
      <c r="AP437" s="153"/>
      <c r="AQ437" s="153"/>
      <c r="AR437" s="153"/>
      <c r="AS437" s="153"/>
      <c r="AT437" s="153"/>
      <c r="AU437" s="153"/>
      <c r="AV437" s="153"/>
      <c r="AW437" s="153"/>
      <c r="AX437" s="153"/>
      <c r="AY437" s="153"/>
      <c r="AZ437" s="153"/>
      <c r="BA437" s="153"/>
      <c r="BB437" s="153"/>
      <c r="BC437" s="153"/>
      <c r="BD437" s="153"/>
      <c r="BE437" s="57"/>
    </row>
    <row r="438" spans="1:57" s="12" customFormat="1" ht="395.25" x14ac:dyDescent="0.25">
      <c r="A438" s="1">
        <v>413</v>
      </c>
      <c r="B438" s="1" t="s">
        <v>80</v>
      </c>
      <c r="C438" s="6" t="s">
        <v>1169</v>
      </c>
      <c r="D438" s="2" t="str">
        <f t="shared" si="12"/>
        <v>CalPA_Set WMP-26</v>
      </c>
      <c r="E438" s="1" t="s">
        <v>1195</v>
      </c>
      <c r="F438" s="2" t="str">
        <f t="shared" si="13"/>
        <v>CalPA_Set WMP-26_Q9(s)</v>
      </c>
      <c r="G438" s="48" t="s">
        <v>1191</v>
      </c>
      <c r="H438" s="48" t="s">
        <v>1196</v>
      </c>
      <c r="I438" s="1" t="s">
        <v>84</v>
      </c>
      <c r="J438" s="3">
        <v>45134</v>
      </c>
      <c r="K438" s="3">
        <v>45162</v>
      </c>
      <c r="L438" s="3">
        <v>45162</v>
      </c>
      <c r="M438" s="20" t="s">
        <v>1172</v>
      </c>
      <c r="N438" s="1">
        <v>1</v>
      </c>
      <c r="O438" s="1" t="s">
        <v>86</v>
      </c>
      <c r="P438" s="1" t="s">
        <v>242</v>
      </c>
      <c r="Q438" s="47" t="s">
        <v>154</v>
      </c>
      <c r="R438" s="47" t="s">
        <v>243</v>
      </c>
      <c r="S438" s="120" t="s">
        <v>86</v>
      </c>
      <c r="T438" s="153"/>
      <c r="U438" s="153"/>
      <c r="V438" s="153"/>
      <c r="W438" s="153"/>
      <c r="X438" s="153"/>
      <c r="Y438" s="153"/>
      <c r="Z438" s="153"/>
      <c r="AA438" s="153"/>
      <c r="AB438" s="153"/>
      <c r="AC438" s="153"/>
      <c r="AD438" s="153"/>
      <c r="AE438" s="153"/>
      <c r="AF438" s="153"/>
      <c r="AG438" s="153"/>
      <c r="AH438" s="153"/>
      <c r="AI438" s="153"/>
      <c r="AJ438" s="153"/>
      <c r="AK438" s="153"/>
      <c r="AL438" s="153"/>
      <c r="AM438" s="153"/>
      <c r="AN438" s="153"/>
      <c r="AO438" s="153"/>
      <c r="AP438" s="153"/>
      <c r="AQ438" s="153"/>
      <c r="AR438" s="153"/>
      <c r="AS438" s="153"/>
      <c r="AT438" s="153"/>
      <c r="AU438" s="153"/>
      <c r="AV438" s="153"/>
      <c r="AW438" s="153"/>
      <c r="AX438" s="153"/>
      <c r="AY438" s="153"/>
      <c r="AZ438" s="153"/>
      <c r="BA438" s="153"/>
      <c r="BB438" s="153"/>
      <c r="BC438" s="153"/>
      <c r="BD438" s="153"/>
      <c r="BE438" s="57"/>
    </row>
    <row r="439" spans="1:57" s="12" customFormat="1" ht="140.25" x14ac:dyDescent="0.25">
      <c r="A439" s="1">
        <v>414</v>
      </c>
      <c r="B439" s="1" t="s">
        <v>80</v>
      </c>
      <c r="C439" s="6" t="s">
        <v>1169</v>
      </c>
      <c r="D439" s="2" t="str">
        <f t="shared" si="12"/>
        <v>CalPA_Set WMP-26</v>
      </c>
      <c r="E439" s="1">
        <v>10</v>
      </c>
      <c r="F439" s="2" t="str">
        <f t="shared" si="13"/>
        <v>CalPA_Set WMP-26_Q10</v>
      </c>
      <c r="G439" s="48" t="s">
        <v>1197</v>
      </c>
      <c r="H439" s="48" t="s">
        <v>1198</v>
      </c>
      <c r="I439" s="1" t="s">
        <v>84</v>
      </c>
      <c r="J439" s="3">
        <v>45134</v>
      </c>
      <c r="K439" s="3">
        <v>45155</v>
      </c>
      <c r="L439" s="3">
        <v>45155</v>
      </c>
      <c r="M439" s="20" t="s">
        <v>1172</v>
      </c>
      <c r="N439" s="1">
        <v>1</v>
      </c>
      <c r="O439" s="1" t="s">
        <v>86</v>
      </c>
      <c r="P439" s="1" t="s">
        <v>242</v>
      </c>
      <c r="Q439" s="47" t="s">
        <v>154</v>
      </c>
      <c r="R439" s="47" t="s">
        <v>243</v>
      </c>
      <c r="S439" s="124" t="s">
        <v>86</v>
      </c>
      <c r="T439" s="153"/>
      <c r="U439" s="153"/>
      <c r="V439" s="153"/>
      <c r="W439" s="153"/>
      <c r="X439" s="153"/>
      <c r="Y439" s="153"/>
      <c r="Z439" s="153"/>
      <c r="AA439" s="153"/>
      <c r="AB439" s="153"/>
      <c r="AC439" s="153"/>
      <c r="AD439" s="153"/>
      <c r="AE439" s="153"/>
      <c r="AF439" s="153"/>
      <c r="AG439" s="153"/>
      <c r="AH439" s="153"/>
      <c r="AI439" s="153"/>
      <c r="AJ439" s="153"/>
      <c r="AK439" s="153"/>
      <c r="AL439" s="153"/>
      <c r="AM439" s="153"/>
      <c r="AN439" s="153"/>
      <c r="AO439" s="153"/>
      <c r="AP439" s="153"/>
      <c r="AQ439" s="153"/>
      <c r="AR439" s="153"/>
      <c r="AS439" s="153"/>
      <c r="AT439" s="153"/>
      <c r="AU439" s="153"/>
      <c r="AV439" s="153"/>
      <c r="AW439" s="153"/>
      <c r="AX439" s="153"/>
      <c r="AY439" s="153"/>
      <c r="AZ439" s="153"/>
      <c r="BA439" s="153"/>
      <c r="BB439" s="153"/>
      <c r="BC439" s="153"/>
      <c r="BD439" s="153"/>
      <c r="BE439" s="57"/>
    </row>
    <row r="440" spans="1:57" s="12" customFormat="1" ht="127.5" x14ac:dyDescent="0.25">
      <c r="A440" s="1">
        <v>414</v>
      </c>
      <c r="B440" s="1" t="s">
        <v>80</v>
      </c>
      <c r="C440" s="6" t="s">
        <v>1169</v>
      </c>
      <c r="D440" s="2" t="str">
        <f t="shared" si="12"/>
        <v>CalPA_Set WMP-26</v>
      </c>
      <c r="E440" s="1" t="s">
        <v>1199</v>
      </c>
      <c r="F440" s="2" t="str">
        <f t="shared" si="13"/>
        <v>CalPA_Set WMP-26_Q10(s)</v>
      </c>
      <c r="G440" s="48" t="s">
        <v>1197</v>
      </c>
      <c r="H440" s="48" t="s">
        <v>1200</v>
      </c>
      <c r="I440" s="1" t="s">
        <v>84</v>
      </c>
      <c r="J440" s="3">
        <v>45134</v>
      </c>
      <c r="K440" s="3">
        <v>45162</v>
      </c>
      <c r="L440" s="3">
        <v>45162</v>
      </c>
      <c r="M440" s="20" t="s">
        <v>1172</v>
      </c>
      <c r="N440" s="1">
        <v>1</v>
      </c>
      <c r="O440" s="1" t="s">
        <v>86</v>
      </c>
      <c r="P440" s="1" t="s">
        <v>242</v>
      </c>
      <c r="Q440" s="47" t="s">
        <v>154</v>
      </c>
      <c r="R440" s="47" t="s">
        <v>243</v>
      </c>
      <c r="S440" s="124" t="s">
        <v>86</v>
      </c>
      <c r="T440" s="153"/>
      <c r="U440" s="153"/>
      <c r="V440" s="153"/>
      <c r="W440" s="153"/>
      <c r="X440" s="153"/>
      <c r="Y440" s="153"/>
      <c r="Z440" s="153"/>
      <c r="AA440" s="153"/>
      <c r="AB440" s="153"/>
      <c r="AC440" s="153"/>
      <c r="AD440" s="153"/>
      <c r="AE440" s="153"/>
      <c r="AF440" s="153"/>
      <c r="AG440" s="153"/>
      <c r="AH440" s="153"/>
      <c r="AI440" s="153"/>
      <c r="AJ440" s="153"/>
      <c r="AK440" s="153"/>
      <c r="AL440" s="153"/>
      <c r="AM440" s="153"/>
      <c r="AN440" s="153"/>
      <c r="AO440" s="153"/>
      <c r="AP440" s="153"/>
      <c r="AQ440" s="153"/>
      <c r="AR440" s="153"/>
      <c r="AS440" s="153"/>
      <c r="AT440" s="153"/>
      <c r="AU440" s="153"/>
      <c r="AV440" s="153"/>
      <c r="AW440" s="153"/>
      <c r="AX440" s="153"/>
      <c r="AY440" s="153"/>
      <c r="AZ440" s="153"/>
      <c r="BA440" s="153"/>
      <c r="BB440" s="153"/>
      <c r="BC440" s="153"/>
      <c r="BD440" s="153"/>
      <c r="BE440" s="57"/>
    </row>
    <row r="441" spans="1:57" s="12" customFormat="1" ht="153" x14ac:dyDescent="0.25">
      <c r="A441" s="1">
        <v>415</v>
      </c>
      <c r="B441" s="1" t="s">
        <v>80</v>
      </c>
      <c r="C441" s="6" t="s">
        <v>1201</v>
      </c>
      <c r="D441" s="2" t="str">
        <f t="shared" si="12"/>
        <v>CalPA_Set WMP-27</v>
      </c>
      <c r="E441" s="1">
        <v>1</v>
      </c>
      <c r="F441" s="2" t="str">
        <f t="shared" si="13"/>
        <v>CalPA_Set WMP-27_Q1</v>
      </c>
      <c r="G441" s="48" t="s">
        <v>1202</v>
      </c>
      <c r="H441" s="48" t="s">
        <v>1203</v>
      </c>
      <c r="I441" s="1" t="s">
        <v>84</v>
      </c>
      <c r="J441" s="3">
        <v>45142</v>
      </c>
      <c r="K441" s="3">
        <v>45156</v>
      </c>
      <c r="L441" s="3">
        <v>45156</v>
      </c>
      <c r="M441" s="20" t="s">
        <v>1204</v>
      </c>
      <c r="N441" s="1">
        <v>1</v>
      </c>
      <c r="O441" s="1" t="s">
        <v>86</v>
      </c>
      <c r="P441" s="1" t="s">
        <v>364</v>
      </c>
      <c r="Q441" s="47" t="s">
        <v>266</v>
      </c>
      <c r="R441" s="47" t="s">
        <v>365</v>
      </c>
      <c r="S441" s="122" t="s">
        <v>86</v>
      </c>
      <c r="T441" s="153"/>
      <c r="U441" s="153"/>
      <c r="V441" s="153"/>
      <c r="W441" s="153"/>
      <c r="X441" s="153"/>
      <c r="Y441" s="153"/>
      <c r="Z441" s="153"/>
      <c r="AA441" s="153"/>
      <c r="AB441" s="153"/>
      <c r="AC441" s="153"/>
      <c r="AD441" s="153"/>
      <c r="AE441" s="153"/>
      <c r="AF441" s="153"/>
      <c r="AG441" s="153"/>
      <c r="AH441" s="153"/>
      <c r="AI441" s="153"/>
      <c r="AJ441" s="153"/>
      <c r="AK441" s="153"/>
      <c r="AL441" s="153"/>
      <c r="AM441" s="153"/>
      <c r="AN441" s="153"/>
      <c r="AO441" s="153"/>
      <c r="AP441" s="153"/>
      <c r="AQ441" s="153"/>
      <c r="AR441" s="153"/>
      <c r="AS441" s="153"/>
      <c r="AT441" s="153"/>
      <c r="AU441" s="153"/>
      <c r="AV441" s="153"/>
      <c r="AW441" s="153"/>
      <c r="AX441" s="153"/>
      <c r="AY441" s="153"/>
      <c r="AZ441" s="153"/>
      <c r="BA441" s="153"/>
      <c r="BB441" s="153"/>
      <c r="BC441" s="153"/>
      <c r="BD441" s="153"/>
      <c r="BE441" s="57"/>
    </row>
    <row r="442" spans="1:57" s="12" customFormat="1" ht="140.25" x14ac:dyDescent="0.25">
      <c r="A442" s="1">
        <v>416</v>
      </c>
      <c r="B442" s="1" t="s">
        <v>80</v>
      </c>
      <c r="C442" s="6" t="s">
        <v>1201</v>
      </c>
      <c r="D442" s="2" t="str">
        <f t="shared" si="12"/>
        <v>CalPA_Set WMP-27</v>
      </c>
      <c r="E442" s="1">
        <v>2</v>
      </c>
      <c r="F442" s="2" t="str">
        <f t="shared" si="13"/>
        <v>CalPA_Set WMP-27_Q2</v>
      </c>
      <c r="G442" s="48" t="s">
        <v>1208</v>
      </c>
      <c r="H442" s="48" t="s">
        <v>1209</v>
      </c>
      <c r="I442" s="1" t="s">
        <v>84</v>
      </c>
      <c r="J442" s="3">
        <v>45142</v>
      </c>
      <c r="K442" s="3">
        <v>45156</v>
      </c>
      <c r="L442" s="3">
        <v>45156</v>
      </c>
      <c r="M442" s="20" t="s">
        <v>1204</v>
      </c>
      <c r="N442" s="1">
        <v>1</v>
      </c>
      <c r="O442" s="1" t="s">
        <v>86</v>
      </c>
      <c r="P442" s="1" t="s">
        <v>364</v>
      </c>
      <c r="Q442" s="47" t="s">
        <v>266</v>
      </c>
      <c r="R442" s="47" t="s">
        <v>365</v>
      </c>
      <c r="S442" s="122" t="s">
        <v>86</v>
      </c>
      <c r="T442" s="153"/>
      <c r="U442" s="153"/>
      <c r="V442" s="153"/>
      <c r="W442" s="153"/>
      <c r="X442" s="153"/>
      <c r="Y442" s="153"/>
      <c r="Z442" s="153"/>
      <c r="AA442" s="153"/>
      <c r="AB442" s="153"/>
      <c r="AC442" s="153"/>
      <c r="AD442" s="153"/>
      <c r="AE442" s="153"/>
      <c r="AF442" s="153"/>
      <c r="AG442" s="153"/>
      <c r="AH442" s="153"/>
      <c r="AI442" s="153"/>
      <c r="AJ442" s="153"/>
      <c r="AK442" s="153"/>
      <c r="AL442" s="153"/>
      <c r="AM442" s="153"/>
      <c r="AN442" s="153"/>
      <c r="AO442" s="153"/>
      <c r="AP442" s="153"/>
      <c r="AQ442" s="153"/>
      <c r="AR442" s="153"/>
      <c r="AS442" s="153"/>
      <c r="AT442" s="153"/>
      <c r="AU442" s="153"/>
      <c r="AV442" s="153"/>
      <c r="AW442" s="153"/>
      <c r="AX442" s="153"/>
      <c r="AY442" s="153"/>
      <c r="AZ442" s="153"/>
      <c r="BA442" s="153"/>
      <c r="BB442" s="153"/>
      <c r="BC442" s="153"/>
      <c r="BD442" s="153"/>
      <c r="BE442" s="57"/>
    </row>
    <row r="443" spans="1:57" s="12" customFormat="1" ht="90" x14ac:dyDescent="0.25">
      <c r="A443" s="1">
        <v>417</v>
      </c>
      <c r="B443" s="1" t="s">
        <v>80</v>
      </c>
      <c r="C443" s="6" t="s">
        <v>1201</v>
      </c>
      <c r="D443" s="2" t="str">
        <f t="shared" si="12"/>
        <v>CalPA_Set WMP-27</v>
      </c>
      <c r="E443" s="1">
        <v>3</v>
      </c>
      <c r="F443" s="2" t="str">
        <f t="shared" si="13"/>
        <v>CalPA_Set WMP-27_Q3</v>
      </c>
      <c r="G443" s="48" t="s">
        <v>1210</v>
      </c>
      <c r="H443" s="48" t="s">
        <v>1211</v>
      </c>
      <c r="I443" s="1" t="s">
        <v>84</v>
      </c>
      <c r="J443" s="3">
        <v>45142</v>
      </c>
      <c r="K443" s="3">
        <v>45156</v>
      </c>
      <c r="L443" s="3">
        <v>45156</v>
      </c>
      <c r="M443" s="20" t="s">
        <v>1204</v>
      </c>
      <c r="N443" s="1">
        <v>0</v>
      </c>
      <c r="O443" s="1" t="s">
        <v>86</v>
      </c>
      <c r="P443" s="1" t="s">
        <v>364</v>
      </c>
      <c r="Q443" s="47" t="s">
        <v>266</v>
      </c>
      <c r="R443" s="47" t="s">
        <v>365</v>
      </c>
      <c r="S443" s="122" t="s">
        <v>86</v>
      </c>
      <c r="T443" s="153"/>
      <c r="U443" s="153"/>
      <c r="V443" s="153"/>
      <c r="W443" s="153"/>
      <c r="X443" s="153"/>
      <c r="Y443" s="153"/>
      <c r="Z443" s="153"/>
      <c r="AA443" s="153"/>
      <c r="AB443" s="153"/>
      <c r="AC443" s="153"/>
      <c r="AD443" s="153"/>
      <c r="AE443" s="153"/>
      <c r="AF443" s="153"/>
      <c r="AG443" s="153"/>
      <c r="AH443" s="153"/>
      <c r="AI443" s="153"/>
      <c r="AJ443" s="153"/>
      <c r="AK443" s="153"/>
      <c r="AL443" s="153"/>
      <c r="AM443" s="153"/>
      <c r="AN443" s="153"/>
      <c r="AO443" s="153"/>
      <c r="AP443" s="153"/>
      <c r="AQ443" s="153"/>
      <c r="AR443" s="153"/>
      <c r="AS443" s="153"/>
      <c r="AT443" s="153"/>
      <c r="AU443" s="153"/>
      <c r="AV443" s="153"/>
      <c r="AW443" s="153"/>
      <c r="AX443" s="153"/>
      <c r="AY443" s="153"/>
      <c r="AZ443" s="153"/>
      <c r="BA443" s="153"/>
      <c r="BB443" s="153"/>
      <c r="BC443" s="153"/>
      <c r="BD443" s="153"/>
      <c r="BE443" s="57"/>
    </row>
    <row r="444" spans="1:57" s="12" customFormat="1" ht="409.5" x14ac:dyDescent="0.25">
      <c r="A444" s="1">
        <v>418</v>
      </c>
      <c r="B444" s="1" t="s">
        <v>80</v>
      </c>
      <c r="C444" s="6" t="s">
        <v>1201</v>
      </c>
      <c r="D444" s="2" t="str">
        <f t="shared" si="12"/>
        <v>CalPA_Set WMP-27</v>
      </c>
      <c r="E444" s="1">
        <v>4</v>
      </c>
      <c r="F444" s="2" t="str">
        <f t="shared" si="13"/>
        <v>CalPA_Set WMP-27_Q4</v>
      </c>
      <c r="G444" s="48" t="s">
        <v>1212</v>
      </c>
      <c r="H444" s="48" t="s">
        <v>1213</v>
      </c>
      <c r="I444" s="1" t="s">
        <v>84</v>
      </c>
      <c r="J444" s="3">
        <v>45142</v>
      </c>
      <c r="K444" s="3">
        <v>45156</v>
      </c>
      <c r="L444" s="3">
        <v>45156</v>
      </c>
      <c r="M444" s="20" t="s">
        <v>1204</v>
      </c>
      <c r="N444" s="1">
        <v>2</v>
      </c>
      <c r="O444" s="1" t="s">
        <v>86</v>
      </c>
      <c r="P444" s="1" t="s">
        <v>364</v>
      </c>
      <c r="Q444" s="47" t="s">
        <v>266</v>
      </c>
      <c r="R444" s="47" t="s">
        <v>365</v>
      </c>
      <c r="S444" s="122" t="s">
        <v>86</v>
      </c>
      <c r="T444" s="153"/>
      <c r="U444" s="153"/>
      <c r="V444" s="153"/>
      <c r="W444" s="153"/>
      <c r="X444" s="153"/>
      <c r="Y444" s="153"/>
      <c r="Z444" s="153"/>
      <c r="AA444" s="153"/>
      <c r="AB444" s="153"/>
      <c r="AC444" s="153"/>
      <c r="AD444" s="153"/>
      <c r="AE444" s="153"/>
      <c r="AF444" s="153"/>
      <c r="AG444" s="153"/>
      <c r="AH444" s="153"/>
      <c r="AI444" s="153"/>
      <c r="AJ444" s="153"/>
      <c r="AK444" s="153"/>
      <c r="AL444" s="153"/>
      <c r="AM444" s="153"/>
      <c r="AN444" s="153"/>
      <c r="AO444" s="153"/>
      <c r="AP444" s="153"/>
      <c r="AQ444" s="153"/>
      <c r="AR444" s="153"/>
      <c r="AS444" s="153"/>
      <c r="AT444" s="153"/>
      <c r="AU444" s="153"/>
      <c r="AV444" s="153"/>
      <c r="AW444" s="153"/>
      <c r="AX444" s="153"/>
      <c r="AY444" s="153"/>
      <c r="AZ444" s="153"/>
      <c r="BA444" s="153"/>
      <c r="BB444" s="153"/>
      <c r="BC444" s="153"/>
      <c r="BD444" s="153"/>
      <c r="BE444" s="57"/>
    </row>
    <row r="445" spans="1:57" s="12" customFormat="1" ht="114.75" x14ac:dyDescent="0.25">
      <c r="A445" s="1">
        <v>419</v>
      </c>
      <c r="B445" s="1" t="s">
        <v>80</v>
      </c>
      <c r="C445" s="6" t="s">
        <v>1201</v>
      </c>
      <c r="D445" s="2" t="str">
        <f t="shared" si="12"/>
        <v>CalPA_Set WMP-27</v>
      </c>
      <c r="E445" s="1">
        <v>5</v>
      </c>
      <c r="F445" s="2" t="str">
        <f t="shared" si="13"/>
        <v>CalPA_Set WMP-27_Q5</v>
      </c>
      <c r="G445" s="48" t="s">
        <v>1214</v>
      </c>
      <c r="H445" s="48" t="s">
        <v>1215</v>
      </c>
      <c r="I445" s="1" t="s">
        <v>84</v>
      </c>
      <c r="J445" s="3">
        <v>45142</v>
      </c>
      <c r="K445" s="3">
        <v>45156</v>
      </c>
      <c r="L445" s="3">
        <v>45156</v>
      </c>
      <c r="M445" s="20" t="s">
        <v>1204</v>
      </c>
      <c r="N445" s="1">
        <v>0</v>
      </c>
      <c r="O445" s="1" t="s">
        <v>86</v>
      </c>
      <c r="P445" s="1" t="s">
        <v>752</v>
      </c>
      <c r="Q445" s="47" t="s">
        <v>154</v>
      </c>
      <c r="R445" s="47" t="s">
        <v>753</v>
      </c>
      <c r="S445" s="120" t="s">
        <v>86</v>
      </c>
      <c r="T445" s="153"/>
      <c r="U445" s="153"/>
      <c r="V445" s="153"/>
      <c r="W445" s="153"/>
      <c r="X445" s="153"/>
      <c r="Y445" s="153"/>
      <c r="Z445" s="153"/>
      <c r="AA445" s="153"/>
      <c r="AB445" s="153"/>
      <c r="AC445" s="153"/>
      <c r="AD445" s="153"/>
      <c r="AE445" s="153"/>
      <c r="AF445" s="153"/>
      <c r="AG445" s="153"/>
      <c r="AH445" s="153"/>
      <c r="AI445" s="153"/>
      <c r="AJ445" s="153"/>
      <c r="AK445" s="153"/>
      <c r="AL445" s="153"/>
      <c r="AM445" s="153"/>
      <c r="AN445" s="153"/>
      <c r="AO445" s="153"/>
      <c r="AP445" s="153"/>
      <c r="AQ445" s="153"/>
      <c r="AR445" s="153"/>
      <c r="AS445" s="153"/>
      <c r="AT445" s="153"/>
      <c r="AU445" s="153"/>
      <c r="AV445" s="153"/>
      <c r="AW445" s="153"/>
      <c r="AX445" s="153"/>
      <c r="AY445" s="153"/>
      <c r="AZ445" s="153"/>
      <c r="BA445" s="153"/>
      <c r="BB445" s="153"/>
      <c r="BC445" s="153"/>
      <c r="BD445" s="153"/>
      <c r="BE445" s="57"/>
    </row>
    <row r="446" spans="1:57" s="12" customFormat="1" ht="127.5" x14ac:dyDescent="0.25">
      <c r="A446" s="1">
        <v>420</v>
      </c>
      <c r="B446" s="1" t="s">
        <v>80</v>
      </c>
      <c r="C446" s="6" t="s">
        <v>1201</v>
      </c>
      <c r="D446" s="2" t="str">
        <f t="shared" si="12"/>
        <v>CalPA_Set WMP-27</v>
      </c>
      <c r="E446" s="1">
        <v>6</v>
      </c>
      <c r="F446" s="2" t="str">
        <f t="shared" si="13"/>
        <v>CalPA_Set WMP-27_Q6</v>
      </c>
      <c r="G446" s="48" t="s">
        <v>1216</v>
      </c>
      <c r="H446" s="48" t="s">
        <v>1217</v>
      </c>
      <c r="I446" s="1" t="s">
        <v>84</v>
      </c>
      <c r="J446" s="3">
        <v>45142</v>
      </c>
      <c r="K446" s="3">
        <v>45156</v>
      </c>
      <c r="L446" s="3">
        <v>45156</v>
      </c>
      <c r="M446" s="20" t="s">
        <v>1204</v>
      </c>
      <c r="N446" s="1">
        <v>0</v>
      </c>
      <c r="O446" s="1" t="s">
        <v>86</v>
      </c>
      <c r="P446" s="1" t="s">
        <v>86</v>
      </c>
      <c r="Q446" s="47" t="s">
        <v>86</v>
      </c>
      <c r="R446" s="47" t="s">
        <v>86</v>
      </c>
      <c r="S446" s="123" t="s">
        <v>86</v>
      </c>
      <c r="T446" s="153"/>
      <c r="U446" s="153"/>
      <c r="V446" s="153"/>
      <c r="W446" s="153"/>
      <c r="X446" s="153"/>
      <c r="Y446" s="153"/>
      <c r="Z446" s="153"/>
      <c r="AA446" s="153"/>
      <c r="AB446" s="153"/>
      <c r="AC446" s="153"/>
      <c r="AD446" s="153"/>
      <c r="AE446" s="153"/>
      <c r="AF446" s="153"/>
      <c r="AG446" s="153"/>
      <c r="AH446" s="153"/>
      <c r="AI446" s="153"/>
      <c r="AJ446" s="153"/>
      <c r="AK446" s="153"/>
      <c r="AL446" s="153"/>
      <c r="AM446" s="153"/>
      <c r="AN446" s="153"/>
      <c r="AO446" s="153"/>
      <c r="AP446" s="153"/>
      <c r="AQ446" s="153"/>
      <c r="AR446" s="153"/>
      <c r="AS446" s="153"/>
      <c r="AT446" s="153"/>
      <c r="AU446" s="153"/>
      <c r="AV446" s="153"/>
      <c r="AW446" s="153"/>
      <c r="AX446" s="153"/>
      <c r="AY446" s="153"/>
      <c r="AZ446" s="153"/>
      <c r="BA446" s="153"/>
      <c r="BB446" s="153"/>
      <c r="BC446" s="153"/>
      <c r="BD446" s="153"/>
      <c r="BE446" s="57"/>
    </row>
    <row r="447" spans="1:57" s="12" customFormat="1" ht="90" x14ac:dyDescent="0.25">
      <c r="A447" s="1">
        <v>421</v>
      </c>
      <c r="B447" s="1" t="s">
        <v>80</v>
      </c>
      <c r="C447" s="6" t="s">
        <v>1201</v>
      </c>
      <c r="D447" s="2" t="str">
        <f t="shared" si="12"/>
        <v>CalPA_Set WMP-27</v>
      </c>
      <c r="E447" s="1">
        <v>7</v>
      </c>
      <c r="F447" s="2" t="str">
        <f t="shared" si="13"/>
        <v>CalPA_Set WMP-27_Q7</v>
      </c>
      <c r="G447" s="48" t="s">
        <v>1218</v>
      </c>
      <c r="H447" s="48" t="s">
        <v>1219</v>
      </c>
      <c r="I447" s="1" t="s">
        <v>84</v>
      </c>
      <c r="J447" s="3">
        <v>45142</v>
      </c>
      <c r="K447" s="3">
        <v>45156</v>
      </c>
      <c r="L447" s="3">
        <v>45156</v>
      </c>
      <c r="M447" s="20" t="s">
        <v>1204</v>
      </c>
      <c r="N447" s="1">
        <v>1</v>
      </c>
      <c r="O447" s="1" t="s">
        <v>86</v>
      </c>
      <c r="P447" s="1" t="s">
        <v>86</v>
      </c>
      <c r="Q447" s="47" t="s">
        <v>86</v>
      </c>
      <c r="R447" s="47" t="s">
        <v>86</v>
      </c>
      <c r="S447" s="120" t="s">
        <v>86</v>
      </c>
      <c r="T447" s="153"/>
      <c r="U447" s="153"/>
      <c r="V447" s="153"/>
      <c r="W447" s="153"/>
      <c r="X447" s="153"/>
      <c r="Y447" s="153"/>
      <c r="Z447" s="153"/>
      <c r="AA447" s="153"/>
      <c r="AB447" s="153"/>
      <c r="AC447" s="153"/>
      <c r="AD447" s="153"/>
      <c r="AE447" s="153"/>
      <c r="AF447" s="153"/>
      <c r="AG447" s="153"/>
      <c r="AH447" s="153"/>
      <c r="AI447" s="153"/>
      <c r="AJ447" s="153"/>
      <c r="AK447" s="153"/>
      <c r="AL447" s="153"/>
      <c r="AM447" s="153"/>
      <c r="AN447" s="153"/>
      <c r="AO447" s="153"/>
      <c r="AP447" s="153"/>
      <c r="AQ447" s="153"/>
      <c r="AR447" s="153"/>
      <c r="AS447" s="153"/>
      <c r="AT447" s="153"/>
      <c r="AU447" s="153"/>
      <c r="AV447" s="153"/>
      <c r="AW447" s="153"/>
      <c r="AX447" s="153"/>
      <c r="AY447" s="153"/>
      <c r="AZ447" s="153"/>
      <c r="BA447" s="153"/>
      <c r="BB447" s="153"/>
      <c r="BC447" s="153"/>
      <c r="BD447" s="153"/>
      <c r="BE447" s="57"/>
    </row>
    <row r="448" spans="1:57" s="12" customFormat="1" ht="408" x14ac:dyDescent="0.25">
      <c r="A448" s="1">
        <v>422</v>
      </c>
      <c r="B448" s="1" t="s">
        <v>80</v>
      </c>
      <c r="C448" s="6" t="s">
        <v>1220</v>
      </c>
      <c r="D448" s="2" t="str">
        <f t="shared" si="12"/>
        <v>CalPA_Set WMP-28</v>
      </c>
      <c r="E448" s="1">
        <v>1</v>
      </c>
      <c r="F448" s="2" t="str">
        <f t="shared" si="13"/>
        <v>CalPA_Set WMP-28_Q1</v>
      </c>
      <c r="G448" s="48" t="s">
        <v>1232</v>
      </c>
      <c r="H448" s="48" t="s">
        <v>1233</v>
      </c>
      <c r="I448" s="1" t="s">
        <v>84</v>
      </c>
      <c r="J448" s="3">
        <v>45148</v>
      </c>
      <c r="K448" s="3">
        <v>45153</v>
      </c>
      <c r="L448" s="3">
        <v>45153</v>
      </c>
      <c r="M448" s="20" t="s">
        <v>1223</v>
      </c>
      <c r="N448" s="1">
        <v>0</v>
      </c>
      <c r="O448" s="1" t="s">
        <v>86</v>
      </c>
      <c r="P448" s="1" t="s">
        <v>1234</v>
      </c>
      <c r="Q448" s="47" t="s">
        <v>549</v>
      </c>
      <c r="R448" s="47" t="s">
        <v>86</v>
      </c>
      <c r="S448" s="120" t="s">
        <v>86</v>
      </c>
      <c r="T448" s="153"/>
      <c r="U448" s="153"/>
      <c r="V448" s="153"/>
      <c r="W448" s="153"/>
      <c r="X448" s="153"/>
      <c r="Y448" s="153"/>
      <c r="Z448" s="153"/>
      <c r="AA448" s="153"/>
      <c r="AB448" s="153"/>
      <c r="AC448" s="153"/>
      <c r="AD448" s="153"/>
      <c r="AE448" s="153"/>
      <c r="AF448" s="153"/>
      <c r="AG448" s="153"/>
      <c r="AH448" s="153"/>
      <c r="AI448" s="153"/>
      <c r="AJ448" s="153"/>
      <c r="AK448" s="153"/>
      <c r="AL448" s="153"/>
      <c r="AM448" s="153"/>
      <c r="AN448" s="153"/>
      <c r="AO448" s="153"/>
      <c r="AP448" s="153"/>
      <c r="AQ448" s="153"/>
      <c r="AR448" s="153"/>
      <c r="AS448" s="153"/>
      <c r="AT448" s="153"/>
      <c r="AU448" s="153"/>
      <c r="AV448" s="153"/>
      <c r="AW448" s="153"/>
      <c r="AX448" s="153"/>
      <c r="AY448" s="153"/>
      <c r="AZ448" s="153"/>
      <c r="BA448" s="153"/>
      <c r="BB448" s="153"/>
      <c r="BC448" s="153"/>
      <c r="BD448" s="153"/>
      <c r="BE448" s="57"/>
    </row>
    <row r="449" spans="1:57" s="12" customFormat="1" ht="102" x14ac:dyDescent="0.25">
      <c r="A449" s="1">
        <v>423</v>
      </c>
      <c r="B449" s="1" t="s">
        <v>80</v>
      </c>
      <c r="C449" s="6" t="s">
        <v>1220</v>
      </c>
      <c r="D449" s="2" t="str">
        <f t="shared" si="12"/>
        <v>CalPA_Set WMP-28</v>
      </c>
      <c r="E449" s="1">
        <v>2</v>
      </c>
      <c r="F449" s="2" t="str">
        <f t="shared" si="13"/>
        <v>CalPA_Set WMP-28_Q2</v>
      </c>
      <c r="G449" s="48" t="s">
        <v>1236</v>
      </c>
      <c r="H449" s="48" t="s">
        <v>1237</v>
      </c>
      <c r="I449" s="1" t="s">
        <v>84</v>
      </c>
      <c r="J449" s="3">
        <v>45148</v>
      </c>
      <c r="K449" s="3">
        <v>45153</v>
      </c>
      <c r="L449" s="3">
        <v>45153</v>
      </c>
      <c r="M449" s="20" t="s">
        <v>1223</v>
      </c>
      <c r="N449" s="1">
        <v>0</v>
      </c>
      <c r="O449" s="1" t="s">
        <v>86</v>
      </c>
      <c r="P449" s="1" t="s">
        <v>1234</v>
      </c>
      <c r="Q449" s="47" t="s">
        <v>549</v>
      </c>
      <c r="R449" s="47" t="s">
        <v>86</v>
      </c>
      <c r="S449" s="120" t="s">
        <v>86</v>
      </c>
      <c r="T449" s="153"/>
      <c r="U449" s="153"/>
      <c r="V449" s="153"/>
      <c r="W449" s="153"/>
      <c r="X449" s="153"/>
      <c r="Y449" s="153"/>
      <c r="Z449" s="153"/>
      <c r="AA449" s="153"/>
      <c r="AB449" s="153"/>
      <c r="AC449" s="153"/>
      <c r="AD449" s="153"/>
      <c r="AE449" s="153"/>
      <c r="AF449" s="153"/>
      <c r="AG449" s="153"/>
      <c r="AH449" s="153"/>
      <c r="AI449" s="153"/>
      <c r="AJ449" s="153"/>
      <c r="AK449" s="153"/>
      <c r="AL449" s="153"/>
      <c r="AM449" s="153"/>
      <c r="AN449" s="153"/>
      <c r="AO449" s="153"/>
      <c r="AP449" s="153"/>
      <c r="AQ449" s="153"/>
      <c r="AR449" s="153"/>
      <c r="AS449" s="153"/>
      <c r="AT449" s="153"/>
      <c r="AU449" s="153"/>
      <c r="AV449" s="153"/>
      <c r="AW449" s="153"/>
      <c r="AX449" s="153"/>
      <c r="AY449" s="153"/>
      <c r="AZ449" s="153"/>
      <c r="BA449" s="153"/>
      <c r="BB449" s="153"/>
      <c r="BC449" s="153"/>
      <c r="BD449" s="153"/>
      <c r="BE449" s="57"/>
    </row>
    <row r="450" spans="1:57" s="12" customFormat="1" ht="102" x14ac:dyDescent="0.25">
      <c r="A450" s="1">
        <v>424</v>
      </c>
      <c r="B450" s="1" t="s">
        <v>80</v>
      </c>
      <c r="C450" s="6" t="s">
        <v>1220</v>
      </c>
      <c r="D450" s="2" t="str">
        <f t="shared" si="12"/>
        <v>CalPA_Set WMP-28</v>
      </c>
      <c r="E450" s="1">
        <v>3</v>
      </c>
      <c r="F450" s="2" t="str">
        <f t="shared" si="13"/>
        <v>CalPA_Set WMP-28_Q3</v>
      </c>
      <c r="G450" s="48" t="s">
        <v>1238</v>
      </c>
      <c r="H450" s="48" t="s">
        <v>1239</v>
      </c>
      <c r="I450" s="1" t="s">
        <v>84</v>
      </c>
      <c r="J450" s="3">
        <v>45148</v>
      </c>
      <c r="K450" s="3">
        <v>45153</v>
      </c>
      <c r="L450" s="3">
        <v>45153</v>
      </c>
      <c r="M450" s="20" t="s">
        <v>1223</v>
      </c>
      <c r="N450" s="1">
        <v>0</v>
      </c>
      <c r="O450" s="1" t="s">
        <v>86</v>
      </c>
      <c r="P450" s="1" t="s">
        <v>1234</v>
      </c>
      <c r="Q450" s="47" t="s">
        <v>549</v>
      </c>
      <c r="R450" s="47" t="s">
        <v>86</v>
      </c>
      <c r="S450" s="120" t="s">
        <v>86</v>
      </c>
      <c r="T450" s="153"/>
      <c r="U450" s="153"/>
      <c r="V450" s="153"/>
      <c r="W450" s="153"/>
      <c r="X450" s="153"/>
      <c r="Y450" s="153"/>
      <c r="Z450" s="153"/>
      <c r="AA450" s="153"/>
      <c r="AB450" s="153"/>
      <c r="AC450" s="153"/>
      <c r="AD450" s="153"/>
      <c r="AE450" s="153"/>
      <c r="AF450" s="153"/>
      <c r="AG450" s="153"/>
      <c r="AH450" s="153"/>
      <c r="AI450" s="153"/>
      <c r="AJ450" s="153"/>
      <c r="AK450" s="153"/>
      <c r="AL450" s="153"/>
      <c r="AM450" s="153"/>
      <c r="AN450" s="153"/>
      <c r="AO450" s="153"/>
      <c r="AP450" s="153"/>
      <c r="AQ450" s="153"/>
      <c r="AR450" s="153"/>
      <c r="AS450" s="153"/>
      <c r="AT450" s="153"/>
      <c r="AU450" s="153"/>
      <c r="AV450" s="153"/>
      <c r="AW450" s="153"/>
      <c r="AX450" s="153"/>
      <c r="AY450" s="153"/>
      <c r="AZ450" s="153"/>
      <c r="BA450" s="153"/>
      <c r="BB450" s="153"/>
      <c r="BC450" s="153"/>
      <c r="BD450" s="153"/>
      <c r="BE450" s="57"/>
    </row>
    <row r="451" spans="1:57" s="12" customFormat="1" ht="409.5" x14ac:dyDescent="0.25">
      <c r="A451" s="1">
        <v>425</v>
      </c>
      <c r="B451" s="1" t="s">
        <v>80</v>
      </c>
      <c r="C451" s="6" t="s">
        <v>1220</v>
      </c>
      <c r="D451" s="2" t="str">
        <f t="shared" si="12"/>
        <v>CalPA_Set WMP-28</v>
      </c>
      <c r="E451" s="1">
        <v>4</v>
      </c>
      <c r="F451" s="2" t="str">
        <f t="shared" si="13"/>
        <v>CalPA_Set WMP-28_Q4</v>
      </c>
      <c r="G451" s="48" t="s">
        <v>1240</v>
      </c>
      <c r="H451" s="48" t="s">
        <v>1241</v>
      </c>
      <c r="I451" s="1" t="s">
        <v>84</v>
      </c>
      <c r="J451" s="3">
        <v>45148</v>
      </c>
      <c r="K451" s="3">
        <v>45153</v>
      </c>
      <c r="L451" s="3">
        <v>45153</v>
      </c>
      <c r="M451" s="20" t="s">
        <v>1223</v>
      </c>
      <c r="N451" s="1">
        <v>0</v>
      </c>
      <c r="O451" s="1" t="s">
        <v>86</v>
      </c>
      <c r="P451" s="1" t="s">
        <v>1234</v>
      </c>
      <c r="Q451" s="47" t="s">
        <v>549</v>
      </c>
      <c r="R451" s="47" t="s">
        <v>86</v>
      </c>
      <c r="S451" s="120" t="s">
        <v>86</v>
      </c>
      <c r="T451" s="153"/>
      <c r="U451" s="153"/>
      <c r="V451" s="153"/>
      <c r="W451" s="153"/>
      <c r="X451" s="153"/>
      <c r="Y451" s="153"/>
      <c r="Z451" s="153"/>
      <c r="AA451" s="153"/>
      <c r="AB451" s="153"/>
      <c r="AC451" s="153"/>
      <c r="AD451" s="153"/>
      <c r="AE451" s="153"/>
      <c r="AF451" s="153"/>
      <c r="AG451" s="153"/>
      <c r="AH451" s="153"/>
      <c r="AI451" s="153"/>
      <c r="AJ451" s="153"/>
      <c r="AK451" s="153"/>
      <c r="AL451" s="153"/>
      <c r="AM451" s="153"/>
      <c r="AN451" s="153"/>
      <c r="AO451" s="153"/>
      <c r="AP451" s="153"/>
      <c r="AQ451" s="153"/>
      <c r="AR451" s="153"/>
      <c r="AS451" s="153"/>
      <c r="AT451" s="153"/>
      <c r="AU451" s="153"/>
      <c r="AV451" s="153"/>
      <c r="AW451" s="153"/>
      <c r="AX451" s="153"/>
      <c r="AY451" s="153"/>
      <c r="AZ451" s="153"/>
      <c r="BA451" s="153"/>
      <c r="BB451" s="153"/>
      <c r="BC451" s="153"/>
      <c r="BD451" s="153"/>
      <c r="BE451" s="57"/>
    </row>
    <row r="452" spans="1:57" s="12" customFormat="1" ht="216.75" x14ac:dyDescent="0.25">
      <c r="A452" s="1">
        <v>426</v>
      </c>
      <c r="B452" s="1" t="s">
        <v>80</v>
      </c>
      <c r="C452" s="6" t="s">
        <v>1220</v>
      </c>
      <c r="D452" s="2" t="str">
        <f t="shared" ref="D452:D515" si="14">_xlfn.CONCAT(B452,"_",C452)</f>
        <v>CalPA_Set WMP-28</v>
      </c>
      <c r="E452" s="1">
        <v>5</v>
      </c>
      <c r="F452" s="2" t="str">
        <f t="shared" ref="F452:F515" si="15">_xlfn.CONCAT(D452,"_Q",E452)</f>
        <v>CalPA_Set WMP-28_Q5</v>
      </c>
      <c r="G452" s="48" t="s">
        <v>1242</v>
      </c>
      <c r="H452" s="48" t="s">
        <v>1243</v>
      </c>
      <c r="I452" s="1" t="s">
        <v>84</v>
      </c>
      <c r="J452" s="3">
        <v>45148</v>
      </c>
      <c r="K452" s="3">
        <v>45153</v>
      </c>
      <c r="L452" s="3">
        <v>45153</v>
      </c>
      <c r="M452" s="20" t="s">
        <v>1223</v>
      </c>
      <c r="N452" s="1">
        <v>0</v>
      </c>
      <c r="O452" s="1" t="s">
        <v>86</v>
      </c>
      <c r="P452" s="1" t="s">
        <v>1234</v>
      </c>
      <c r="Q452" s="47" t="s">
        <v>549</v>
      </c>
      <c r="R452" s="47" t="s">
        <v>86</v>
      </c>
      <c r="S452" s="120" t="s">
        <v>86</v>
      </c>
      <c r="T452" s="153"/>
      <c r="U452" s="153"/>
      <c r="V452" s="153"/>
      <c r="W452" s="153"/>
      <c r="X452" s="153"/>
      <c r="Y452" s="153"/>
      <c r="Z452" s="153"/>
      <c r="AA452" s="153"/>
      <c r="AB452" s="153"/>
      <c r="AC452" s="153"/>
      <c r="AD452" s="153"/>
      <c r="AE452" s="153"/>
      <c r="AF452" s="153"/>
      <c r="AG452" s="153"/>
      <c r="AH452" s="153"/>
      <c r="AI452" s="153"/>
      <c r="AJ452" s="153"/>
      <c r="AK452" s="153"/>
      <c r="AL452" s="153"/>
      <c r="AM452" s="153"/>
      <c r="AN452" s="153"/>
      <c r="AO452" s="153"/>
      <c r="AP452" s="153"/>
      <c r="AQ452" s="153"/>
      <c r="AR452" s="153"/>
      <c r="AS452" s="153"/>
      <c r="AT452" s="153"/>
      <c r="AU452" s="153"/>
      <c r="AV452" s="153"/>
      <c r="AW452" s="153"/>
      <c r="AX452" s="153"/>
      <c r="AY452" s="153"/>
      <c r="AZ452" s="153"/>
      <c r="BA452" s="153"/>
      <c r="BB452" s="153"/>
      <c r="BC452" s="153"/>
      <c r="BD452" s="153"/>
      <c r="BE452" s="57"/>
    </row>
    <row r="453" spans="1:57" s="12" customFormat="1" ht="102" x14ac:dyDescent="0.25">
      <c r="A453" s="1">
        <v>427</v>
      </c>
      <c r="B453" s="1" t="s">
        <v>80</v>
      </c>
      <c r="C453" s="6" t="s">
        <v>1220</v>
      </c>
      <c r="D453" s="2" t="str">
        <f t="shared" si="14"/>
        <v>CalPA_Set WMP-28</v>
      </c>
      <c r="E453" s="1">
        <v>6</v>
      </c>
      <c r="F453" s="2" t="str">
        <f t="shared" si="15"/>
        <v>CalPA_Set WMP-28_Q6</v>
      </c>
      <c r="G453" s="48" t="s">
        <v>1244</v>
      </c>
      <c r="H453" s="48" t="s">
        <v>1245</v>
      </c>
      <c r="I453" s="1" t="s">
        <v>84</v>
      </c>
      <c r="J453" s="3">
        <v>45148</v>
      </c>
      <c r="K453" s="3">
        <v>45153</v>
      </c>
      <c r="L453" s="3">
        <v>45153</v>
      </c>
      <c r="M453" s="20" t="s">
        <v>1223</v>
      </c>
      <c r="N453" s="1">
        <v>0</v>
      </c>
      <c r="O453" s="1" t="s">
        <v>86</v>
      </c>
      <c r="P453" s="1" t="s">
        <v>1234</v>
      </c>
      <c r="Q453" s="47" t="s">
        <v>549</v>
      </c>
      <c r="R453" s="47" t="s">
        <v>86</v>
      </c>
      <c r="S453" s="120" t="s">
        <v>86</v>
      </c>
      <c r="T453" s="153"/>
      <c r="U453" s="153"/>
      <c r="V453" s="153"/>
      <c r="W453" s="153"/>
      <c r="X453" s="153"/>
      <c r="Y453" s="153"/>
      <c r="Z453" s="153"/>
      <c r="AA453" s="153"/>
      <c r="AB453" s="153"/>
      <c r="AC453" s="153"/>
      <c r="AD453" s="153"/>
      <c r="AE453" s="153"/>
      <c r="AF453" s="153"/>
      <c r="AG453" s="153"/>
      <c r="AH453" s="153"/>
      <c r="AI453" s="153"/>
      <c r="AJ453" s="153"/>
      <c r="AK453" s="153"/>
      <c r="AL453" s="153"/>
      <c r="AM453" s="153"/>
      <c r="AN453" s="153"/>
      <c r="AO453" s="153"/>
      <c r="AP453" s="153"/>
      <c r="AQ453" s="153"/>
      <c r="AR453" s="153"/>
      <c r="AS453" s="153"/>
      <c r="AT453" s="153"/>
      <c r="AU453" s="153"/>
      <c r="AV453" s="153"/>
      <c r="AW453" s="153"/>
      <c r="AX453" s="153"/>
      <c r="AY453" s="153"/>
      <c r="AZ453" s="153"/>
      <c r="BA453" s="153"/>
      <c r="BB453" s="153"/>
      <c r="BC453" s="153"/>
      <c r="BD453" s="153"/>
      <c r="BE453" s="57"/>
    </row>
    <row r="454" spans="1:57" s="12" customFormat="1" ht="204" x14ac:dyDescent="0.25">
      <c r="A454" s="1">
        <v>428</v>
      </c>
      <c r="B454" s="1" t="s">
        <v>80</v>
      </c>
      <c r="C454" s="6" t="s">
        <v>1220</v>
      </c>
      <c r="D454" s="2" t="str">
        <f t="shared" si="14"/>
        <v>CalPA_Set WMP-28</v>
      </c>
      <c r="E454" s="1">
        <v>7</v>
      </c>
      <c r="F454" s="2" t="str">
        <f t="shared" si="15"/>
        <v>CalPA_Set WMP-28_Q7</v>
      </c>
      <c r="G454" s="48" t="s">
        <v>1246</v>
      </c>
      <c r="H454" s="48" t="s">
        <v>1247</v>
      </c>
      <c r="I454" s="1" t="s">
        <v>84</v>
      </c>
      <c r="J454" s="3">
        <v>45148</v>
      </c>
      <c r="K454" s="3">
        <v>45153</v>
      </c>
      <c r="L454" s="3">
        <v>45153</v>
      </c>
      <c r="M454" s="20" t="s">
        <v>1223</v>
      </c>
      <c r="N454" s="1">
        <v>0</v>
      </c>
      <c r="O454" s="1" t="s">
        <v>86</v>
      </c>
      <c r="P454" s="1" t="s">
        <v>1248</v>
      </c>
      <c r="Q454" s="47" t="s">
        <v>536</v>
      </c>
      <c r="R454" s="47" t="s">
        <v>86</v>
      </c>
      <c r="S454" s="120" t="s">
        <v>86</v>
      </c>
      <c r="T454" s="153"/>
      <c r="U454" s="153"/>
      <c r="V454" s="153"/>
      <c r="W454" s="153"/>
      <c r="X454" s="153"/>
      <c r="Y454" s="153"/>
      <c r="Z454" s="153"/>
      <c r="AA454" s="153"/>
      <c r="AB454" s="153"/>
      <c r="AC454" s="153"/>
      <c r="AD454" s="153"/>
      <c r="AE454" s="153"/>
      <c r="AF454" s="153"/>
      <c r="AG454" s="153"/>
      <c r="AH454" s="153"/>
      <c r="AI454" s="153"/>
      <c r="AJ454" s="153"/>
      <c r="AK454" s="153"/>
      <c r="AL454" s="153"/>
      <c r="AM454" s="153"/>
      <c r="AN454" s="153"/>
      <c r="AO454" s="153"/>
      <c r="AP454" s="153"/>
      <c r="AQ454" s="153"/>
      <c r="AR454" s="153"/>
      <c r="AS454" s="153"/>
      <c r="AT454" s="153"/>
      <c r="AU454" s="153"/>
      <c r="AV454" s="153"/>
      <c r="AW454" s="153"/>
      <c r="AX454" s="153"/>
      <c r="AY454" s="153"/>
      <c r="AZ454" s="153"/>
      <c r="BA454" s="153"/>
      <c r="BB454" s="153"/>
      <c r="BC454" s="153"/>
      <c r="BD454" s="153"/>
      <c r="BE454" s="57"/>
    </row>
    <row r="455" spans="1:57" s="12" customFormat="1" ht="216.75" x14ac:dyDescent="0.25">
      <c r="A455" s="1">
        <v>429</v>
      </c>
      <c r="B455" s="1" t="s">
        <v>80</v>
      </c>
      <c r="C455" s="6" t="s">
        <v>1220</v>
      </c>
      <c r="D455" s="2" t="str">
        <f t="shared" si="14"/>
        <v>CalPA_Set WMP-28</v>
      </c>
      <c r="E455" s="1">
        <v>8</v>
      </c>
      <c r="F455" s="2" t="str">
        <f t="shared" si="15"/>
        <v>CalPA_Set WMP-28_Q8</v>
      </c>
      <c r="G455" s="48" t="s">
        <v>1250</v>
      </c>
      <c r="H455" s="48" t="s">
        <v>1251</v>
      </c>
      <c r="I455" s="1" t="s">
        <v>84</v>
      </c>
      <c r="J455" s="3">
        <v>45148</v>
      </c>
      <c r="K455" s="3">
        <v>45153</v>
      </c>
      <c r="L455" s="3">
        <v>45153</v>
      </c>
      <c r="M455" s="20" t="s">
        <v>1223</v>
      </c>
      <c r="N455" s="1">
        <v>1</v>
      </c>
      <c r="O455" s="1" t="s">
        <v>86</v>
      </c>
      <c r="P455" s="1" t="s">
        <v>1248</v>
      </c>
      <c r="Q455" s="47" t="s">
        <v>536</v>
      </c>
      <c r="R455" s="47" t="s">
        <v>86</v>
      </c>
      <c r="S455" s="120" t="s">
        <v>86</v>
      </c>
      <c r="T455" s="153"/>
      <c r="U455" s="153"/>
      <c r="V455" s="153"/>
      <c r="W455" s="153"/>
      <c r="X455" s="153"/>
      <c r="Y455" s="153"/>
      <c r="Z455" s="153"/>
      <c r="AA455" s="153"/>
      <c r="AB455" s="153"/>
      <c r="AC455" s="153"/>
      <c r="AD455" s="153"/>
      <c r="AE455" s="153"/>
      <c r="AF455" s="153"/>
      <c r="AG455" s="153"/>
      <c r="AH455" s="153"/>
      <c r="AI455" s="153"/>
      <c r="AJ455" s="153"/>
      <c r="AK455" s="153"/>
      <c r="AL455" s="153"/>
      <c r="AM455" s="153"/>
      <c r="AN455" s="153"/>
      <c r="AO455" s="153"/>
      <c r="AP455" s="153"/>
      <c r="AQ455" s="153"/>
      <c r="AR455" s="153"/>
      <c r="AS455" s="153"/>
      <c r="AT455" s="153"/>
      <c r="AU455" s="153"/>
      <c r="AV455" s="153"/>
      <c r="AW455" s="153"/>
      <c r="AX455" s="153"/>
      <c r="AY455" s="153"/>
      <c r="AZ455" s="153"/>
      <c r="BA455" s="153"/>
      <c r="BB455" s="153"/>
      <c r="BC455" s="153"/>
      <c r="BD455" s="153"/>
      <c r="BE455" s="57"/>
    </row>
    <row r="456" spans="1:57" s="12" customFormat="1" ht="114.75" x14ac:dyDescent="0.25">
      <c r="A456" s="1">
        <v>430</v>
      </c>
      <c r="B456" s="1" t="s">
        <v>80</v>
      </c>
      <c r="C456" s="6" t="s">
        <v>1220</v>
      </c>
      <c r="D456" s="2" t="str">
        <f t="shared" si="14"/>
        <v>CalPA_Set WMP-28</v>
      </c>
      <c r="E456" s="1">
        <v>9</v>
      </c>
      <c r="F456" s="2" t="str">
        <f t="shared" si="15"/>
        <v>CalPA_Set WMP-28_Q9</v>
      </c>
      <c r="G456" s="48" t="s">
        <v>1252</v>
      </c>
      <c r="H456" s="48" t="s">
        <v>1253</v>
      </c>
      <c r="I456" s="1" t="s">
        <v>84</v>
      </c>
      <c r="J456" s="3">
        <v>45148</v>
      </c>
      <c r="K456" s="3">
        <v>45153</v>
      </c>
      <c r="L456" s="3">
        <v>45153</v>
      </c>
      <c r="M456" s="20" t="s">
        <v>1223</v>
      </c>
      <c r="N456" s="1">
        <v>0</v>
      </c>
      <c r="O456" s="1" t="s">
        <v>86</v>
      </c>
      <c r="P456" s="1" t="s">
        <v>1248</v>
      </c>
      <c r="Q456" s="47" t="s">
        <v>536</v>
      </c>
      <c r="R456" s="47" t="s">
        <v>86</v>
      </c>
      <c r="S456" s="120" t="s">
        <v>86</v>
      </c>
      <c r="T456" s="153"/>
      <c r="U456" s="153"/>
      <c r="V456" s="153"/>
      <c r="W456" s="153"/>
      <c r="X456" s="153"/>
      <c r="Y456" s="153"/>
      <c r="Z456" s="153"/>
      <c r="AA456" s="153"/>
      <c r="AB456" s="153"/>
      <c r="AC456" s="153"/>
      <c r="AD456" s="153"/>
      <c r="AE456" s="153"/>
      <c r="AF456" s="153"/>
      <c r="AG456" s="153"/>
      <c r="AH456" s="153"/>
      <c r="AI456" s="153"/>
      <c r="AJ456" s="153"/>
      <c r="AK456" s="153"/>
      <c r="AL456" s="153"/>
      <c r="AM456" s="153"/>
      <c r="AN456" s="153"/>
      <c r="AO456" s="153"/>
      <c r="AP456" s="153"/>
      <c r="AQ456" s="153"/>
      <c r="AR456" s="153"/>
      <c r="AS456" s="153"/>
      <c r="AT456" s="153"/>
      <c r="AU456" s="153"/>
      <c r="AV456" s="153"/>
      <c r="AW456" s="153"/>
      <c r="AX456" s="153"/>
      <c r="AY456" s="153"/>
      <c r="AZ456" s="153"/>
      <c r="BA456" s="153"/>
      <c r="BB456" s="153"/>
      <c r="BC456" s="153"/>
      <c r="BD456" s="153"/>
      <c r="BE456" s="57"/>
    </row>
    <row r="457" spans="1:57" s="12" customFormat="1" ht="127.5" x14ac:dyDescent="0.25">
      <c r="A457" s="1">
        <v>431</v>
      </c>
      <c r="B457" s="1" t="s">
        <v>80</v>
      </c>
      <c r="C457" s="6" t="s">
        <v>1220</v>
      </c>
      <c r="D457" s="2" t="str">
        <f t="shared" si="14"/>
        <v>CalPA_Set WMP-28</v>
      </c>
      <c r="E457" s="1">
        <v>10</v>
      </c>
      <c r="F457" s="2" t="str">
        <f t="shared" si="15"/>
        <v>CalPA_Set WMP-28_Q10</v>
      </c>
      <c r="G457" s="48" t="s">
        <v>1255</v>
      </c>
      <c r="H457" s="48" t="s">
        <v>1256</v>
      </c>
      <c r="I457" s="1" t="s">
        <v>84</v>
      </c>
      <c r="J457" s="3">
        <v>45148</v>
      </c>
      <c r="K457" s="3">
        <v>45153</v>
      </c>
      <c r="L457" s="3">
        <v>45153</v>
      </c>
      <c r="M457" s="20" t="s">
        <v>1223</v>
      </c>
      <c r="N457" s="1">
        <v>0</v>
      </c>
      <c r="O457" s="1" t="s">
        <v>86</v>
      </c>
      <c r="P457" s="1" t="s">
        <v>1248</v>
      </c>
      <c r="Q457" s="47" t="s">
        <v>536</v>
      </c>
      <c r="R457" s="47" t="s">
        <v>86</v>
      </c>
      <c r="S457" s="120" t="s">
        <v>86</v>
      </c>
      <c r="T457" s="153"/>
      <c r="U457" s="153"/>
      <c r="V457" s="153"/>
      <c r="W457" s="153"/>
      <c r="X457" s="153"/>
      <c r="Y457" s="153"/>
      <c r="Z457" s="153"/>
      <c r="AA457" s="153"/>
      <c r="AB457" s="153"/>
      <c r="AC457" s="153"/>
      <c r="AD457" s="153"/>
      <c r="AE457" s="153"/>
      <c r="AF457" s="153"/>
      <c r="AG457" s="153"/>
      <c r="AH457" s="153"/>
      <c r="AI457" s="153"/>
      <c r="AJ457" s="153"/>
      <c r="AK457" s="153"/>
      <c r="AL457" s="153"/>
      <c r="AM457" s="153"/>
      <c r="AN457" s="153"/>
      <c r="AO457" s="153"/>
      <c r="AP457" s="153"/>
      <c r="AQ457" s="153"/>
      <c r="AR457" s="153"/>
      <c r="AS457" s="153"/>
      <c r="AT457" s="153"/>
      <c r="AU457" s="153"/>
      <c r="AV457" s="153"/>
      <c r="AW457" s="153"/>
      <c r="AX457" s="153"/>
      <c r="AY457" s="153"/>
      <c r="AZ457" s="153"/>
      <c r="BA457" s="153"/>
      <c r="BB457" s="153"/>
      <c r="BC457" s="153"/>
      <c r="BD457" s="153"/>
      <c r="BE457" s="57"/>
    </row>
    <row r="458" spans="1:57" s="12" customFormat="1" ht="191.25" x14ac:dyDescent="0.25">
      <c r="A458" s="1">
        <v>432</v>
      </c>
      <c r="B458" s="1" t="s">
        <v>80</v>
      </c>
      <c r="C458" s="6" t="s">
        <v>1220</v>
      </c>
      <c r="D458" s="2" t="str">
        <f t="shared" si="14"/>
        <v>CalPA_Set WMP-28</v>
      </c>
      <c r="E458" s="1">
        <v>11</v>
      </c>
      <c r="F458" s="2" t="str">
        <f t="shared" si="15"/>
        <v>CalPA_Set WMP-28_Q11</v>
      </c>
      <c r="G458" s="48" t="s">
        <v>1257</v>
      </c>
      <c r="H458" s="48" t="s">
        <v>1258</v>
      </c>
      <c r="I458" s="1" t="s">
        <v>84</v>
      </c>
      <c r="J458" s="3">
        <v>45148</v>
      </c>
      <c r="K458" s="3">
        <v>45153</v>
      </c>
      <c r="L458" s="3">
        <v>45153</v>
      </c>
      <c r="M458" s="20" t="s">
        <v>1223</v>
      </c>
      <c r="N458" s="1">
        <v>0</v>
      </c>
      <c r="O458" s="1" t="s">
        <v>86</v>
      </c>
      <c r="P458" s="1" t="s">
        <v>1248</v>
      </c>
      <c r="Q458" s="47" t="s">
        <v>536</v>
      </c>
      <c r="R458" s="47" t="s">
        <v>86</v>
      </c>
      <c r="S458" s="118" t="s">
        <v>86</v>
      </c>
      <c r="T458" s="153"/>
      <c r="U458" s="153"/>
      <c r="V458" s="153"/>
      <c r="W458" s="153"/>
      <c r="X458" s="153"/>
      <c r="Y458" s="153"/>
      <c r="Z458" s="153"/>
      <c r="AA458" s="153"/>
      <c r="AB458" s="153"/>
      <c r="AC458" s="153"/>
      <c r="AD458" s="153"/>
      <c r="AE458" s="153"/>
      <c r="AF458" s="153"/>
      <c r="AG458" s="153"/>
      <c r="AH458" s="153"/>
      <c r="AI458" s="153"/>
      <c r="AJ458" s="153"/>
      <c r="AK458" s="153"/>
      <c r="AL458" s="153"/>
      <c r="AM458" s="153"/>
      <c r="AN458" s="153"/>
      <c r="AO458" s="153"/>
      <c r="AP458" s="153"/>
      <c r="AQ458" s="153"/>
      <c r="AR458" s="153"/>
      <c r="AS458" s="153"/>
      <c r="AT458" s="153"/>
      <c r="AU458" s="153"/>
      <c r="AV458" s="153"/>
      <c r="AW458" s="153"/>
      <c r="AX458" s="153"/>
      <c r="AY458" s="153"/>
      <c r="AZ458" s="153"/>
      <c r="BA458" s="153"/>
      <c r="BB458" s="153"/>
      <c r="BC458" s="153"/>
      <c r="BD458" s="153"/>
      <c r="BE458" s="57"/>
    </row>
    <row r="459" spans="1:57" s="12" customFormat="1" ht="178.5" x14ac:dyDescent="0.25">
      <c r="A459" s="1">
        <v>433</v>
      </c>
      <c r="B459" s="1" t="s">
        <v>80</v>
      </c>
      <c r="C459" s="6" t="s">
        <v>1220</v>
      </c>
      <c r="D459" s="2" t="str">
        <f t="shared" si="14"/>
        <v>CalPA_Set WMP-28</v>
      </c>
      <c r="E459" s="1">
        <v>12</v>
      </c>
      <c r="F459" s="2" t="str">
        <f t="shared" si="15"/>
        <v>CalPA_Set WMP-28_Q12</v>
      </c>
      <c r="G459" s="48" t="s">
        <v>1259</v>
      </c>
      <c r="H459" s="48" t="s">
        <v>1260</v>
      </c>
      <c r="I459" s="1" t="s">
        <v>84</v>
      </c>
      <c r="J459" s="3">
        <v>45148</v>
      </c>
      <c r="K459" s="3">
        <v>45153</v>
      </c>
      <c r="L459" s="3">
        <v>45153</v>
      </c>
      <c r="M459" s="20" t="s">
        <v>1223</v>
      </c>
      <c r="N459" s="1">
        <v>0</v>
      </c>
      <c r="O459" s="1" t="s">
        <v>86</v>
      </c>
      <c r="P459" s="1" t="s">
        <v>1248</v>
      </c>
      <c r="Q459" s="47" t="s">
        <v>536</v>
      </c>
      <c r="R459" s="47" t="s">
        <v>86</v>
      </c>
      <c r="S459" s="120" t="s">
        <v>86</v>
      </c>
      <c r="T459" s="153"/>
      <c r="U459" s="153"/>
      <c r="V459" s="153"/>
      <c r="W459" s="153"/>
      <c r="X459" s="153"/>
      <c r="Y459" s="153"/>
      <c r="Z459" s="153"/>
      <c r="AA459" s="153"/>
      <c r="AB459" s="153"/>
      <c r="AC459" s="153"/>
      <c r="AD459" s="153"/>
      <c r="AE459" s="153"/>
      <c r="AF459" s="153"/>
      <c r="AG459" s="153"/>
      <c r="AH459" s="153"/>
      <c r="AI459" s="153"/>
      <c r="AJ459" s="153"/>
      <c r="AK459" s="153"/>
      <c r="AL459" s="153"/>
      <c r="AM459" s="153"/>
      <c r="AN459" s="153"/>
      <c r="AO459" s="153"/>
      <c r="AP459" s="153"/>
      <c r="AQ459" s="153"/>
      <c r="AR459" s="153"/>
      <c r="AS459" s="153"/>
      <c r="AT459" s="153"/>
      <c r="AU459" s="153"/>
      <c r="AV459" s="153"/>
      <c r="AW459" s="153"/>
      <c r="AX459" s="153"/>
      <c r="AY459" s="153"/>
      <c r="AZ459" s="153"/>
      <c r="BA459" s="153"/>
      <c r="BB459" s="153"/>
      <c r="BC459" s="153"/>
      <c r="BD459" s="153"/>
      <c r="BE459" s="57"/>
    </row>
    <row r="460" spans="1:57" s="12" customFormat="1" ht="204" x14ac:dyDescent="0.25">
      <c r="A460" s="1">
        <v>434</v>
      </c>
      <c r="B460" s="1" t="s">
        <v>80</v>
      </c>
      <c r="C460" s="6" t="s">
        <v>1220</v>
      </c>
      <c r="D460" s="2" t="str">
        <f t="shared" si="14"/>
        <v>CalPA_Set WMP-28</v>
      </c>
      <c r="E460" s="1">
        <v>13</v>
      </c>
      <c r="F460" s="2" t="str">
        <f t="shared" si="15"/>
        <v>CalPA_Set WMP-28_Q13</v>
      </c>
      <c r="G460" s="48" t="s">
        <v>1261</v>
      </c>
      <c r="H460" s="48" t="s">
        <v>1262</v>
      </c>
      <c r="I460" s="1" t="s">
        <v>84</v>
      </c>
      <c r="J460" s="3">
        <v>45148</v>
      </c>
      <c r="K460" s="3">
        <v>45154</v>
      </c>
      <c r="L460" s="3">
        <v>45154</v>
      </c>
      <c r="M460" s="20" t="s">
        <v>1223</v>
      </c>
      <c r="N460" s="1">
        <v>0</v>
      </c>
      <c r="O460" s="1" t="s">
        <v>86</v>
      </c>
      <c r="P460" s="1" t="s">
        <v>1248</v>
      </c>
      <c r="Q460" s="47" t="s">
        <v>536</v>
      </c>
      <c r="R460" s="47" t="s">
        <v>86</v>
      </c>
      <c r="S460" s="120" t="s">
        <v>86</v>
      </c>
      <c r="T460" s="153"/>
      <c r="U460" s="153"/>
      <c r="V460" s="153"/>
      <c r="W460" s="153"/>
      <c r="X460" s="153"/>
      <c r="Y460" s="153"/>
      <c r="Z460" s="153"/>
      <c r="AA460" s="153"/>
      <c r="AB460" s="153"/>
      <c r="AC460" s="153"/>
      <c r="AD460" s="153"/>
      <c r="AE460" s="153"/>
      <c r="AF460" s="153"/>
      <c r="AG460" s="153"/>
      <c r="AH460" s="153"/>
      <c r="AI460" s="153"/>
      <c r="AJ460" s="153"/>
      <c r="AK460" s="153"/>
      <c r="AL460" s="153"/>
      <c r="AM460" s="153"/>
      <c r="AN460" s="153"/>
      <c r="AO460" s="153"/>
      <c r="AP460" s="153"/>
      <c r="AQ460" s="153"/>
      <c r="AR460" s="153"/>
      <c r="AS460" s="153"/>
      <c r="AT460" s="153"/>
      <c r="AU460" s="153"/>
      <c r="AV460" s="153"/>
      <c r="AW460" s="153"/>
      <c r="AX460" s="153"/>
      <c r="AY460" s="153"/>
      <c r="AZ460" s="153"/>
      <c r="BA460" s="153"/>
      <c r="BB460" s="153"/>
      <c r="BC460" s="153"/>
      <c r="BD460" s="153"/>
      <c r="BE460" s="57"/>
    </row>
    <row r="461" spans="1:57" s="12" customFormat="1" ht="178.5" x14ac:dyDescent="0.25">
      <c r="A461" s="1">
        <v>435</v>
      </c>
      <c r="B461" s="1" t="s">
        <v>80</v>
      </c>
      <c r="C461" s="6" t="s">
        <v>1220</v>
      </c>
      <c r="D461" s="2" t="str">
        <f t="shared" si="14"/>
        <v>CalPA_Set WMP-28</v>
      </c>
      <c r="E461" s="1">
        <v>14</v>
      </c>
      <c r="F461" s="2" t="str">
        <f t="shared" si="15"/>
        <v>CalPA_Set WMP-28_Q14</v>
      </c>
      <c r="G461" s="48" t="s">
        <v>1264</v>
      </c>
      <c r="H461" s="48" t="s">
        <v>1265</v>
      </c>
      <c r="I461" s="1" t="s">
        <v>84</v>
      </c>
      <c r="J461" s="3">
        <v>45148</v>
      </c>
      <c r="K461" s="3">
        <v>45153</v>
      </c>
      <c r="L461" s="3">
        <v>45153</v>
      </c>
      <c r="M461" s="20" t="s">
        <v>1223</v>
      </c>
      <c r="N461" s="1">
        <v>0</v>
      </c>
      <c r="O461" s="1" t="s">
        <v>86</v>
      </c>
      <c r="P461" s="1" t="s">
        <v>1248</v>
      </c>
      <c r="Q461" s="47" t="s">
        <v>536</v>
      </c>
      <c r="R461" s="47" t="s">
        <v>86</v>
      </c>
      <c r="S461" s="120" t="s">
        <v>86</v>
      </c>
      <c r="T461" s="153"/>
      <c r="U461" s="153"/>
      <c r="V461" s="153"/>
      <c r="W461" s="153"/>
      <c r="X461" s="153"/>
      <c r="Y461" s="153"/>
      <c r="Z461" s="153"/>
      <c r="AA461" s="153"/>
      <c r="AB461" s="153"/>
      <c r="AC461" s="153"/>
      <c r="AD461" s="153"/>
      <c r="AE461" s="153"/>
      <c r="AF461" s="153"/>
      <c r="AG461" s="153"/>
      <c r="AH461" s="153"/>
      <c r="AI461" s="153"/>
      <c r="AJ461" s="153"/>
      <c r="AK461" s="153"/>
      <c r="AL461" s="153"/>
      <c r="AM461" s="153"/>
      <c r="AN461" s="153"/>
      <c r="AO461" s="153"/>
      <c r="AP461" s="153"/>
      <c r="AQ461" s="153"/>
      <c r="AR461" s="153"/>
      <c r="AS461" s="153"/>
      <c r="AT461" s="153"/>
      <c r="AU461" s="153"/>
      <c r="AV461" s="153"/>
      <c r="AW461" s="153"/>
      <c r="AX461" s="153"/>
      <c r="AY461" s="153"/>
      <c r="AZ461" s="153"/>
      <c r="BA461" s="153"/>
      <c r="BB461" s="153"/>
      <c r="BC461" s="153"/>
      <c r="BD461" s="153"/>
      <c r="BE461" s="57"/>
    </row>
    <row r="462" spans="1:57" s="12" customFormat="1" ht="267.75" x14ac:dyDescent="0.25">
      <c r="A462" s="1">
        <v>436</v>
      </c>
      <c r="B462" s="1" t="s">
        <v>80</v>
      </c>
      <c r="C462" s="6" t="s">
        <v>1220</v>
      </c>
      <c r="D462" s="2" t="str">
        <f t="shared" si="14"/>
        <v>CalPA_Set WMP-28</v>
      </c>
      <c r="E462" s="1">
        <v>15</v>
      </c>
      <c r="F462" s="2" t="str">
        <f t="shared" si="15"/>
        <v>CalPA_Set WMP-28_Q15</v>
      </c>
      <c r="G462" s="48" t="s">
        <v>1266</v>
      </c>
      <c r="H462" s="48" t="s">
        <v>1267</v>
      </c>
      <c r="I462" s="1" t="s">
        <v>84</v>
      </c>
      <c r="J462" s="3">
        <v>45148</v>
      </c>
      <c r="K462" s="3">
        <v>45153</v>
      </c>
      <c r="L462" s="3">
        <v>45153</v>
      </c>
      <c r="M462" s="20" t="s">
        <v>1223</v>
      </c>
      <c r="N462" s="1">
        <v>0</v>
      </c>
      <c r="O462" s="1" t="s">
        <v>86</v>
      </c>
      <c r="P462" s="1" t="s">
        <v>1248</v>
      </c>
      <c r="Q462" s="47" t="s">
        <v>536</v>
      </c>
      <c r="R462" s="47" t="s">
        <v>86</v>
      </c>
      <c r="S462" s="120" t="s">
        <v>86</v>
      </c>
      <c r="T462" s="153"/>
      <c r="U462" s="153"/>
      <c r="V462" s="153"/>
      <c r="W462" s="153"/>
      <c r="X462" s="153"/>
      <c r="Y462" s="153"/>
      <c r="Z462" s="153"/>
      <c r="AA462" s="153"/>
      <c r="AB462" s="153"/>
      <c r="AC462" s="153"/>
      <c r="AD462" s="153"/>
      <c r="AE462" s="153"/>
      <c r="AF462" s="153"/>
      <c r="AG462" s="153"/>
      <c r="AH462" s="153"/>
      <c r="AI462" s="153"/>
      <c r="AJ462" s="153"/>
      <c r="AK462" s="153"/>
      <c r="AL462" s="153"/>
      <c r="AM462" s="153"/>
      <c r="AN462" s="153"/>
      <c r="AO462" s="153"/>
      <c r="AP462" s="153"/>
      <c r="AQ462" s="153"/>
      <c r="AR462" s="153"/>
      <c r="AS462" s="153"/>
      <c r="AT462" s="153"/>
      <c r="AU462" s="153"/>
      <c r="AV462" s="153"/>
      <c r="AW462" s="153"/>
      <c r="AX462" s="153"/>
      <c r="AY462" s="153"/>
      <c r="AZ462" s="153"/>
      <c r="BA462" s="153"/>
      <c r="BB462" s="153"/>
      <c r="BC462" s="153"/>
      <c r="BD462" s="153"/>
      <c r="BE462" s="57"/>
    </row>
    <row r="463" spans="1:57" s="12" customFormat="1" ht="242.25" x14ac:dyDescent="0.25">
      <c r="A463" s="1">
        <v>437</v>
      </c>
      <c r="B463" s="1" t="s">
        <v>80</v>
      </c>
      <c r="C463" s="6" t="s">
        <v>1220</v>
      </c>
      <c r="D463" s="2" t="str">
        <f t="shared" si="14"/>
        <v>CalPA_Set WMP-28</v>
      </c>
      <c r="E463" s="1">
        <v>16</v>
      </c>
      <c r="F463" s="2" t="str">
        <f t="shared" si="15"/>
        <v>CalPA_Set WMP-28_Q16</v>
      </c>
      <c r="G463" s="48" t="s">
        <v>1221</v>
      </c>
      <c r="H463" s="48" t="s">
        <v>1222</v>
      </c>
      <c r="I463" s="1" t="s">
        <v>84</v>
      </c>
      <c r="J463" s="3">
        <v>45148</v>
      </c>
      <c r="K463" s="3">
        <v>45153</v>
      </c>
      <c r="L463" s="3">
        <v>45153</v>
      </c>
      <c r="M463" s="20" t="s">
        <v>1223</v>
      </c>
      <c r="N463" s="1">
        <v>0</v>
      </c>
      <c r="O463" s="1" t="s">
        <v>86</v>
      </c>
      <c r="P463" s="1" t="s">
        <v>242</v>
      </c>
      <c r="Q463" s="47" t="s">
        <v>154</v>
      </c>
      <c r="R463" s="47" t="s">
        <v>1224</v>
      </c>
      <c r="S463" s="123" t="s">
        <v>86</v>
      </c>
      <c r="T463" s="153"/>
      <c r="U463" s="153"/>
      <c r="V463" s="153"/>
      <c r="W463" s="153"/>
      <c r="X463" s="153"/>
      <c r="Y463" s="153"/>
      <c r="Z463" s="153"/>
      <c r="AA463" s="153"/>
      <c r="AB463" s="153"/>
      <c r="AC463" s="153"/>
      <c r="AD463" s="153"/>
      <c r="AE463" s="153"/>
      <c r="AF463" s="153"/>
      <c r="AG463" s="153"/>
      <c r="AH463" s="153"/>
      <c r="AI463" s="153"/>
      <c r="AJ463" s="153"/>
      <c r="AK463" s="153"/>
      <c r="AL463" s="153"/>
      <c r="AM463" s="153"/>
      <c r="AN463" s="153"/>
      <c r="AO463" s="153"/>
      <c r="AP463" s="153"/>
      <c r="AQ463" s="153"/>
      <c r="AR463" s="153"/>
      <c r="AS463" s="153"/>
      <c r="AT463" s="153"/>
      <c r="AU463" s="153"/>
      <c r="AV463" s="153"/>
      <c r="AW463" s="153"/>
      <c r="AX463" s="153"/>
      <c r="AY463" s="153"/>
      <c r="AZ463" s="153"/>
      <c r="BA463" s="153"/>
      <c r="BB463" s="153"/>
      <c r="BC463" s="153"/>
      <c r="BD463" s="153"/>
      <c r="BE463" s="57"/>
    </row>
    <row r="464" spans="1:57" s="12" customFormat="1" ht="124.5" customHeight="1" x14ac:dyDescent="0.25">
      <c r="A464" s="1">
        <v>438</v>
      </c>
      <c r="B464" s="1" t="s">
        <v>80</v>
      </c>
      <c r="C464" s="6" t="s">
        <v>1220</v>
      </c>
      <c r="D464" s="2" t="str">
        <f t="shared" si="14"/>
        <v>CalPA_Set WMP-28</v>
      </c>
      <c r="E464" s="1">
        <v>17</v>
      </c>
      <c r="F464" s="2" t="str">
        <f t="shared" si="15"/>
        <v>CalPA_Set WMP-28_Q17</v>
      </c>
      <c r="G464" s="48" t="s">
        <v>1229</v>
      </c>
      <c r="H464" s="48" t="s">
        <v>1230</v>
      </c>
      <c r="I464" s="1" t="s">
        <v>84</v>
      </c>
      <c r="J464" s="3">
        <v>45148</v>
      </c>
      <c r="K464" s="3">
        <v>45153</v>
      </c>
      <c r="L464" s="3">
        <v>45153</v>
      </c>
      <c r="M464" s="20" t="s">
        <v>1223</v>
      </c>
      <c r="N464" s="1">
        <v>0</v>
      </c>
      <c r="O464" s="1" t="s">
        <v>86</v>
      </c>
      <c r="P464" s="1" t="s">
        <v>242</v>
      </c>
      <c r="Q464" s="47" t="s">
        <v>154</v>
      </c>
      <c r="R464" s="47" t="s">
        <v>1224</v>
      </c>
      <c r="S464" s="118" t="s">
        <v>86</v>
      </c>
      <c r="T464" s="153"/>
      <c r="U464" s="153"/>
      <c r="V464" s="153"/>
      <c r="W464" s="153"/>
      <c r="X464" s="153"/>
      <c r="Y464" s="153"/>
      <c r="Z464" s="153"/>
      <c r="AA464" s="153"/>
      <c r="AB464" s="153"/>
      <c r="AC464" s="153"/>
      <c r="AD464" s="153"/>
      <c r="AE464" s="153"/>
      <c r="AF464" s="153"/>
      <c r="AG464" s="153"/>
      <c r="AH464" s="153"/>
      <c r="AI464" s="153"/>
      <c r="AJ464" s="153"/>
      <c r="AK464" s="153"/>
      <c r="AL464" s="153"/>
      <c r="AM464" s="153"/>
      <c r="AN464" s="153"/>
      <c r="AO464" s="153"/>
      <c r="AP464" s="153"/>
      <c r="AQ464" s="153"/>
      <c r="AR464" s="153"/>
      <c r="AS464" s="153"/>
      <c r="AT464" s="153"/>
      <c r="AU464" s="153"/>
      <c r="AV464" s="153"/>
      <c r="AW464" s="153"/>
      <c r="AX464" s="153"/>
      <c r="AY464" s="153"/>
      <c r="AZ464" s="153"/>
      <c r="BA464" s="153"/>
      <c r="BB464" s="153"/>
      <c r="BC464" s="153"/>
      <c r="BD464" s="153"/>
      <c r="BE464" s="57"/>
    </row>
    <row r="465" spans="1:58" ht="124.5" customHeight="1" x14ac:dyDescent="0.25">
      <c r="A465" s="1">
        <v>439</v>
      </c>
      <c r="B465" s="1" t="s">
        <v>80</v>
      </c>
      <c r="C465" s="6" t="s">
        <v>1220</v>
      </c>
      <c r="D465" s="2" t="str">
        <f t="shared" si="14"/>
        <v>CalPA_Set WMP-28</v>
      </c>
      <c r="E465" s="1">
        <v>18</v>
      </c>
      <c r="F465" s="2" t="str">
        <f t="shared" si="15"/>
        <v>CalPA_Set WMP-28_Q18</v>
      </c>
      <c r="G465" s="48" t="s">
        <v>1268</v>
      </c>
      <c r="H465" s="48" t="s">
        <v>1269</v>
      </c>
      <c r="I465" s="1" t="s">
        <v>84</v>
      </c>
      <c r="J465" s="3">
        <v>45148</v>
      </c>
      <c r="K465" s="3">
        <v>45153</v>
      </c>
      <c r="L465" s="3">
        <v>45153</v>
      </c>
      <c r="M465" s="20" t="s">
        <v>1223</v>
      </c>
      <c r="N465" s="1">
        <v>1</v>
      </c>
      <c r="O465" s="1" t="s">
        <v>86</v>
      </c>
      <c r="P465" s="1" t="s">
        <v>1270</v>
      </c>
      <c r="Q465" s="47" t="s">
        <v>266</v>
      </c>
      <c r="R465" s="47" t="s">
        <v>1271</v>
      </c>
      <c r="S465" s="123" t="s">
        <v>86</v>
      </c>
      <c r="BE465" s="57"/>
      <c r="BF465" s="12"/>
    </row>
    <row r="466" spans="1:58" ht="124.5" customHeight="1" x14ac:dyDescent="0.25">
      <c r="A466" s="1">
        <v>440</v>
      </c>
      <c r="B466" s="1" t="s">
        <v>80</v>
      </c>
      <c r="C466" s="6" t="s">
        <v>1220</v>
      </c>
      <c r="D466" s="2" t="str">
        <f t="shared" si="14"/>
        <v>CalPA_Set WMP-28</v>
      </c>
      <c r="E466" s="1">
        <v>19</v>
      </c>
      <c r="F466" s="2" t="str">
        <f t="shared" si="15"/>
        <v>CalPA_Set WMP-28_Q19</v>
      </c>
      <c r="G466" s="48" t="s">
        <v>1272</v>
      </c>
      <c r="H466" s="48" t="s">
        <v>1273</v>
      </c>
      <c r="I466" s="1" t="s">
        <v>84</v>
      </c>
      <c r="J466" s="3">
        <v>45148</v>
      </c>
      <c r="K466" s="3">
        <v>45153</v>
      </c>
      <c r="L466" s="3">
        <v>45153</v>
      </c>
      <c r="M466" s="20" t="s">
        <v>1223</v>
      </c>
      <c r="N466" s="1">
        <v>2</v>
      </c>
      <c r="O466" s="1" t="s">
        <v>86</v>
      </c>
      <c r="P466" s="1" t="s">
        <v>1270</v>
      </c>
      <c r="Q466" s="47" t="s">
        <v>266</v>
      </c>
      <c r="R466" s="47" t="s">
        <v>1271</v>
      </c>
      <c r="S466" s="122" t="s">
        <v>86</v>
      </c>
      <c r="BE466" s="57"/>
      <c r="BF466" s="12"/>
    </row>
    <row r="467" spans="1:58" ht="124.5" customHeight="1" x14ac:dyDescent="0.25">
      <c r="A467" s="1">
        <v>441</v>
      </c>
      <c r="B467" s="1" t="s">
        <v>80</v>
      </c>
      <c r="C467" s="6" t="s">
        <v>1220</v>
      </c>
      <c r="D467" s="2" t="str">
        <f t="shared" si="14"/>
        <v>CalPA_Set WMP-28</v>
      </c>
      <c r="E467" s="1">
        <v>20</v>
      </c>
      <c r="F467" s="2" t="str">
        <f t="shared" si="15"/>
        <v>CalPA_Set WMP-28_Q20</v>
      </c>
      <c r="G467" s="48" t="s">
        <v>1275</v>
      </c>
      <c r="H467" s="48" t="s">
        <v>1276</v>
      </c>
      <c r="I467" s="1" t="s">
        <v>84</v>
      </c>
      <c r="J467" s="3">
        <v>45148</v>
      </c>
      <c r="K467" s="3">
        <v>45153</v>
      </c>
      <c r="L467" s="3">
        <v>45153</v>
      </c>
      <c r="M467" s="20" t="s">
        <v>1223</v>
      </c>
      <c r="N467" s="1">
        <v>0</v>
      </c>
      <c r="O467" s="1" t="s">
        <v>86</v>
      </c>
      <c r="P467" s="1" t="s">
        <v>1270</v>
      </c>
      <c r="Q467" s="47" t="s">
        <v>266</v>
      </c>
      <c r="R467" s="47" t="s">
        <v>1271</v>
      </c>
      <c r="S467" s="122" t="s">
        <v>86</v>
      </c>
      <c r="BE467" s="57"/>
      <c r="BF467" s="12"/>
    </row>
    <row r="468" spans="1:58" ht="124.5" customHeight="1" x14ac:dyDescent="0.25">
      <c r="A468" s="1">
        <v>442</v>
      </c>
      <c r="B468" s="1" t="s">
        <v>1802</v>
      </c>
      <c r="C468" s="6" t="s">
        <v>2041</v>
      </c>
      <c r="D468" s="2" t="str">
        <f t="shared" si="14"/>
        <v>OEIS_011</v>
      </c>
      <c r="E468" s="1">
        <v>1</v>
      </c>
      <c r="F468" s="2" t="str">
        <f t="shared" si="15"/>
        <v>OEIS_011_Q1</v>
      </c>
      <c r="G468" s="48" t="s">
        <v>2750</v>
      </c>
      <c r="H468" s="48" t="s">
        <v>2751</v>
      </c>
      <c r="I468" s="1" t="s">
        <v>2691</v>
      </c>
      <c r="J468" s="3">
        <v>45156</v>
      </c>
      <c r="K468" s="3">
        <v>45161</v>
      </c>
      <c r="L468" s="3">
        <v>45161</v>
      </c>
      <c r="M468" s="20" t="s">
        <v>2752</v>
      </c>
      <c r="N468" s="1">
        <v>0</v>
      </c>
      <c r="O468" s="1" t="s">
        <v>86</v>
      </c>
      <c r="P468" s="1" t="s">
        <v>763</v>
      </c>
      <c r="Q468" s="47" t="s">
        <v>129</v>
      </c>
      <c r="R468" s="47" t="s">
        <v>764</v>
      </c>
      <c r="S468" s="120" t="s">
        <v>86</v>
      </c>
      <c r="BE468" s="57"/>
      <c r="BF468" s="12"/>
    </row>
    <row r="469" spans="1:58" ht="409.5" x14ac:dyDescent="0.25">
      <c r="A469" s="1">
        <v>443</v>
      </c>
      <c r="B469" s="1" t="s">
        <v>1802</v>
      </c>
      <c r="C469" s="6" t="s">
        <v>2041</v>
      </c>
      <c r="D469" s="2" t="str">
        <f t="shared" si="14"/>
        <v>OEIS_011</v>
      </c>
      <c r="E469" s="1">
        <v>2</v>
      </c>
      <c r="F469" s="2" t="str">
        <f t="shared" si="15"/>
        <v>OEIS_011_Q2</v>
      </c>
      <c r="G469" s="48" t="s">
        <v>2756</v>
      </c>
      <c r="H469" s="48" t="s">
        <v>2757</v>
      </c>
      <c r="I469" s="1" t="s">
        <v>2691</v>
      </c>
      <c r="J469" s="3">
        <v>45156</v>
      </c>
      <c r="K469" s="3">
        <v>45161</v>
      </c>
      <c r="L469" s="3">
        <v>45161</v>
      </c>
      <c r="M469" s="20" t="s">
        <v>2752</v>
      </c>
      <c r="N469" s="1">
        <v>0</v>
      </c>
      <c r="O469" s="1" t="s">
        <v>86</v>
      </c>
      <c r="P469" s="1" t="s">
        <v>1234</v>
      </c>
      <c r="Q469" s="47" t="s">
        <v>549</v>
      </c>
      <c r="R469" s="47" t="s">
        <v>86</v>
      </c>
      <c r="S469" s="120" t="s">
        <v>86</v>
      </c>
      <c r="BE469" s="57"/>
      <c r="BF469" s="12"/>
    </row>
    <row r="470" spans="1:58" ht="191.25" x14ac:dyDescent="0.25">
      <c r="A470" s="1">
        <v>444</v>
      </c>
      <c r="B470" s="1" t="s">
        <v>1802</v>
      </c>
      <c r="C470" s="6" t="s">
        <v>2041</v>
      </c>
      <c r="D470" s="2" t="str">
        <f t="shared" si="14"/>
        <v>OEIS_011</v>
      </c>
      <c r="E470" s="1">
        <v>3</v>
      </c>
      <c r="F470" s="2" t="str">
        <f t="shared" si="15"/>
        <v>OEIS_011_Q3</v>
      </c>
      <c r="G470" s="48" t="s">
        <v>2758</v>
      </c>
      <c r="H470" s="48" t="s">
        <v>2759</v>
      </c>
      <c r="I470" s="1" t="s">
        <v>2691</v>
      </c>
      <c r="J470" s="3">
        <v>45156</v>
      </c>
      <c r="K470" s="3">
        <v>45161</v>
      </c>
      <c r="L470" s="3">
        <v>45161</v>
      </c>
      <c r="M470" s="20" t="s">
        <v>2752</v>
      </c>
      <c r="N470" s="1">
        <v>0</v>
      </c>
      <c r="O470" s="1" t="s">
        <v>86</v>
      </c>
      <c r="P470" s="1" t="s">
        <v>1234</v>
      </c>
      <c r="Q470" s="47" t="s">
        <v>549</v>
      </c>
      <c r="R470" s="47" t="s">
        <v>86</v>
      </c>
      <c r="S470" s="121" t="s">
        <v>86</v>
      </c>
      <c r="BE470" s="159"/>
      <c r="BF470" s="160"/>
    </row>
    <row r="471" spans="1:58" ht="75" x14ac:dyDescent="0.25">
      <c r="A471" s="1">
        <v>445</v>
      </c>
      <c r="B471" s="1" t="s">
        <v>1884</v>
      </c>
      <c r="C471" s="6" t="s">
        <v>2034</v>
      </c>
      <c r="D471" s="2" t="str">
        <f t="shared" si="14"/>
        <v>CPUC - SPD (Safety Policy Division)_010</v>
      </c>
      <c r="E471" s="1">
        <v>1</v>
      </c>
      <c r="F471" s="2" t="str">
        <f t="shared" si="15"/>
        <v>CPUC - SPD (Safety Policy Division)_010_Q1</v>
      </c>
      <c r="G471" s="48" t="s">
        <v>2035</v>
      </c>
      <c r="H471" s="48" t="s">
        <v>2036</v>
      </c>
      <c r="I471" s="1" t="s">
        <v>1909</v>
      </c>
      <c r="J471" s="3">
        <v>45162</v>
      </c>
      <c r="K471" s="3">
        <v>45170</v>
      </c>
      <c r="L471" s="3">
        <v>45169</v>
      </c>
      <c r="M471" s="20" t="s">
        <v>2037</v>
      </c>
      <c r="N471" s="1">
        <v>1</v>
      </c>
      <c r="O471" s="1" t="s">
        <v>86</v>
      </c>
      <c r="P471" s="2" t="s">
        <v>234</v>
      </c>
      <c r="Q471" s="47" t="s">
        <v>86</v>
      </c>
      <c r="R471" s="47" t="s">
        <v>86</v>
      </c>
      <c r="S471" s="120" t="s">
        <v>86</v>
      </c>
    </row>
    <row r="472" spans="1:58" ht="409.5" x14ac:dyDescent="0.25">
      <c r="A472" s="1">
        <v>446</v>
      </c>
      <c r="B472" s="1" t="s">
        <v>1802</v>
      </c>
      <c r="C472" s="6" t="s">
        <v>2050</v>
      </c>
      <c r="D472" s="2" t="str">
        <f t="shared" si="14"/>
        <v>OEIS_012</v>
      </c>
      <c r="E472" s="1">
        <v>1</v>
      </c>
      <c r="F472" s="2" t="str">
        <f t="shared" si="15"/>
        <v>OEIS_012_Q1</v>
      </c>
      <c r="G472" s="48" t="s">
        <v>2766</v>
      </c>
      <c r="H472" s="48" t="s">
        <v>2767</v>
      </c>
      <c r="I472" s="1" t="s">
        <v>2691</v>
      </c>
      <c r="J472" s="3">
        <v>45168</v>
      </c>
      <c r="K472" s="3">
        <v>45196</v>
      </c>
      <c r="L472" s="3">
        <v>45196</v>
      </c>
      <c r="M472" s="20" t="s">
        <v>2762</v>
      </c>
      <c r="N472" s="1">
        <v>4</v>
      </c>
      <c r="O472" s="1" t="s">
        <v>86</v>
      </c>
      <c r="P472" s="1" t="s">
        <v>364</v>
      </c>
      <c r="Q472" s="47" t="s">
        <v>266</v>
      </c>
      <c r="R472" s="47" t="s">
        <v>365</v>
      </c>
      <c r="S472" s="121" t="s">
        <v>86</v>
      </c>
      <c r="BE472" s="165"/>
      <c r="BF472" s="70"/>
    </row>
    <row r="473" spans="1:58" ht="242.25" x14ac:dyDescent="0.25">
      <c r="A473" s="1">
        <v>447</v>
      </c>
      <c r="B473" s="1" t="s">
        <v>1802</v>
      </c>
      <c r="C473" s="6" t="s">
        <v>2050</v>
      </c>
      <c r="D473" s="2" t="str">
        <f t="shared" si="14"/>
        <v>OEIS_012</v>
      </c>
      <c r="E473" s="1">
        <v>2</v>
      </c>
      <c r="F473" s="2" t="str">
        <f t="shared" si="15"/>
        <v>OEIS_012_Q2</v>
      </c>
      <c r="G473" s="48" t="s">
        <v>2772</v>
      </c>
      <c r="H473" s="48" t="s">
        <v>2773</v>
      </c>
      <c r="I473" s="1" t="s">
        <v>2691</v>
      </c>
      <c r="J473" s="3">
        <v>45168</v>
      </c>
      <c r="K473" s="3">
        <v>45174</v>
      </c>
      <c r="L473" s="3">
        <v>45174</v>
      </c>
      <c r="M473" s="20" t="s">
        <v>2762</v>
      </c>
      <c r="N473" s="1">
        <v>0</v>
      </c>
      <c r="O473" s="1" t="s">
        <v>86</v>
      </c>
      <c r="P473" s="2" t="s">
        <v>884</v>
      </c>
      <c r="Q473" s="47" t="s">
        <v>154</v>
      </c>
      <c r="R473" s="47" t="s">
        <v>677</v>
      </c>
      <c r="S473" s="120" t="s">
        <v>86</v>
      </c>
      <c r="BE473" s="57"/>
      <c r="BF473" s="12"/>
    </row>
    <row r="474" spans="1:58" ht="409.5" x14ac:dyDescent="0.25">
      <c r="A474" s="1">
        <v>448</v>
      </c>
      <c r="B474" s="1" t="s">
        <v>1802</v>
      </c>
      <c r="C474" s="6" t="s">
        <v>2050</v>
      </c>
      <c r="D474" s="2" t="str">
        <f t="shared" si="14"/>
        <v>OEIS_012</v>
      </c>
      <c r="E474" s="1">
        <v>3</v>
      </c>
      <c r="F474" s="2" t="str">
        <f t="shared" si="15"/>
        <v>OEIS_012_Q3</v>
      </c>
      <c r="G474" s="48" t="s">
        <v>2776</v>
      </c>
      <c r="H474" s="48" t="s">
        <v>2777</v>
      </c>
      <c r="I474" s="1" t="s">
        <v>2691</v>
      </c>
      <c r="J474" s="3">
        <v>45168</v>
      </c>
      <c r="K474" s="3">
        <v>45196</v>
      </c>
      <c r="L474" s="3">
        <v>45196</v>
      </c>
      <c r="M474" s="20" t="s">
        <v>2762</v>
      </c>
      <c r="N474" s="1">
        <v>0</v>
      </c>
      <c r="O474" s="1" t="s">
        <v>86</v>
      </c>
      <c r="P474" s="2" t="s">
        <v>557</v>
      </c>
      <c r="Q474" s="47" t="s">
        <v>420</v>
      </c>
      <c r="R474" s="47" t="s">
        <v>558</v>
      </c>
      <c r="S474" s="120" t="s">
        <v>86</v>
      </c>
      <c r="BE474" s="57"/>
      <c r="BF474" s="12"/>
    </row>
    <row r="475" spans="1:58" ht="395.25" x14ac:dyDescent="0.25">
      <c r="A475" s="1">
        <v>449</v>
      </c>
      <c r="B475" s="1" t="s">
        <v>1802</v>
      </c>
      <c r="C475" s="6" t="s">
        <v>2050</v>
      </c>
      <c r="D475" s="2" t="str">
        <f t="shared" si="14"/>
        <v>OEIS_012</v>
      </c>
      <c r="E475" s="1">
        <v>4</v>
      </c>
      <c r="F475" s="2" t="str">
        <f t="shared" si="15"/>
        <v>OEIS_012_Q4</v>
      </c>
      <c r="G475" s="48" t="s">
        <v>2760</v>
      </c>
      <c r="H475" s="48" t="s">
        <v>2761</v>
      </c>
      <c r="I475" s="1" t="s">
        <v>2691</v>
      </c>
      <c r="J475" s="3">
        <v>45168</v>
      </c>
      <c r="K475" s="3">
        <v>45174</v>
      </c>
      <c r="L475" s="3">
        <v>45174</v>
      </c>
      <c r="M475" s="20" t="s">
        <v>2762</v>
      </c>
      <c r="N475" s="1">
        <v>1</v>
      </c>
      <c r="O475" s="1" t="s">
        <v>86</v>
      </c>
      <c r="P475" s="2" t="s">
        <v>611</v>
      </c>
      <c r="Q475" s="47" t="s">
        <v>171</v>
      </c>
      <c r="R475" s="47" t="s">
        <v>612</v>
      </c>
      <c r="S475" s="123" t="s">
        <v>86</v>
      </c>
      <c r="BE475" s="57"/>
      <c r="BF475" s="12"/>
    </row>
    <row r="476" spans="1:58" ht="102" x14ac:dyDescent="0.25">
      <c r="A476" s="1">
        <v>450</v>
      </c>
      <c r="B476" s="1" t="s">
        <v>80</v>
      </c>
      <c r="C476" s="6" t="s">
        <v>1277</v>
      </c>
      <c r="D476" s="2" t="str">
        <f t="shared" si="14"/>
        <v>CalPA_Set WMP-29</v>
      </c>
      <c r="E476" s="1">
        <v>1</v>
      </c>
      <c r="F476" s="2" t="str">
        <f t="shared" si="15"/>
        <v>CalPA_Set WMP-29_Q1</v>
      </c>
      <c r="G476" s="48" t="s">
        <v>1285</v>
      </c>
      <c r="H476" s="48" t="s">
        <v>1286</v>
      </c>
      <c r="I476" s="1" t="s">
        <v>84</v>
      </c>
      <c r="J476" s="3">
        <v>45176</v>
      </c>
      <c r="K476" s="3">
        <v>45196</v>
      </c>
      <c r="L476" s="3">
        <v>45196</v>
      </c>
      <c r="M476" s="20" t="s">
        <v>1280</v>
      </c>
      <c r="N476" s="1">
        <v>0</v>
      </c>
      <c r="O476" s="1" t="s">
        <v>86</v>
      </c>
      <c r="P476" s="1" t="s">
        <v>1234</v>
      </c>
      <c r="Q476" s="47" t="s">
        <v>549</v>
      </c>
      <c r="R476" s="47" t="s">
        <v>86</v>
      </c>
      <c r="S476" s="120" t="s">
        <v>86</v>
      </c>
      <c r="BE476" s="57"/>
      <c r="BF476" s="12"/>
    </row>
    <row r="477" spans="1:58" ht="153" x14ac:dyDescent="0.25">
      <c r="A477" s="1">
        <v>451</v>
      </c>
      <c r="B477" s="1" t="s">
        <v>80</v>
      </c>
      <c r="C477" s="6" t="s">
        <v>1277</v>
      </c>
      <c r="D477" s="2" t="str">
        <f t="shared" si="14"/>
        <v>CalPA_Set WMP-29</v>
      </c>
      <c r="E477" s="1">
        <v>2</v>
      </c>
      <c r="F477" s="2" t="str">
        <f t="shared" si="15"/>
        <v>CalPA_Set WMP-29_Q2</v>
      </c>
      <c r="G477" s="48" t="s">
        <v>1287</v>
      </c>
      <c r="H477" s="48" t="s">
        <v>1288</v>
      </c>
      <c r="I477" s="1" t="s">
        <v>84</v>
      </c>
      <c r="J477" s="3">
        <v>45176</v>
      </c>
      <c r="K477" s="3">
        <v>45196</v>
      </c>
      <c r="L477" s="3">
        <v>45196</v>
      </c>
      <c r="M477" s="20" t="s">
        <v>1280</v>
      </c>
      <c r="N477" s="1">
        <v>1</v>
      </c>
      <c r="O477" s="1" t="s">
        <v>86</v>
      </c>
      <c r="P477" s="1" t="s">
        <v>1234</v>
      </c>
      <c r="Q477" s="47" t="s">
        <v>549</v>
      </c>
      <c r="R477" s="47" t="s">
        <v>86</v>
      </c>
      <c r="S477" s="120" t="s">
        <v>86</v>
      </c>
      <c r="BE477" s="57"/>
      <c r="BF477" s="12"/>
    </row>
    <row r="478" spans="1:58" ht="140.25" x14ac:dyDescent="0.25">
      <c r="A478" s="1">
        <v>452</v>
      </c>
      <c r="B478" s="1" t="s">
        <v>80</v>
      </c>
      <c r="C478" s="6" t="s">
        <v>1277</v>
      </c>
      <c r="D478" s="2" t="str">
        <f t="shared" si="14"/>
        <v>CalPA_Set WMP-29</v>
      </c>
      <c r="E478" s="1">
        <v>3</v>
      </c>
      <c r="F478" s="2" t="str">
        <f t="shared" si="15"/>
        <v>CalPA_Set WMP-29_Q3</v>
      </c>
      <c r="G478" s="48" t="s">
        <v>1289</v>
      </c>
      <c r="H478" s="48" t="s">
        <v>1290</v>
      </c>
      <c r="I478" s="1" t="s">
        <v>84</v>
      </c>
      <c r="J478" s="3">
        <v>45176</v>
      </c>
      <c r="K478" s="3">
        <v>45196</v>
      </c>
      <c r="L478" s="3">
        <v>45196</v>
      </c>
      <c r="M478" s="20" t="s">
        <v>1280</v>
      </c>
      <c r="N478" s="1">
        <v>0</v>
      </c>
      <c r="O478" s="1" t="s">
        <v>86</v>
      </c>
      <c r="P478" s="1" t="s">
        <v>1234</v>
      </c>
      <c r="Q478" s="47" t="s">
        <v>549</v>
      </c>
      <c r="R478" s="47" t="s">
        <v>86</v>
      </c>
      <c r="S478" s="120" t="s">
        <v>86</v>
      </c>
      <c r="BE478" s="57"/>
      <c r="BF478" s="12"/>
    </row>
    <row r="479" spans="1:58" ht="409.5" x14ac:dyDescent="0.25">
      <c r="A479" s="1">
        <v>453</v>
      </c>
      <c r="B479" s="1" t="s">
        <v>80</v>
      </c>
      <c r="C479" s="6" t="s">
        <v>1277</v>
      </c>
      <c r="D479" s="2" t="str">
        <f t="shared" si="14"/>
        <v>CalPA_Set WMP-29</v>
      </c>
      <c r="E479" s="1">
        <v>4</v>
      </c>
      <c r="F479" s="2" t="str">
        <f t="shared" si="15"/>
        <v>CalPA_Set WMP-29_Q4</v>
      </c>
      <c r="G479" s="48" t="s">
        <v>1291</v>
      </c>
      <c r="H479" s="48" t="s">
        <v>1292</v>
      </c>
      <c r="I479" s="1" t="s">
        <v>84</v>
      </c>
      <c r="J479" s="3">
        <v>45176</v>
      </c>
      <c r="K479" s="3">
        <v>45196</v>
      </c>
      <c r="L479" s="3">
        <v>45196</v>
      </c>
      <c r="M479" s="20" t="s">
        <v>1280</v>
      </c>
      <c r="N479" s="1">
        <v>1</v>
      </c>
      <c r="O479" s="1" t="s">
        <v>86</v>
      </c>
      <c r="P479" s="2" t="s">
        <v>86</v>
      </c>
      <c r="Q479" s="47" t="s">
        <v>86</v>
      </c>
      <c r="R479" s="47" t="s">
        <v>86</v>
      </c>
      <c r="S479" s="120" t="s">
        <v>86</v>
      </c>
      <c r="BE479" s="57"/>
      <c r="BF479" s="12"/>
    </row>
    <row r="480" spans="1:58" ht="90" x14ac:dyDescent="0.25">
      <c r="A480" s="1">
        <v>454</v>
      </c>
      <c r="B480" s="1" t="s">
        <v>80</v>
      </c>
      <c r="C480" s="6" t="s">
        <v>1277</v>
      </c>
      <c r="D480" s="2" t="str">
        <f t="shared" si="14"/>
        <v>CalPA_Set WMP-29</v>
      </c>
      <c r="E480" s="1">
        <v>5</v>
      </c>
      <c r="F480" s="2" t="str">
        <f t="shared" si="15"/>
        <v>CalPA_Set WMP-29_Q5</v>
      </c>
      <c r="G480" s="48" t="s">
        <v>1294</v>
      </c>
      <c r="H480" s="48" t="s">
        <v>1295</v>
      </c>
      <c r="I480" s="1" t="s">
        <v>84</v>
      </c>
      <c r="J480" s="3">
        <v>45176</v>
      </c>
      <c r="K480" s="3">
        <v>45196</v>
      </c>
      <c r="L480" s="3">
        <v>45196</v>
      </c>
      <c r="M480" s="20" t="s">
        <v>1280</v>
      </c>
      <c r="N480" s="1">
        <v>0</v>
      </c>
      <c r="O480" s="1" t="s">
        <v>86</v>
      </c>
      <c r="P480" s="2" t="s">
        <v>86</v>
      </c>
      <c r="Q480" s="47" t="s">
        <v>86</v>
      </c>
      <c r="R480" s="47" t="s">
        <v>86</v>
      </c>
      <c r="S480" s="120" t="s">
        <v>86</v>
      </c>
      <c r="BE480" s="57"/>
      <c r="BF480" s="12"/>
    </row>
    <row r="481" spans="1:57" s="12" customFormat="1" ht="178.5" x14ac:dyDescent="0.25">
      <c r="A481" s="1">
        <v>455</v>
      </c>
      <c r="B481" s="1" t="s">
        <v>80</v>
      </c>
      <c r="C481" s="6" t="s">
        <v>1277</v>
      </c>
      <c r="D481" s="2" t="str">
        <f t="shared" si="14"/>
        <v>CalPA_Set WMP-29</v>
      </c>
      <c r="E481" s="1">
        <v>6</v>
      </c>
      <c r="F481" s="2" t="str">
        <f t="shared" si="15"/>
        <v>CalPA_Set WMP-29_Q6</v>
      </c>
      <c r="G481" s="48" t="s">
        <v>1296</v>
      </c>
      <c r="H481" s="48" t="s">
        <v>1297</v>
      </c>
      <c r="I481" s="1" t="s">
        <v>84</v>
      </c>
      <c r="J481" s="3">
        <v>45176</v>
      </c>
      <c r="K481" s="3">
        <v>45196</v>
      </c>
      <c r="L481" s="3">
        <v>45196</v>
      </c>
      <c r="M481" s="20" t="s">
        <v>1280</v>
      </c>
      <c r="N481" s="1">
        <v>0</v>
      </c>
      <c r="O481" s="1" t="s">
        <v>86</v>
      </c>
      <c r="P481" s="1" t="s">
        <v>368</v>
      </c>
      <c r="Q481" s="47" t="s">
        <v>266</v>
      </c>
      <c r="R481" s="47" t="s">
        <v>369</v>
      </c>
      <c r="S481" s="122" t="s">
        <v>86</v>
      </c>
      <c r="T481" s="153"/>
      <c r="U481" s="153"/>
      <c r="V481" s="153"/>
      <c r="W481" s="153"/>
      <c r="X481" s="153"/>
      <c r="Y481" s="153"/>
      <c r="Z481" s="153"/>
      <c r="AA481" s="153"/>
      <c r="AB481" s="153"/>
      <c r="AC481" s="153"/>
      <c r="AD481" s="153"/>
      <c r="AE481" s="153"/>
      <c r="AF481" s="153"/>
      <c r="AG481" s="153"/>
      <c r="AH481" s="153"/>
      <c r="AI481" s="153"/>
      <c r="AJ481" s="153"/>
      <c r="AK481" s="153"/>
      <c r="AL481" s="153"/>
      <c r="AM481" s="153"/>
      <c r="AN481" s="153"/>
      <c r="AO481" s="153"/>
      <c r="AP481" s="153"/>
      <c r="AQ481" s="153"/>
      <c r="AR481" s="153"/>
      <c r="AS481" s="153"/>
      <c r="AT481" s="153"/>
      <c r="AU481" s="153"/>
      <c r="AV481" s="153"/>
      <c r="AW481" s="153"/>
      <c r="AX481" s="153"/>
      <c r="AY481" s="153"/>
      <c r="AZ481" s="153"/>
      <c r="BA481" s="153"/>
      <c r="BB481" s="153"/>
      <c r="BC481" s="153"/>
      <c r="BD481" s="153"/>
      <c r="BE481" s="57"/>
    </row>
    <row r="482" spans="1:57" s="12" customFormat="1" ht="318.75" x14ac:dyDescent="0.25">
      <c r="A482" s="1">
        <v>456</v>
      </c>
      <c r="B482" s="1" t="s">
        <v>80</v>
      </c>
      <c r="C482" s="6" t="s">
        <v>1277</v>
      </c>
      <c r="D482" s="2" t="str">
        <f t="shared" si="14"/>
        <v>CalPA_Set WMP-29</v>
      </c>
      <c r="E482" s="1">
        <v>7</v>
      </c>
      <c r="F482" s="2" t="str">
        <f t="shared" si="15"/>
        <v>CalPA_Set WMP-29_Q7</v>
      </c>
      <c r="G482" s="48" t="s">
        <v>1299</v>
      </c>
      <c r="H482" s="48" t="s">
        <v>1300</v>
      </c>
      <c r="I482" s="1" t="s">
        <v>84</v>
      </c>
      <c r="J482" s="3">
        <v>45176</v>
      </c>
      <c r="K482" s="3">
        <v>45196</v>
      </c>
      <c r="L482" s="3">
        <v>45196</v>
      </c>
      <c r="M482" s="20" t="s">
        <v>1280</v>
      </c>
      <c r="N482" s="1">
        <v>0</v>
      </c>
      <c r="O482" s="1" t="s">
        <v>86</v>
      </c>
      <c r="P482" s="2" t="s">
        <v>535</v>
      </c>
      <c r="Q482" s="47" t="s">
        <v>536</v>
      </c>
      <c r="R482" s="47" t="s">
        <v>665</v>
      </c>
      <c r="S482" s="120" t="s">
        <v>86</v>
      </c>
      <c r="T482" s="153"/>
      <c r="U482" s="153"/>
      <c r="V482" s="153"/>
      <c r="W482" s="153"/>
      <c r="X482" s="153"/>
      <c r="Y482" s="153"/>
      <c r="Z482" s="153"/>
      <c r="AA482" s="153"/>
      <c r="AB482" s="153"/>
      <c r="AC482" s="153"/>
      <c r="AD482" s="153"/>
      <c r="AE482" s="153"/>
      <c r="AF482" s="153"/>
      <c r="AG482" s="153"/>
      <c r="AH482" s="153"/>
      <c r="AI482" s="153"/>
      <c r="AJ482" s="153"/>
      <c r="AK482" s="153"/>
      <c r="AL482" s="153"/>
      <c r="AM482" s="153"/>
      <c r="AN482" s="153"/>
      <c r="AO482" s="153"/>
      <c r="AP482" s="153"/>
      <c r="AQ482" s="153"/>
      <c r="AR482" s="153"/>
      <c r="AS482" s="153"/>
      <c r="AT482" s="153"/>
      <c r="AU482" s="153"/>
      <c r="AV482" s="153"/>
      <c r="AW482" s="153"/>
      <c r="AX482" s="153"/>
      <c r="AY482" s="153"/>
      <c r="AZ482" s="153"/>
      <c r="BA482" s="153"/>
      <c r="BB482" s="153"/>
      <c r="BC482" s="153"/>
      <c r="BD482" s="153"/>
      <c r="BE482" s="57"/>
    </row>
    <row r="483" spans="1:57" s="12" customFormat="1" ht="369.75" x14ac:dyDescent="0.25">
      <c r="A483" s="1">
        <v>457</v>
      </c>
      <c r="B483" s="1" t="s">
        <v>80</v>
      </c>
      <c r="C483" s="6" t="s">
        <v>1277</v>
      </c>
      <c r="D483" s="2" t="str">
        <f t="shared" si="14"/>
        <v>CalPA_Set WMP-29</v>
      </c>
      <c r="E483" s="1">
        <v>8</v>
      </c>
      <c r="F483" s="2" t="str">
        <f t="shared" si="15"/>
        <v>CalPA_Set WMP-29_Q8</v>
      </c>
      <c r="G483" s="48" t="s">
        <v>1278</v>
      </c>
      <c r="H483" s="48" t="s">
        <v>1279</v>
      </c>
      <c r="I483" s="1" t="s">
        <v>84</v>
      </c>
      <c r="J483" s="3">
        <v>45176</v>
      </c>
      <c r="K483" s="3">
        <v>45196</v>
      </c>
      <c r="L483" s="3">
        <v>45196</v>
      </c>
      <c r="M483" s="20" t="s">
        <v>1280</v>
      </c>
      <c r="N483" s="1">
        <v>0</v>
      </c>
      <c r="O483" s="1" t="s">
        <v>86</v>
      </c>
      <c r="P483" s="2" t="s">
        <v>611</v>
      </c>
      <c r="Q483" s="47" t="s">
        <v>171</v>
      </c>
      <c r="R483" s="47" t="s">
        <v>612</v>
      </c>
      <c r="S483" s="119" t="s">
        <v>86</v>
      </c>
      <c r="T483" s="153"/>
      <c r="U483" s="153"/>
      <c r="V483" s="153"/>
      <c r="W483" s="153"/>
      <c r="X483" s="153"/>
      <c r="Y483" s="153"/>
      <c r="Z483" s="153"/>
      <c r="AA483" s="153"/>
      <c r="AB483" s="153"/>
      <c r="AC483" s="153"/>
      <c r="AD483" s="153"/>
      <c r="AE483" s="153"/>
      <c r="AF483" s="153"/>
      <c r="AG483" s="153"/>
      <c r="AH483" s="153"/>
      <c r="AI483" s="153"/>
      <c r="AJ483" s="153"/>
      <c r="AK483" s="153"/>
      <c r="AL483" s="153"/>
      <c r="AM483" s="153"/>
      <c r="AN483" s="153"/>
      <c r="AO483" s="153"/>
      <c r="AP483" s="153"/>
      <c r="AQ483" s="153"/>
      <c r="AR483" s="153"/>
      <c r="AS483" s="153"/>
      <c r="AT483" s="153"/>
      <c r="AU483" s="153"/>
      <c r="AV483" s="153"/>
      <c r="AW483" s="153"/>
      <c r="AX483" s="153"/>
      <c r="AY483" s="153"/>
      <c r="AZ483" s="153"/>
      <c r="BA483" s="153"/>
      <c r="BB483" s="153"/>
      <c r="BC483" s="153"/>
      <c r="BD483" s="153"/>
      <c r="BE483" s="57"/>
    </row>
    <row r="484" spans="1:57" s="12" customFormat="1" ht="242.25" x14ac:dyDescent="0.25">
      <c r="A484" s="1">
        <v>458</v>
      </c>
      <c r="B484" s="1" t="s">
        <v>1802</v>
      </c>
      <c r="C484" s="6" t="s">
        <v>2086</v>
      </c>
      <c r="D484" s="2" t="str">
        <f t="shared" si="14"/>
        <v>OEIS_013</v>
      </c>
      <c r="E484" s="1">
        <v>1</v>
      </c>
      <c r="F484" s="2" t="str">
        <f t="shared" si="15"/>
        <v>OEIS_013_Q1</v>
      </c>
      <c r="G484" s="56" t="s">
        <v>2780</v>
      </c>
      <c r="H484" s="48" t="s">
        <v>2781</v>
      </c>
      <c r="I484" s="1" t="s">
        <v>2691</v>
      </c>
      <c r="J484" s="3">
        <v>45177</v>
      </c>
      <c r="K484" s="3">
        <v>45182</v>
      </c>
      <c r="L484" s="3">
        <v>45182</v>
      </c>
      <c r="M484" s="20" t="s">
        <v>2782</v>
      </c>
      <c r="N484" s="1">
        <v>0</v>
      </c>
      <c r="O484" s="1" t="s">
        <v>86</v>
      </c>
      <c r="P484" s="2" t="s">
        <v>2783</v>
      </c>
      <c r="Q484" s="47" t="s">
        <v>2784</v>
      </c>
      <c r="R484" s="47" t="s">
        <v>86</v>
      </c>
      <c r="S484" s="120" t="s">
        <v>86</v>
      </c>
      <c r="T484" s="153"/>
      <c r="U484" s="153"/>
      <c r="V484" s="153"/>
      <c r="W484" s="153"/>
      <c r="X484" s="153"/>
      <c r="Y484" s="153"/>
      <c r="Z484" s="153"/>
      <c r="AA484" s="153"/>
      <c r="AB484" s="153"/>
      <c r="AC484" s="153"/>
      <c r="AD484" s="153"/>
      <c r="AE484" s="153"/>
      <c r="AF484" s="153"/>
      <c r="AG484" s="153"/>
      <c r="AH484" s="153"/>
      <c r="AI484" s="153"/>
      <c r="AJ484" s="153"/>
      <c r="AK484" s="153"/>
      <c r="AL484" s="153"/>
      <c r="AM484" s="153"/>
      <c r="AN484" s="153"/>
      <c r="AO484" s="153"/>
      <c r="AP484" s="153"/>
      <c r="AQ484" s="153"/>
      <c r="AR484" s="153"/>
      <c r="AS484" s="153"/>
      <c r="AT484" s="153"/>
      <c r="AU484" s="153"/>
      <c r="AV484" s="153"/>
      <c r="AW484" s="153"/>
      <c r="AX484" s="153"/>
      <c r="AY484" s="153"/>
      <c r="AZ484" s="153"/>
      <c r="BA484" s="153"/>
      <c r="BB484" s="153"/>
      <c r="BC484" s="153"/>
      <c r="BD484" s="153"/>
      <c r="BE484" s="57"/>
    </row>
    <row r="485" spans="1:57" s="12" customFormat="1" ht="153" x14ac:dyDescent="0.25">
      <c r="A485" s="1">
        <v>459</v>
      </c>
      <c r="B485" s="1" t="s">
        <v>2875</v>
      </c>
      <c r="C485" s="6" t="s">
        <v>2198</v>
      </c>
      <c r="D485" s="2" t="str">
        <f t="shared" si="14"/>
        <v>TURN_014</v>
      </c>
      <c r="E485" s="1">
        <v>1</v>
      </c>
      <c r="F485" s="2" t="str">
        <f t="shared" si="15"/>
        <v>TURN_014_Q1</v>
      </c>
      <c r="G485" s="48" t="s">
        <v>3057</v>
      </c>
      <c r="H485" s="48" t="s">
        <v>3058</v>
      </c>
      <c r="I485" s="1" t="s">
        <v>2878</v>
      </c>
      <c r="J485" s="3">
        <v>45184</v>
      </c>
      <c r="K485" s="3">
        <v>45189</v>
      </c>
      <c r="L485" s="3">
        <v>45189</v>
      </c>
      <c r="M485" s="20" t="s">
        <v>3059</v>
      </c>
      <c r="N485" s="1">
        <v>1</v>
      </c>
      <c r="O485" s="1" t="s">
        <v>86</v>
      </c>
      <c r="P485" s="2" t="s">
        <v>86</v>
      </c>
      <c r="Q485" s="47" t="s">
        <v>86</v>
      </c>
      <c r="R485" s="47" t="s">
        <v>86</v>
      </c>
      <c r="S485" s="120" t="s">
        <v>86</v>
      </c>
      <c r="T485" s="153"/>
      <c r="U485" s="153"/>
      <c r="V485" s="153"/>
      <c r="W485" s="153"/>
      <c r="X485" s="153"/>
      <c r="Y485" s="153"/>
      <c r="Z485" s="153"/>
      <c r="AA485" s="153"/>
      <c r="AB485" s="153"/>
      <c r="AC485" s="153"/>
      <c r="AD485" s="153"/>
      <c r="AE485" s="153"/>
      <c r="AF485" s="153"/>
      <c r="AG485" s="153"/>
      <c r="AH485" s="153"/>
      <c r="AI485" s="153"/>
      <c r="AJ485" s="153"/>
      <c r="AK485" s="153"/>
      <c r="AL485" s="153"/>
      <c r="AM485" s="153"/>
      <c r="AN485" s="153"/>
      <c r="AO485" s="153"/>
      <c r="AP485" s="153"/>
      <c r="AQ485" s="153"/>
      <c r="AR485" s="153"/>
      <c r="AS485" s="153"/>
      <c r="AT485" s="153"/>
      <c r="AU485" s="153"/>
      <c r="AV485" s="153"/>
      <c r="AW485" s="153"/>
      <c r="AX485" s="153"/>
      <c r="AY485" s="153"/>
      <c r="AZ485" s="153"/>
      <c r="BA485" s="153"/>
      <c r="BB485" s="153"/>
      <c r="BC485" s="153"/>
      <c r="BD485" s="153"/>
      <c r="BE485" s="57"/>
    </row>
    <row r="486" spans="1:57" s="12" customFormat="1" ht="409.5" x14ac:dyDescent="0.25">
      <c r="A486" s="1">
        <v>460</v>
      </c>
      <c r="B486" s="1" t="s">
        <v>1802</v>
      </c>
      <c r="C486" s="6" t="s">
        <v>2198</v>
      </c>
      <c r="D486" s="2" t="str">
        <f t="shared" si="14"/>
        <v>OEIS_014</v>
      </c>
      <c r="E486" s="1">
        <v>1</v>
      </c>
      <c r="F486" s="2" t="str">
        <f t="shared" si="15"/>
        <v>OEIS_014_Q1</v>
      </c>
      <c r="G486" s="48" t="s">
        <v>2786</v>
      </c>
      <c r="H486" s="48" t="s">
        <v>2787</v>
      </c>
      <c r="I486" s="1" t="s">
        <v>2691</v>
      </c>
      <c r="J486" s="3">
        <v>45205</v>
      </c>
      <c r="K486" s="3">
        <v>45210</v>
      </c>
      <c r="L486" s="3">
        <v>45210</v>
      </c>
      <c r="M486" s="20" t="s">
        <v>2788</v>
      </c>
      <c r="N486" s="1">
        <v>0</v>
      </c>
      <c r="O486" s="1" t="s">
        <v>86</v>
      </c>
      <c r="P486" s="1" t="s">
        <v>242</v>
      </c>
      <c r="Q486" s="47" t="s">
        <v>154</v>
      </c>
      <c r="R486" s="47" t="s">
        <v>1224</v>
      </c>
      <c r="S486" s="123" t="s">
        <v>86</v>
      </c>
      <c r="T486" s="153"/>
      <c r="U486" s="153"/>
      <c r="V486" s="153"/>
      <c r="W486" s="153"/>
      <c r="X486" s="153"/>
      <c r="Y486" s="153"/>
      <c r="Z486" s="153"/>
      <c r="AA486" s="153"/>
      <c r="AB486" s="153"/>
      <c r="AC486" s="153"/>
      <c r="AD486" s="153"/>
      <c r="AE486" s="153"/>
      <c r="AF486" s="153"/>
      <c r="AG486" s="153"/>
      <c r="AH486" s="153"/>
      <c r="AI486" s="153"/>
      <c r="AJ486" s="153"/>
      <c r="AK486" s="153"/>
      <c r="AL486" s="153"/>
      <c r="AM486" s="153"/>
      <c r="AN486" s="153"/>
      <c r="AO486" s="153"/>
      <c r="AP486" s="153"/>
      <c r="AQ486" s="153"/>
      <c r="AR486" s="153"/>
      <c r="AS486" s="153"/>
      <c r="AT486" s="153"/>
      <c r="AU486" s="153"/>
      <c r="AV486" s="153"/>
      <c r="AW486" s="153"/>
      <c r="AX486" s="153"/>
      <c r="AY486" s="153"/>
      <c r="AZ486" s="153"/>
      <c r="BA486" s="153"/>
      <c r="BB486" s="153"/>
      <c r="BC486" s="153"/>
      <c r="BD486" s="153"/>
      <c r="BE486" s="57"/>
    </row>
    <row r="487" spans="1:57" s="12" customFormat="1" ht="409.5" x14ac:dyDescent="0.25">
      <c r="A487" s="1">
        <v>461</v>
      </c>
      <c r="B487" s="1" t="s">
        <v>1802</v>
      </c>
      <c r="C487" s="6" t="s">
        <v>2198</v>
      </c>
      <c r="D487" s="2" t="str">
        <f t="shared" si="14"/>
        <v>OEIS_014</v>
      </c>
      <c r="E487" s="1">
        <v>2</v>
      </c>
      <c r="F487" s="2" t="str">
        <f t="shared" si="15"/>
        <v>OEIS_014_Q2</v>
      </c>
      <c r="G487" s="48" t="s">
        <v>2791</v>
      </c>
      <c r="H487" s="48" t="s">
        <v>2792</v>
      </c>
      <c r="I487" s="1" t="s">
        <v>2691</v>
      </c>
      <c r="J487" s="3">
        <v>45205</v>
      </c>
      <c r="K487" s="3">
        <v>45210</v>
      </c>
      <c r="L487" s="3">
        <v>45210</v>
      </c>
      <c r="M487" s="20" t="s">
        <v>2788</v>
      </c>
      <c r="N487" s="1">
        <v>0</v>
      </c>
      <c r="O487" s="1" t="s">
        <v>86</v>
      </c>
      <c r="P487" s="1" t="s">
        <v>1328</v>
      </c>
      <c r="Q487" s="47" t="s">
        <v>420</v>
      </c>
      <c r="R487" s="47" t="s">
        <v>86</v>
      </c>
      <c r="S487" s="120" t="s">
        <v>86</v>
      </c>
      <c r="T487" s="153"/>
      <c r="U487" s="153"/>
      <c r="V487" s="153"/>
      <c r="W487" s="153"/>
      <c r="X487" s="153"/>
      <c r="Y487" s="153"/>
      <c r="Z487" s="153"/>
      <c r="AA487" s="153"/>
      <c r="AB487" s="153"/>
      <c r="AC487" s="153"/>
      <c r="AD487" s="153"/>
      <c r="AE487" s="153"/>
      <c r="AF487" s="153"/>
      <c r="AG487" s="153"/>
      <c r="AH487" s="153"/>
      <c r="AI487" s="153"/>
      <c r="AJ487" s="153"/>
      <c r="AK487" s="153"/>
      <c r="AL487" s="153"/>
      <c r="AM487" s="153"/>
      <c r="AN487" s="153"/>
      <c r="AO487" s="153"/>
      <c r="AP487" s="153"/>
      <c r="AQ487" s="153"/>
      <c r="AR487" s="153"/>
      <c r="AS487" s="153"/>
      <c r="AT487" s="153"/>
      <c r="AU487" s="153"/>
      <c r="AV487" s="153"/>
      <c r="AW487" s="153"/>
      <c r="AX487" s="153"/>
      <c r="AY487" s="153"/>
      <c r="AZ487" s="153"/>
      <c r="BA487" s="153"/>
      <c r="BB487" s="153"/>
      <c r="BC487" s="153"/>
      <c r="BD487" s="153"/>
      <c r="BE487" s="57"/>
    </row>
    <row r="488" spans="1:57" s="12" customFormat="1" ht="409.5" x14ac:dyDescent="0.25">
      <c r="A488" s="1">
        <v>462</v>
      </c>
      <c r="B488" s="1" t="s">
        <v>1512</v>
      </c>
      <c r="C488" s="6" t="s">
        <v>2310</v>
      </c>
      <c r="D488" s="2" t="str">
        <f t="shared" si="14"/>
        <v>MGRA_Data Request No. 7</v>
      </c>
      <c r="E488" s="1">
        <v>1</v>
      </c>
      <c r="F488" s="2" t="str">
        <f t="shared" si="15"/>
        <v>MGRA_Data Request No. 7_Q1</v>
      </c>
      <c r="G488" s="48" t="s">
        <v>2311</v>
      </c>
      <c r="H488" s="48" t="s">
        <v>2312</v>
      </c>
      <c r="I488" s="1" t="s">
        <v>2146</v>
      </c>
      <c r="J488" s="3">
        <v>45208</v>
      </c>
      <c r="K488" s="3">
        <v>45211</v>
      </c>
      <c r="L488" s="3">
        <v>45211</v>
      </c>
      <c r="M488" s="20" t="s">
        <v>2313</v>
      </c>
      <c r="N488" s="1">
        <v>0</v>
      </c>
      <c r="O488" s="1" t="s">
        <v>86</v>
      </c>
      <c r="P488" s="2" t="s">
        <v>2019</v>
      </c>
      <c r="Q488" s="47" t="s">
        <v>788</v>
      </c>
      <c r="R488" s="47" t="s">
        <v>2020</v>
      </c>
      <c r="S488" s="120" t="s">
        <v>86</v>
      </c>
      <c r="T488" s="153"/>
      <c r="U488" s="153"/>
      <c r="V488" s="153"/>
      <c r="W488" s="153"/>
      <c r="X488" s="153"/>
      <c r="Y488" s="153"/>
      <c r="Z488" s="153"/>
      <c r="AA488" s="153"/>
      <c r="AB488" s="153"/>
      <c r="AC488" s="153"/>
      <c r="AD488" s="153"/>
      <c r="AE488" s="153"/>
      <c r="AF488" s="153"/>
      <c r="AG488" s="153"/>
      <c r="AH488" s="153"/>
      <c r="AI488" s="153"/>
      <c r="AJ488" s="153"/>
      <c r="AK488" s="153"/>
      <c r="AL488" s="153"/>
      <c r="AM488" s="153"/>
      <c r="AN488" s="153"/>
      <c r="AO488" s="153"/>
      <c r="AP488" s="153"/>
      <c r="AQ488" s="153"/>
      <c r="AR488" s="153"/>
      <c r="AS488" s="153"/>
      <c r="AT488" s="153"/>
      <c r="AU488" s="153"/>
      <c r="AV488" s="153"/>
      <c r="AW488" s="153"/>
      <c r="AX488" s="153"/>
      <c r="AY488" s="153"/>
      <c r="AZ488" s="153"/>
      <c r="BA488" s="153"/>
      <c r="BB488" s="153"/>
      <c r="BC488" s="153"/>
      <c r="BD488" s="153"/>
      <c r="BE488" s="57"/>
    </row>
    <row r="489" spans="1:57" s="12" customFormat="1" ht="293.25" x14ac:dyDescent="0.25">
      <c r="A489" s="1">
        <v>463</v>
      </c>
      <c r="B489" s="1" t="s">
        <v>1512</v>
      </c>
      <c r="C489" s="6" t="s">
        <v>2310</v>
      </c>
      <c r="D489" s="2" t="str">
        <f t="shared" si="14"/>
        <v>MGRA_Data Request No. 7</v>
      </c>
      <c r="E489" s="1">
        <v>2</v>
      </c>
      <c r="F489" s="2" t="str">
        <f t="shared" si="15"/>
        <v>MGRA_Data Request No. 7_Q2</v>
      </c>
      <c r="G489" s="48" t="s">
        <v>2317</v>
      </c>
      <c r="H489" s="48" t="s">
        <v>2318</v>
      </c>
      <c r="I489" s="1" t="s">
        <v>2146</v>
      </c>
      <c r="J489" s="3">
        <v>45208</v>
      </c>
      <c r="K489" s="3">
        <v>45211</v>
      </c>
      <c r="L489" s="3">
        <v>45211</v>
      </c>
      <c r="M489" s="20" t="s">
        <v>2313</v>
      </c>
      <c r="N489" s="1">
        <v>0</v>
      </c>
      <c r="O489" s="1" t="s">
        <v>86</v>
      </c>
      <c r="P489" s="2" t="s">
        <v>128</v>
      </c>
      <c r="Q489" s="47" t="s">
        <v>129</v>
      </c>
      <c r="R489" s="47" t="s">
        <v>86</v>
      </c>
      <c r="S489" s="120" t="s">
        <v>86</v>
      </c>
      <c r="T489" s="153"/>
      <c r="U489" s="153"/>
      <c r="V489" s="153"/>
      <c r="W489" s="153"/>
      <c r="X489" s="153"/>
      <c r="Y489" s="153"/>
      <c r="Z489" s="153"/>
      <c r="AA489" s="153"/>
      <c r="AB489" s="153"/>
      <c r="AC489" s="153"/>
      <c r="AD489" s="153"/>
      <c r="AE489" s="153"/>
      <c r="AF489" s="153"/>
      <c r="AG489" s="153"/>
      <c r="AH489" s="153"/>
      <c r="AI489" s="153"/>
      <c r="AJ489" s="153"/>
      <c r="AK489" s="153"/>
      <c r="AL489" s="153"/>
      <c r="AM489" s="153"/>
      <c r="AN489" s="153"/>
      <c r="AO489" s="153"/>
      <c r="AP489" s="153"/>
      <c r="AQ489" s="153"/>
      <c r="AR489" s="153"/>
      <c r="AS489" s="153"/>
      <c r="AT489" s="153"/>
      <c r="AU489" s="153"/>
      <c r="AV489" s="153"/>
      <c r="AW489" s="153"/>
      <c r="AX489" s="153"/>
      <c r="AY489" s="153"/>
      <c r="AZ489" s="153"/>
      <c r="BA489" s="153"/>
      <c r="BB489" s="153"/>
      <c r="BC489" s="153"/>
      <c r="BD489" s="153"/>
      <c r="BE489" s="57"/>
    </row>
    <row r="490" spans="1:57" s="12" customFormat="1" ht="409.5" x14ac:dyDescent="0.25">
      <c r="A490" s="1">
        <v>464</v>
      </c>
      <c r="B490" s="1" t="s">
        <v>1512</v>
      </c>
      <c r="C490" s="6" t="s">
        <v>2310</v>
      </c>
      <c r="D490" s="2" t="str">
        <f t="shared" si="14"/>
        <v>MGRA_Data Request No. 7</v>
      </c>
      <c r="E490" s="1">
        <v>3</v>
      </c>
      <c r="F490" s="2" t="str">
        <f t="shared" si="15"/>
        <v>MGRA_Data Request No. 7_Q3</v>
      </c>
      <c r="G490" s="48" t="s">
        <v>2319</v>
      </c>
      <c r="H490" s="48" t="s">
        <v>2320</v>
      </c>
      <c r="I490" s="1" t="s">
        <v>2146</v>
      </c>
      <c r="J490" s="3">
        <v>45208</v>
      </c>
      <c r="K490" s="3">
        <v>45211</v>
      </c>
      <c r="L490" s="3">
        <v>45211</v>
      </c>
      <c r="M490" s="20" t="s">
        <v>2313</v>
      </c>
      <c r="N490" s="1">
        <v>1</v>
      </c>
      <c r="O490" s="1" t="s">
        <v>86</v>
      </c>
      <c r="P490" s="2" t="s">
        <v>128</v>
      </c>
      <c r="Q490" s="47" t="s">
        <v>129</v>
      </c>
      <c r="R490" s="47" t="s">
        <v>86</v>
      </c>
      <c r="S490" s="123" t="s">
        <v>86</v>
      </c>
      <c r="T490" s="153"/>
      <c r="U490" s="153"/>
      <c r="V490" s="153"/>
      <c r="W490" s="153"/>
      <c r="X490" s="153"/>
      <c r="Y490" s="153"/>
      <c r="Z490" s="153"/>
      <c r="AA490" s="153"/>
      <c r="AB490" s="153"/>
      <c r="AC490" s="153"/>
      <c r="AD490" s="153"/>
      <c r="AE490" s="153"/>
      <c r="AF490" s="153"/>
      <c r="AG490" s="153"/>
      <c r="AH490" s="153"/>
      <c r="AI490" s="153"/>
      <c r="AJ490" s="153"/>
      <c r="AK490" s="153"/>
      <c r="AL490" s="153"/>
      <c r="AM490" s="153"/>
      <c r="AN490" s="153"/>
      <c r="AO490" s="153"/>
      <c r="AP490" s="153"/>
      <c r="AQ490" s="153"/>
      <c r="AR490" s="153"/>
      <c r="AS490" s="153"/>
      <c r="AT490" s="153"/>
      <c r="AU490" s="153"/>
      <c r="AV490" s="153"/>
      <c r="AW490" s="153"/>
      <c r="AX490" s="153"/>
      <c r="AY490" s="153"/>
      <c r="AZ490" s="153"/>
      <c r="BA490" s="153"/>
      <c r="BB490" s="153"/>
      <c r="BC490" s="153"/>
      <c r="BD490" s="153"/>
      <c r="BE490" s="57"/>
    </row>
    <row r="491" spans="1:57" s="12" customFormat="1" ht="216.75" x14ac:dyDescent="0.25">
      <c r="A491" s="1">
        <v>465</v>
      </c>
      <c r="B491" s="1" t="s">
        <v>80</v>
      </c>
      <c r="C491" s="6" t="s">
        <v>1302</v>
      </c>
      <c r="D491" s="2" t="str">
        <f t="shared" si="14"/>
        <v>CalPA_Set WMP-30</v>
      </c>
      <c r="E491" s="1">
        <v>1</v>
      </c>
      <c r="F491" s="2" t="str">
        <f t="shared" si="15"/>
        <v>CalPA_Set WMP-30_Q1</v>
      </c>
      <c r="G491" s="48" t="s">
        <v>1303</v>
      </c>
      <c r="H491" s="48" t="s">
        <v>1304</v>
      </c>
      <c r="I491" s="1" t="s">
        <v>84</v>
      </c>
      <c r="J491" s="3">
        <v>45210</v>
      </c>
      <c r="K491" s="3">
        <v>45224</v>
      </c>
      <c r="L491" s="3">
        <v>45222</v>
      </c>
      <c r="M491" s="20" t="s">
        <v>1305</v>
      </c>
      <c r="N491" s="1">
        <v>0</v>
      </c>
      <c r="O491" s="1" t="s">
        <v>86</v>
      </c>
      <c r="P491" s="2" t="s">
        <v>215</v>
      </c>
      <c r="Q491" s="47" t="s">
        <v>216</v>
      </c>
      <c r="R491" s="47" t="s">
        <v>86</v>
      </c>
      <c r="S491" s="118" t="s">
        <v>86</v>
      </c>
      <c r="T491" s="153"/>
      <c r="U491" s="153"/>
      <c r="V491" s="153"/>
      <c r="W491" s="153"/>
      <c r="X491" s="153"/>
      <c r="Y491" s="153"/>
      <c r="Z491" s="153"/>
      <c r="AA491" s="153"/>
      <c r="AB491" s="153"/>
      <c r="AC491" s="153"/>
      <c r="AD491" s="153"/>
      <c r="AE491" s="153"/>
      <c r="AF491" s="153"/>
      <c r="AG491" s="153"/>
      <c r="AH491" s="153"/>
      <c r="AI491" s="153"/>
      <c r="AJ491" s="153"/>
      <c r="AK491" s="153"/>
      <c r="AL491" s="153"/>
      <c r="AM491" s="153"/>
      <c r="AN491" s="153"/>
      <c r="AO491" s="153"/>
      <c r="AP491" s="153"/>
      <c r="AQ491" s="153"/>
      <c r="AR491" s="153"/>
      <c r="AS491" s="153"/>
      <c r="AT491" s="153"/>
      <c r="AU491" s="153"/>
      <c r="AV491" s="153"/>
      <c r="AW491" s="153"/>
      <c r="AX491" s="153"/>
      <c r="AY491" s="153"/>
      <c r="AZ491" s="153"/>
      <c r="BA491" s="153"/>
      <c r="BB491" s="153"/>
      <c r="BC491" s="153"/>
      <c r="BD491" s="153"/>
      <c r="BE491" s="57"/>
    </row>
    <row r="492" spans="1:57" s="12" customFormat="1" ht="191.25" x14ac:dyDescent="0.25">
      <c r="A492" s="1">
        <v>466</v>
      </c>
      <c r="B492" s="1" t="s">
        <v>80</v>
      </c>
      <c r="C492" s="6" t="s">
        <v>1302</v>
      </c>
      <c r="D492" s="2" t="str">
        <f t="shared" si="14"/>
        <v>CalPA_Set WMP-30</v>
      </c>
      <c r="E492" s="1">
        <v>2</v>
      </c>
      <c r="F492" s="2" t="str">
        <f t="shared" si="15"/>
        <v>CalPA_Set WMP-30_Q2</v>
      </c>
      <c r="G492" s="48" t="s">
        <v>1309</v>
      </c>
      <c r="H492" s="48" t="s">
        <v>1310</v>
      </c>
      <c r="I492" s="1" t="s">
        <v>84</v>
      </c>
      <c r="J492" s="3">
        <v>45210</v>
      </c>
      <c r="K492" s="3">
        <v>45224</v>
      </c>
      <c r="L492" s="3">
        <v>45222</v>
      </c>
      <c r="M492" s="20" t="s">
        <v>1305</v>
      </c>
      <c r="N492" s="1">
        <v>0</v>
      </c>
      <c r="O492" s="1" t="s">
        <v>86</v>
      </c>
      <c r="P492" s="2" t="s">
        <v>215</v>
      </c>
      <c r="Q492" s="47" t="s">
        <v>216</v>
      </c>
      <c r="R492" s="47" t="s">
        <v>86</v>
      </c>
      <c r="S492" s="118" t="s">
        <v>86</v>
      </c>
      <c r="T492" s="153"/>
      <c r="U492" s="153"/>
      <c r="V492" s="153"/>
      <c r="W492" s="153"/>
      <c r="X492" s="153"/>
      <c r="Y492" s="153"/>
      <c r="Z492" s="153"/>
      <c r="AA492" s="153"/>
      <c r="AB492" s="153"/>
      <c r="AC492" s="153"/>
      <c r="AD492" s="153"/>
      <c r="AE492" s="153"/>
      <c r="AF492" s="153"/>
      <c r="AG492" s="153"/>
      <c r="AH492" s="153"/>
      <c r="AI492" s="153"/>
      <c r="AJ492" s="153"/>
      <c r="AK492" s="153"/>
      <c r="AL492" s="153"/>
      <c r="AM492" s="153"/>
      <c r="AN492" s="153"/>
      <c r="AO492" s="153"/>
      <c r="AP492" s="153"/>
      <c r="AQ492" s="153"/>
      <c r="AR492" s="153"/>
      <c r="AS492" s="153"/>
      <c r="AT492" s="153"/>
      <c r="AU492" s="153"/>
      <c r="AV492" s="153"/>
      <c r="AW492" s="153"/>
      <c r="AX492" s="153"/>
      <c r="AY492" s="153"/>
      <c r="AZ492" s="153"/>
      <c r="BA492" s="153"/>
      <c r="BB492" s="153"/>
      <c r="BC492" s="153"/>
      <c r="BD492" s="153"/>
      <c r="BE492" s="57"/>
    </row>
    <row r="493" spans="1:57" s="12" customFormat="1" ht="153" x14ac:dyDescent="0.25">
      <c r="A493" s="1">
        <v>467</v>
      </c>
      <c r="B493" s="1" t="s">
        <v>80</v>
      </c>
      <c r="C493" s="6" t="s">
        <v>1302</v>
      </c>
      <c r="D493" s="2" t="str">
        <f t="shared" si="14"/>
        <v>CalPA_Set WMP-30</v>
      </c>
      <c r="E493" s="1">
        <v>3</v>
      </c>
      <c r="F493" s="2" t="str">
        <f t="shared" si="15"/>
        <v>CalPA_Set WMP-30_Q3</v>
      </c>
      <c r="G493" s="48" t="s">
        <v>1311</v>
      </c>
      <c r="H493" s="48" t="s">
        <v>1312</v>
      </c>
      <c r="I493" s="1" t="s">
        <v>84</v>
      </c>
      <c r="J493" s="3">
        <v>45210</v>
      </c>
      <c r="K493" s="3">
        <v>45224</v>
      </c>
      <c r="L493" s="3">
        <v>45222</v>
      </c>
      <c r="M493" s="20" t="s">
        <v>1305</v>
      </c>
      <c r="N493" s="1">
        <v>0</v>
      </c>
      <c r="O493" s="1" t="s">
        <v>86</v>
      </c>
      <c r="P493" s="2" t="s">
        <v>215</v>
      </c>
      <c r="Q493" s="47" t="s">
        <v>216</v>
      </c>
      <c r="R493" s="47" t="s">
        <v>86</v>
      </c>
      <c r="S493" s="118" t="s">
        <v>86</v>
      </c>
      <c r="T493" s="153"/>
      <c r="U493" s="153"/>
      <c r="V493" s="153"/>
      <c r="W493" s="153"/>
      <c r="X493" s="153"/>
      <c r="Y493" s="153"/>
      <c r="Z493" s="153"/>
      <c r="AA493" s="153"/>
      <c r="AB493" s="153"/>
      <c r="AC493" s="153"/>
      <c r="AD493" s="153"/>
      <c r="AE493" s="153"/>
      <c r="AF493" s="153"/>
      <c r="AG493" s="153"/>
      <c r="AH493" s="153"/>
      <c r="AI493" s="153"/>
      <c r="AJ493" s="153"/>
      <c r="AK493" s="153"/>
      <c r="AL493" s="153"/>
      <c r="AM493" s="153"/>
      <c r="AN493" s="153"/>
      <c r="AO493" s="153"/>
      <c r="AP493" s="153"/>
      <c r="AQ493" s="153"/>
      <c r="AR493" s="153"/>
      <c r="AS493" s="153"/>
      <c r="AT493" s="153"/>
      <c r="AU493" s="153"/>
      <c r="AV493" s="153"/>
      <c r="AW493" s="153"/>
      <c r="AX493" s="153"/>
      <c r="AY493" s="153"/>
      <c r="AZ493" s="153"/>
      <c r="BA493" s="153"/>
      <c r="BB493" s="153"/>
      <c r="BC493" s="153"/>
      <c r="BD493" s="153"/>
      <c r="BE493" s="57"/>
    </row>
    <row r="494" spans="1:57" s="12" customFormat="1" ht="229.5" x14ac:dyDescent="0.25">
      <c r="A494" s="1">
        <v>468</v>
      </c>
      <c r="B494" s="1" t="s">
        <v>80</v>
      </c>
      <c r="C494" s="6" t="s">
        <v>1302</v>
      </c>
      <c r="D494" s="2" t="str">
        <f t="shared" si="14"/>
        <v>CalPA_Set WMP-30</v>
      </c>
      <c r="E494" s="1">
        <v>4</v>
      </c>
      <c r="F494" s="2" t="str">
        <f t="shared" si="15"/>
        <v>CalPA_Set WMP-30_Q4</v>
      </c>
      <c r="G494" s="48" t="s">
        <v>1313</v>
      </c>
      <c r="H494" s="48" t="s">
        <v>1314</v>
      </c>
      <c r="I494" s="1" t="s">
        <v>84</v>
      </c>
      <c r="J494" s="3">
        <v>45210</v>
      </c>
      <c r="K494" s="3">
        <v>45224</v>
      </c>
      <c r="L494" s="3">
        <v>45222</v>
      </c>
      <c r="M494" s="20" t="s">
        <v>1305</v>
      </c>
      <c r="N494" s="1">
        <v>0</v>
      </c>
      <c r="O494" s="1" t="s">
        <v>86</v>
      </c>
      <c r="P494" s="2" t="s">
        <v>215</v>
      </c>
      <c r="Q494" s="47" t="s">
        <v>216</v>
      </c>
      <c r="R494" s="47" t="s">
        <v>86</v>
      </c>
      <c r="S494" s="118" t="s">
        <v>86</v>
      </c>
      <c r="T494" s="153"/>
      <c r="U494" s="153"/>
      <c r="V494" s="153"/>
      <c r="W494" s="153"/>
      <c r="X494" s="153"/>
      <c r="Y494" s="153"/>
      <c r="Z494" s="153"/>
      <c r="AA494" s="153"/>
      <c r="AB494" s="153"/>
      <c r="AC494" s="153"/>
      <c r="AD494" s="153"/>
      <c r="AE494" s="153"/>
      <c r="AF494" s="153"/>
      <c r="AG494" s="153"/>
      <c r="AH494" s="153"/>
      <c r="AI494" s="153"/>
      <c r="AJ494" s="153"/>
      <c r="AK494" s="153"/>
      <c r="AL494" s="153"/>
      <c r="AM494" s="153"/>
      <c r="AN494" s="153"/>
      <c r="AO494" s="153"/>
      <c r="AP494" s="153"/>
      <c r="AQ494" s="153"/>
      <c r="AR494" s="153"/>
      <c r="AS494" s="153"/>
      <c r="AT494" s="153"/>
      <c r="AU494" s="153"/>
      <c r="AV494" s="153"/>
      <c r="AW494" s="153"/>
      <c r="AX494" s="153"/>
      <c r="AY494" s="153"/>
      <c r="AZ494" s="153"/>
      <c r="BA494" s="153"/>
      <c r="BB494" s="153"/>
      <c r="BC494" s="153"/>
      <c r="BD494" s="153"/>
      <c r="BE494" s="57"/>
    </row>
    <row r="495" spans="1:57" s="12" customFormat="1" ht="331.5" x14ac:dyDescent="0.25">
      <c r="A495" s="1">
        <v>469</v>
      </c>
      <c r="B495" s="1" t="s">
        <v>80</v>
      </c>
      <c r="C495" s="6" t="s">
        <v>1302</v>
      </c>
      <c r="D495" s="2" t="str">
        <f t="shared" si="14"/>
        <v>CalPA_Set WMP-30</v>
      </c>
      <c r="E495" s="1">
        <v>5</v>
      </c>
      <c r="F495" s="2" t="str">
        <f t="shared" si="15"/>
        <v>CalPA_Set WMP-30_Q5</v>
      </c>
      <c r="G495" s="48" t="s">
        <v>1315</v>
      </c>
      <c r="H495" s="48" t="s">
        <v>1316</v>
      </c>
      <c r="I495" s="1" t="s">
        <v>84</v>
      </c>
      <c r="J495" s="3">
        <v>45210</v>
      </c>
      <c r="K495" s="3">
        <v>45224</v>
      </c>
      <c r="L495" s="3">
        <v>45222</v>
      </c>
      <c r="M495" s="20" t="s">
        <v>1305</v>
      </c>
      <c r="N495" s="1">
        <v>0</v>
      </c>
      <c r="O495" s="1" t="s">
        <v>86</v>
      </c>
      <c r="P495" s="2" t="s">
        <v>215</v>
      </c>
      <c r="Q495" s="47" t="s">
        <v>216</v>
      </c>
      <c r="R495" s="47" t="s">
        <v>86</v>
      </c>
      <c r="S495" s="118" t="s">
        <v>86</v>
      </c>
      <c r="T495" s="153"/>
      <c r="U495" s="153"/>
      <c r="V495" s="153"/>
      <c r="W495" s="153"/>
      <c r="X495" s="153"/>
      <c r="Y495" s="153"/>
      <c r="Z495" s="153"/>
      <c r="AA495" s="153"/>
      <c r="AB495" s="153"/>
      <c r="AC495" s="153"/>
      <c r="AD495" s="153"/>
      <c r="AE495" s="153"/>
      <c r="AF495" s="153"/>
      <c r="AG495" s="153"/>
      <c r="AH495" s="153"/>
      <c r="AI495" s="153"/>
      <c r="AJ495" s="153"/>
      <c r="AK495" s="153"/>
      <c r="AL495" s="153"/>
      <c r="AM495" s="153"/>
      <c r="AN495" s="153"/>
      <c r="AO495" s="153"/>
      <c r="AP495" s="153"/>
      <c r="AQ495" s="153"/>
      <c r="AR495" s="153"/>
      <c r="AS495" s="153"/>
      <c r="AT495" s="153"/>
      <c r="AU495" s="153"/>
      <c r="AV495" s="153"/>
      <c r="AW495" s="153"/>
      <c r="AX495" s="153"/>
      <c r="AY495" s="153"/>
      <c r="AZ495" s="153"/>
      <c r="BA495" s="153"/>
      <c r="BB495" s="153"/>
      <c r="BC495" s="153"/>
      <c r="BD495" s="153"/>
      <c r="BE495" s="57"/>
    </row>
    <row r="496" spans="1:57" s="12" customFormat="1" ht="127.5" x14ac:dyDescent="0.25">
      <c r="A496" s="1">
        <v>470</v>
      </c>
      <c r="B496" s="1" t="s">
        <v>80</v>
      </c>
      <c r="C496" s="6" t="s">
        <v>1302</v>
      </c>
      <c r="D496" s="2" t="str">
        <f t="shared" si="14"/>
        <v>CalPA_Set WMP-30</v>
      </c>
      <c r="E496" s="1">
        <v>6</v>
      </c>
      <c r="F496" s="2" t="str">
        <f t="shared" si="15"/>
        <v>CalPA_Set WMP-30_Q6</v>
      </c>
      <c r="G496" s="48" t="s">
        <v>1317</v>
      </c>
      <c r="H496" s="48" t="s">
        <v>1318</v>
      </c>
      <c r="I496" s="1" t="s">
        <v>84</v>
      </c>
      <c r="J496" s="3">
        <v>45210</v>
      </c>
      <c r="K496" s="3">
        <v>45224</v>
      </c>
      <c r="L496" s="3">
        <v>45222</v>
      </c>
      <c r="M496" s="20" t="s">
        <v>1305</v>
      </c>
      <c r="N496" s="1">
        <v>0</v>
      </c>
      <c r="O496" s="1" t="s">
        <v>86</v>
      </c>
      <c r="P496" s="2" t="s">
        <v>215</v>
      </c>
      <c r="Q496" s="47" t="s">
        <v>216</v>
      </c>
      <c r="R496" s="47" t="s">
        <v>86</v>
      </c>
      <c r="S496" s="118" t="s">
        <v>86</v>
      </c>
      <c r="T496" s="153"/>
      <c r="U496" s="153"/>
      <c r="V496" s="153"/>
      <c r="W496" s="153"/>
      <c r="X496" s="153"/>
      <c r="Y496" s="153"/>
      <c r="Z496" s="153"/>
      <c r="AA496" s="153"/>
      <c r="AB496" s="153"/>
      <c r="AC496" s="153"/>
      <c r="AD496" s="153"/>
      <c r="AE496" s="153"/>
      <c r="AF496" s="153"/>
      <c r="AG496" s="153"/>
      <c r="AH496" s="153"/>
      <c r="AI496" s="153"/>
      <c r="AJ496" s="153"/>
      <c r="AK496" s="153"/>
      <c r="AL496" s="153"/>
      <c r="AM496" s="153"/>
      <c r="AN496" s="153"/>
      <c r="AO496" s="153"/>
      <c r="AP496" s="153"/>
      <c r="AQ496" s="153"/>
      <c r="AR496" s="153"/>
      <c r="AS496" s="153"/>
      <c r="AT496" s="153"/>
      <c r="AU496" s="153"/>
      <c r="AV496" s="153"/>
      <c r="AW496" s="153"/>
      <c r="AX496" s="153"/>
      <c r="AY496" s="153"/>
      <c r="AZ496" s="153"/>
      <c r="BA496" s="153"/>
      <c r="BB496" s="153"/>
      <c r="BC496" s="153"/>
      <c r="BD496" s="153"/>
      <c r="BE496" s="57"/>
    </row>
    <row r="497" spans="1:58" ht="127.5" x14ac:dyDescent="0.25">
      <c r="A497" s="1">
        <v>471</v>
      </c>
      <c r="B497" s="1" t="s">
        <v>80</v>
      </c>
      <c r="C497" s="6" t="s">
        <v>1302</v>
      </c>
      <c r="D497" s="2" t="str">
        <f t="shared" si="14"/>
        <v>CalPA_Set WMP-30</v>
      </c>
      <c r="E497" s="1">
        <v>7</v>
      </c>
      <c r="F497" s="2" t="str">
        <f t="shared" si="15"/>
        <v>CalPA_Set WMP-30_Q7</v>
      </c>
      <c r="G497" s="48" t="s">
        <v>1319</v>
      </c>
      <c r="H497" s="48" t="s">
        <v>1320</v>
      </c>
      <c r="I497" s="1" t="s">
        <v>84</v>
      </c>
      <c r="J497" s="3">
        <v>45210</v>
      </c>
      <c r="K497" s="3">
        <v>45224</v>
      </c>
      <c r="L497" s="3">
        <v>45222</v>
      </c>
      <c r="M497" s="20" t="s">
        <v>1305</v>
      </c>
      <c r="N497" s="1">
        <v>0</v>
      </c>
      <c r="O497" s="1" t="s">
        <v>86</v>
      </c>
      <c r="P497" s="2" t="s">
        <v>215</v>
      </c>
      <c r="Q497" s="47" t="s">
        <v>216</v>
      </c>
      <c r="R497" s="47" t="s">
        <v>86</v>
      </c>
      <c r="S497" s="118" t="s">
        <v>86</v>
      </c>
      <c r="BE497" s="57"/>
      <c r="BF497" s="12"/>
    </row>
    <row r="498" spans="1:58" ht="178.5" x14ac:dyDescent="0.25">
      <c r="A498" s="1">
        <v>472</v>
      </c>
      <c r="B498" s="1" t="s">
        <v>80</v>
      </c>
      <c r="C498" s="6" t="s">
        <v>1302</v>
      </c>
      <c r="D498" s="2" t="str">
        <f t="shared" si="14"/>
        <v>CalPA_Set WMP-30</v>
      </c>
      <c r="E498" s="1">
        <v>8</v>
      </c>
      <c r="F498" s="2" t="str">
        <f t="shared" si="15"/>
        <v>CalPA_Set WMP-30_Q8</v>
      </c>
      <c r="G498" s="48" t="s">
        <v>1321</v>
      </c>
      <c r="H498" s="48" t="s">
        <v>1322</v>
      </c>
      <c r="I498" s="1" t="s">
        <v>84</v>
      </c>
      <c r="J498" s="3">
        <v>45210</v>
      </c>
      <c r="K498" s="3">
        <v>45224</v>
      </c>
      <c r="L498" s="3">
        <v>45222</v>
      </c>
      <c r="M498" s="20" t="s">
        <v>1305</v>
      </c>
      <c r="N498" s="1">
        <v>0</v>
      </c>
      <c r="O498" s="1" t="s">
        <v>86</v>
      </c>
      <c r="P498" s="2" t="s">
        <v>215</v>
      </c>
      <c r="Q498" s="47" t="s">
        <v>216</v>
      </c>
      <c r="R498" s="47" t="s">
        <v>86</v>
      </c>
      <c r="S498" s="118" t="s">
        <v>86</v>
      </c>
      <c r="BE498" s="57"/>
      <c r="BF498" s="12"/>
    </row>
    <row r="499" spans="1:58" ht="216.75" x14ac:dyDescent="0.25">
      <c r="A499" s="1">
        <v>473</v>
      </c>
      <c r="B499" s="1" t="s">
        <v>80</v>
      </c>
      <c r="C499" s="6" t="s">
        <v>1324</v>
      </c>
      <c r="D499" s="2" t="str">
        <f t="shared" si="14"/>
        <v>CalPA_Set WMP-31</v>
      </c>
      <c r="E499" s="1">
        <v>1</v>
      </c>
      <c r="F499" s="2" t="str">
        <f t="shared" si="15"/>
        <v>CalPA_Set WMP-31_Q1</v>
      </c>
      <c r="G499" s="48" t="s">
        <v>1325</v>
      </c>
      <c r="H499" s="48" t="s">
        <v>1326</v>
      </c>
      <c r="I499" s="1" t="s">
        <v>84</v>
      </c>
      <c r="J499" s="3">
        <v>45211</v>
      </c>
      <c r="K499" s="3">
        <v>45225</v>
      </c>
      <c r="L499" s="3">
        <v>45224</v>
      </c>
      <c r="M499" s="20" t="s">
        <v>1327</v>
      </c>
      <c r="N499" s="1">
        <v>0</v>
      </c>
      <c r="O499" s="1" t="s">
        <v>86</v>
      </c>
      <c r="P499" s="1" t="s">
        <v>1328</v>
      </c>
      <c r="Q499" s="47" t="s">
        <v>420</v>
      </c>
      <c r="R499" s="47" t="s">
        <v>86</v>
      </c>
      <c r="S499" s="120" t="s">
        <v>86</v>
      </c>
      <c r="BE499" s="57"/>
      <c r="BF499" s="12"/>
    </row>
    <row r="500" spans="1:58" ht="262.5" customHeight="1" x14ac:dyDescent="0.25">
      <c r="A500" s="1">
        <v>474</v>
      </c>
      <c r="B500" s="1" t="s">
        <v>80</v>
      </c>
      <c r="C500" s="6" t="s">
        <v>1324</v>
      </c>
      <c r="D500" s="2" t="str">
        <f t="shared" si="14"/>
        <v>CalPA_Set WMP-31</v>
      </c>
      <c r="E500" s="1">
        <v>2</v>
      </c>
      <c r="F500" s="2" t="str">
        <f t="shared" si="15"/>
        <v>CalPA_Set WMP-31_Q2</v>
      </c>
      <c r="G500" s="48" t="s">
        <v>1332</v>
      </c>
      <c r="H500" s="48" t="s">
        <v>1333</v>
      </c>
      <c r="I500" s="1" t="s">
        <v>84</v>
      </c>
      <c r="J500" s="3">
        <v>45211</v>
      </c>
      <c r="K500" s="3">
        <v>45225</v>
      </c>
      <c r="L500" s="3">
        <v>45224</v>
      </c>
      <c r="M500" s="20" t="s">
        <v>1327</v>
      </c>
      <c r="N500" s="1">
        <v>0</v>
      </c>
      <c r="O500" s="1" t="s">
        <v>86</v>
      </c>
      <c r="P500" s="1" t="s">
        <v>1328</v>
      </c>
      <c r="Q500" s="47" t="s">
        <v>420</v>
      </c>
      <c r="R500" s="47" t="s">
        <v>86</v>
      </c>
      <c r="S500" s="120" t="s">
        <v>86</v>
      </c>
      <c r="BE500" s="57"/>
      <c r="BF500" s="12"/>
    </row>
    <row r="501" spans="1:58" ht="127.5" x14ac:dyDescent="0.25">
      <c r="A501" s="1">
        <v>475</v>
      </c>
      <c r="B501" s="1" t="s">
        <v>80</v>
      </c>
      <c r="C501" s="6" t="s">
        <v>1324</v>
      </c>
      <c r="D501" s="2" t="str">
        <f t="shared" si="14"/>
        <v>CalPA_Set WMP-31</v>
      </c>
      <c r="E501" s="1">
        <v>3</v>
      </c>
      <c r="F501" s="2" t="str">
        <f t="shared" si="15"/>
        <v>CalPA_Set WMP-31_Q3</v>
      </c>
      <c r="G501" s="48" t="s">
        <v>1334</v>
      </c>
      <c r="H501" s="48" t="s">
        <v>1335</v>
      </c>
      <c r="I501" s="1" t="s">
        <v>84</v>
      </c>
      <c r="J501" s="3">
        <v>45211</v>
      </c>
      <c r="K501" s="3">
        <v>45225</v>
      </c>
      <c r="L501" s="3">
        <v>45224</v>
      </c>
      <c r="M501" s="20" t="s">
        <v>1327</v>
      </c>
      <c r="N501" s="1">
        <v>0</v>
      </c>
      <c r="O501" s="1" t="s">
        <v>86</v>
      </c>
      <c r="P501" s="1" t="s">
        <v>1328</v>
      </c>
      <c r="Q501" s="47" t="s">
        <v>420</v>
      </c>
      <c r="R501" s="47" t="s">
        <v>86</v>
      </c>
      <c r="S501" s="120" t="s">
        <v>86</v>
      </c>
      <c r="BE501" s="57"/>
      <c r="BF501" s="12"/>
    </row>
    <row r="502" spans="1:58" ht="216.75" x14ac:dyDescent="0.25">
      <c r="A502" s="1">
        <v>476</v>
      </c>
      <c r="B502" s="1" t="s">
        <v>80</v>
      </c>
      <c r="C502" s="6" t="s">
        <v>1324</v>
      </c>
      <c r="D502" s="2" t="str">
        <f t="shared" si="14"/>
        <v>CalPA_Set WMP-31</v>
      </c>
      <c r="E502" s="1">
        <v>4</v>
      </c>
      <c r="F502" s="2" t="str">
        <f t="shared" si="15"/>
        <v>CalPA_Set WMP-31_Q4</v>
      </c>
      <c r="G502" s="48" t="s">
        <v>1336</v>
      </c>
      <c r="H502" s="48" t="s">
        <v>1337</v>
      </c>
      <c r="I502" s="1" t="s">
        <v>84</v>
      </c>
      <c r="J502" s="3">
        <v>45211</v>
      </c>
      <c r="K502" s="3">
        <v>45225</v>
      </c>
      <c r="L502" s="3">
        <v>45224</v>
      </c>
      <c r="M502" s="20" t="s">
        <v>1327</v>
      </c>
      <c r="N502" s="1">
        <v>0</v>
      </c>
      <c r="O502" s="1" t="s">
        <v>86</v>
      </c>
      <c r="P502" s="1" t="s">
        <v>1328</v>
      </c>
      <c r="Q502" s="47" t="s">
        <v>420</v>
      </c>
      <c r="R502" s="47" t="s">
        <v>86</v>
      </c>
      <c r="S502" s="120" t="s">
        <v>86</v>
      </c>
      <c r="BE502" s="159"/>
      <c r="BF502" s="160"/>
    </row>
    <row r="503" spans="1:58" ht="242.25" x14ac:dyDescent="0.25">
      <c r="A503" s="1">
        <v>477</v>
      </c>
      <c r="B503" s="1" t="s">
        <v>1884</v>
      </c>
      <c r="C503" s="6" t="s">
        <v>2041</v>
      </c>
      <c r="D503" s="2" t="str">
        <f t="shared" si="14"/>
        <v>CPUC - SPD (Safety Policy Division)_011</v>
      </c>
      <c r="E503" s="1">
        <v>1</v>
      </c>
      <c r="F503" s="2" t="str">
        <f t="shared" si="15"/>
        <v>CPUC - SPD (Safety Policy Division)_011_Q1</v>
      </c>
      <c r="G503" s="10" t="s">
        <v>2042</v>
      </c>
      <c r="H503" s="10" t="s">
        <v>2043</v>
      </c>
      <c r="I503" s="1" t="s">
        <v>1940</v>
      </c>
      <c r="J503" s="3">
        <v>45211</v>
      </c>
      <c r="K503" s="3">
        <v>45216</v>
      </c>
      <c r="L503" s="3">
        <v>45216</v>
      </c>
      <c r="M503" s="20" t="s">
        <v>2044</v>
      </c>
      <c r="N503" s="1">
        <v>0</v>
      </c>
      <c r="O503" s="1" t="s">
        <v>86</v>
      </c>
      <c r="P503" s="1" t="s">
        <v>242</v>
      </c>
      <c r="Q503" s="47" t="s">
        <v>154</v>
      </c>
      <c r="R503" s="47" t="s">
        <v>1224</v>
      </c>
      <c r="S503" s="120" t="s">
        <v>86</v>
      </c>
    </row>
    <row r="504" spans="1:58" ht="63.75" x14ac:dyDescent="0.25">
      <c r="A504" s="1">
        <v>477</v>
      </c>
      <c r="B504" s="1" t="s">
        <v>1884</v>
      </c>
      <c r="C504" s="6" t="s">
        <v>2050</v>
      </c>
      <c r="D504" s="2" t="str">
        <f t="shared" si="14"/>
        <v>CPUC - SPD (Safety Policy Division)_012</v>
      </c>
      <c r="E504" s="1">
        <v>1</v>
      </c>
      <c r="F504" s="2" t="str">
        <f t="shared" si="15"/>
        <v>CPUC - SPD (Safety Policy Division)_012_Q1</v>
      </c>
      <c r="G504" s="10" t="s">
        <v>2042</v>
      </c>
      <c r="H504" s="10" t="s">
        <v>2051</v>
      </c>
      <c r="I504" s="1" t="s">
        <v>1940</v>
      </c>
      <c r="J504" s="3">
        <v>45243</v>
      </c>
      <c r="K504" s="3">
        <v>45245</v>
      </c>
      <c r="L504" s="3">
        <v>45244</v>
      </c>
      <c r="M504" s="20" t="s">
        <v>2052</v>
      </c>
      <c r="N504" s="1">
        <v>1</v>
      </c>
      <c r="O504" s="1" t="s">
        <v>86</v>
      </c>
      <c r="P504" s="1" t="s">
        <v>242</v>
      </c>
      <c r="Q504" s="47" t="s">
        <v>154</v>
      </c>
      <c r="R504" s="47" t="s">
        <v>1224</v>
      </c>
      <c r="S504" s="120" t="s">
        <v>86</v>
      </c>
    </row>
    <row r="505" spans="1:58" ht="75" x14ac:dyDescent="0.25">
      <c r="A505" s="1">
        <v>478</v>
      </c>
      <c r="B505" s="1" t="s">
        <v>1884</v>
      </c>
      <c r="C505" s="6" t="s">
        <v>2041</v>
      </c>
      <c r="D505" s="2" t="str">
        <f t="shared" si="14"/>
        <v>CPUC - SPD (Safety Policy Division)_011</v>
      </c>
      <c r="E505" s="1">
        <v>2</v>
      </c>
      <c r="F505" s="2" t="str">
        <f t="shared" si="15"/>
        <v>CPUC - SPD (Safety Policy Division)_011_Q2</v>
      </c>
      <c r="G505" s="10" t="s">
        <v>2047</v>
      </c>
      <c r="H505" s="9" t="s">
        <v>2048</v>
      </c>
      <c r="I505" s="1" t="s">
        <v>1940</v>
      </c>
      <c r="J505" s="3">
        <v>45211</v>
      </c>
      <c r="K505" s="3">
        <v>45216</v>
      </c>
      <c r="L505" s="3">
        <v>45216</v>
      </c>
      <c r="M505" s="20" t="s">
        <v>2044</v>
      </c>
      <c r="N505" s="1">
        <v>0</v>
      </c>
      <c r="O505" s="1" t="s">
        <v>86</v>
      </c>
      <c r="P505" s="1" t="s">
        <v>242</v>
      </c>
      <c r="Q505" s="47" t="s">
        <v>154</v>
      </c>
      <c r="R505" s="47" t="s">
        <v>1224</v>
      </c>
      <c r="S505" s="120" t="s">
        <v>86</v>
      </c>
    </row>
    <row r="506" spans="1:58" ht="293.25" x14ac:dyDescent="0.25">
      <c r="A506" s="1">
        <v>479</v>
      </c>
      <c r="B506" s="1" t="s">
        <v>80</v>
      </c>
      <c r="C506" s="6" t="s">
        <v>1338</v>
      </c>
      <c r="D506" s="2" t="str">
        <f t="shared" si="14"/>
        <v>CalPA_Set WMP-32</v>
      </c>
      <c r="E506" s="1">
        <v>1</v>
      </c>
      <c r="F506" s="2" t="str">
        <f t="shared" si="15"/>
        <v>CalPA_Set WMP-32_Q1</v>
      </c>
      <c r="G506" s="10" t="s">
        <v>1344</v>
      </c>
      <c r="H506" s="10" t="s">
        <v>1345</v>
      </c>
      <c r="I506" s="1" t="s">
        <v>84</v>
      </c>
      <c r="J506" s="3">
        <v>45230</v>
      </c>
      <c r="K506" s="3">
        <v>45244</v>
      </c>
      <c r="L506" s="3">
        <v>45244</v>
      </c>
      <c r="M506" s="20" t="s">
        <v>1341</v>
      </c>
      <c r="N506" s="1">
        <v>0</v>
      </c>
      <c r="O506" s="1" t="s">
        <v>86</v>
      </c>
      <c r="P506" s="1" t="s">
        <v>708</v>
      </c>
      <c r="Q506" s="47" t="s">
        <v>171</v>
      </c>
      <c r="R506" s="47" t="s">
        <v>709</v>
      </c>
      <c r="S506" s="123" t="s">
        <v>86</v>
      </c>
      <c r="BE506" s="165"/>
      <c r="BF506" s="70"/>
    </row>
    <row r="507" spans="1:58" s="2" customFormat="1" ht="306" x14ac:dyDescent="0.25">
      <c r="A507" s="1">
        <v>480</v>
      </c>
      <c r="B507" s="1" t="s">
        <v>80</v>
      </c>
      <c r="C507" s="6" t="s">
        <v>1338</v>
      </c>
      <c r="D507" s="2" t="str">
        <f t="shared" si="14"/>
        <v>CalPA_Set WMP-32</v>
      </c>
      <c r="E507" s="1">
        <v>2</v>
      </c>
      <c r="F507" s="2" t="str">
        <f t="shared" si="15"/>
        <v>CalPA_Set WMP-32_Q2</v>
      </c>
      <c r="G507" s="10" t="s">
        <v>1339</v>
      </c>
      <c r="H507" s="10" t="s">
        <v>1340</v>
      </c>
      <c r="I507" s="1" t="s">
        <v>84</v>
      </c>
      <c r="J507" s="3">
        <v>45230</v>
      </c>
      <c r="K507" s="3">
        <v>45244</v>
      </c>
      <c r="L507" s="3">
        <v>45244</v>
      </c>
      <c r="M507" s="20" t="s">
        <v>1341</v>
      </c>
      <c r="N507" s="1">
        <v>0</v>
      </c>
      <c r="O507" s="1" t="s">
        <v>86</v>
      </c>
      <c r="P507" s="2" t="s">
        <v>242</v>
      </c>
      <c r="Q507" s="47" t="s">
        <v>154</v>
      </c>
      <c r="R507" s="47" t="s">
        <v>243</v>
      </c>
      <c r="S507" s="123" t="s">
        <v>86</v>
      </c>
      <c r="T507" s="157"/>
      <c r="U507" s="157"/>
      <c r="V507" s="157"/>
      <c r="W507" s="157"/>
      <c r="X507" s="157"/>
      <c r="Y507" s="157"/>
      <c r="Z507" s="157"/>
      <c r="AA507" s="157"/>
      <c r="AB507" s="157"/>
      <c r="AC507" s="157"/>
      <c r="AD507" s="157"/>
      <c r="AE507" s="157"/>
      <c r="AF507" s="157"/>
      <c r="AG507" s="157"/>
      <c r="AH507" s="157"/>
      <c r="AI507" s="157"/>
      <c r="AJ507" s="157"/>
      <c r="AK507" s="157"/>
      <c r="AL507" s="157"/>
      <c r="AM507" s="157"/>
      <c r="AN507" s="157"/>
      <c r="AO507" s="157"/>
      <c r="AP507" s="157"/>
      <c r="AQ507" s="157"/>
      <c r="AR507" s="157"/>
      <c r="AS507" s="157"/>
      <c r="AT507" s="157"/>
      <c r="AU507" s="157"/>
      <c r="AV507" s="157"/>
      <c r="AW507" s="157"/>
      <c r="AX507" s="157"/>
      <c r="AY507" s="157"/>
      <c r="AZ507" s="157"/>
      <c r="BA507" s="157"/>
      <c r="BB507" s="157"/>
      <c r="BC507" s="157"/>
      <c r="BD507" s="157"/>
      <c r="BE507" s="152"/>
    </row>
    <row r="508" spans="1:58" s="16" customFormat="1" ht="344.25" x14ac:dyDescent="0.25">
      <c r="A508" s="1">
        <v>481</v>
      </c>
      <c r="B508" s="1" t="s">
        <v>80</v>
      </c>
      <c r="C508" s="6" t="s">
        <v>1338</v>
      </c>
      <c r="D508" s="2" t="str">
        <f t="shared" si="14"/>
        <v>CalPA_Set WMP-32</v>
      </c>
      <c r="E508" s="1">
        <v>3</v>
      </c>
      <c r="F508" s="2" t="str">
        <f t="shared" si="15"/>
        <v>CalPA_Set WMP-32_Q3</v>
      </c>
      <c r="G508" s="10" t="s">
        <v>1348</v>
      </c>
      <c r="H508" s="10" t="s">
        <v>1349</v>
      </c>
      <c r="I508" s="1" t="s">
        <v>84</v>
      </c>
      <c r="J508" s="3">
        <v>45230</v>
      </c>
      <c r="K508" s="3">
        <v>45261</v>
      </c>
      <c r="L508" s="3">
        <v>45261</v>
      </c>
      <c r="M508" s="20" t="s">
        <v>1341</v>
      </c>
      <c r="N508" s="1">
        <v>5</v>
      </c>
      <c r="O508" s="1" t="s">
        <v>86</v>
      </c>
      <c r="P508" s="2" t="s">
        <v>153</v>
      </c>
      <c r="Q508" s="47" t="s">
        <v>510</v>
      </c>
      <c r="R508" s="47" t="s">
        <v>976</v>
      </c>
      <c r="S508" s="123" t="s">
        <v>86</v>
      </c>
      <c r="T508" s="155"/>
      <c r="U508" s="155"/>
      <c r="V508" s="155"/>
      <c r="W508" s="155"/>
      <c r="X508" s="155"/>
      <c r="Y508" s="155"/>
      <c r="Z508" s="155"/>
      <c r="AA508" s="155"/>
      <c r="AB508" s="155"/>
      <c r="AC508" s="155"/>
      <c r="AD508" s="155"/>
      <c r="AE508" s="155"/>
      <c r="AF508" s="155"/>
      <c r="AG508" s="155"/>
      <c r="AH508" s="155"/>
      <c r="AI508" s="155"/>
      <c r="AJ508" s="155"/>
      <c r="AK508" s="155"/>
      <c r="AL508" s="155"/>
      <c r="AM508" s="155"/>
      <c r="AN508" s="155"/>
      <c r="AO508" s="155"/>
      <c r="AP508" s="155"/>
      <c r="AQ508" s="155"/>
      <c r="AR508" s="155"/>
      <c r="AS508" s="155"/>
      <c r="AT508" s="155"/>
      <c r="AU508" s="155"/>
      <c r="AV508" s="155"/>
      <c r="AW508" s="155"/>
      <c r="AX508" s="155"/>
      <c r="AY508" s="155"/>
      <c r="AZ508" s="155"/>
      <c r="BA508" s="155"/>
      <c r="BB508" s="155"/>
      <c r="BC508" s="155"/>
      <c r="BD508" s="155"/>
      <c r="BE508" s="63"/>
    </row>
    <row r="509" spans="1:58" s="16" customFormat="1" ht="409.5" x14ac:dyDescent="0.25">
      <c r="A509" s="1">
        <v>482</v>
      </c>
      <c r="B509" s="1" t="s">
        <v>80</v>
      </c>
      <c r="C509" s="6" t="s">
        <v>1338</v>
      </c>
      <c r="D509" s="2" t="str">
        <f t="shared" si="14"/>
        <v>CalPA_Set WMP-32</v>
      </c>
      <c r="E509" s="1">
        <v>4</v>
      </c>
      <c r="F509" s="2" t="str">
        <f t="shared" si="15"/>
        <v>CalPA_Set WMP-32_Q4</v>
      </c>
      <c r="G509" s="10" t="s">
        <v>1352</v>
      </c>
      <c r="H509" s="10" t="s">
        <v>1353</v>
      </c>
      <c r="I509" s="1" t="s">
        <v>84</v>
      </c>
      <c r="J509" s="3">
        <v>45230</v>
      </c>
      <c r="K509" s="3">
        <v>45244</v>
      </c>
      <c r="L509" s="3">
        <v>45244</v>
      </c>
      <c r="M509" s="20" t="s">
        <v>1341</v>
      </c>
      <c r="N509" s="1">
        <v>0</v>
      </c>
      <c r="O509" s="1" t="s">
        <v>86</v>
      </c>
      <c r="P509" s="2">
        <v>8.1999999999999993</v>
      </c>
      <c r="Q509" s="47" t="s">
        <v>266</v>
      </c>
      <c r="R509" s="47" t="s">
        <v>86</v>
      </c>
      <c r="S509" s="123" t="s">
        <v>86</v>
      </c>
      <c r="T509" s="155"/>
      <c r="U509" s="155"/>
      <c r="V509" s="155"/>
      <c r="W509" s="155"/>
      <c r="X509" s="155"/>
      <c r="Y509" s="155"/>
      <c r="Z509" s="155"/>
      <c r="AA509" s="155"/>
      <c r="AB509" s="155"/>
      <c r="AC509" s="155"/>
      <c r="AD509" s="155"/>
      <c r="AE509" s="155"/>
      <c r="AF509" s="155"/>
      <c r="AG509" s="155"/>
      <c r="AH509" s="155"/>
      <c r="AI509" s="155"/>
      <c r="AJ509" s="155"/>
      <c r="AK509" s="155"/>
      <c r="AL509" s="155"/>
      <c r="AM509" s="155"/>
      <c r="AN509" s="155"/>
      <c r="AO509" s="155"/>
      <c r="AP509" s="155"/>
      <c r="AQ509" s="155"/>
      <c r="AR509" s="155"/>
      <c r="AS509" s="155"/>
      <c r="AT509" s="155"/>
      <c r="AU509" s="155"/>
      <c r="AV509" s="155"/>
      <c r="AW509" s="155"/>
      <c r="AX509" s="155"/>
      <c r="AY509" s="155"/>
      <c r="AZ509" s="155"/>
      <c r="BA509" s="155"/>
      <c r="BB509" s="155"/>
      <c r="BC509" s="155"/>
      <c r="BD509" s="155"/>
      <c r="BE509" s="63"/>
    </row>
    <row r="510" spans="1:58" s="16" customFormat="1" ht="267.75" x14ac:dyDescent="0.25">
      <c r="A510" s="1">
        <v>483</v>
      </c>
      <c r="B510" s="1" t="s">
        <v>80</v>
      </c>
      <c r="C510" s="6" t="s">
        <v>1338</v>
      </c>
      <c r="D510" s="2" t="str">
        <f t="shared" si="14"/>
        <v>CalPA_Set WMP-32</v>
      </c>
      <c r="E510" s="1">
        <v>5</v>
      </c>
      <c r="F510" s="2" t="str">
        <f t="shared" si="15"/>
        <v>CalPA_Set WMP-32_Q5</v>
      </c>
      <c r="G510" s="10" t="s">
        <v>1356</v>
      </c>
      <c r="H510" s="10" t="s">
        <v>1357</v>
      </c>
      <c r="I510" s="1" t="s">
        <v>84</v>
      </c>
      <c r="J510" s="3">
        <v>45230</v>
      </c>
      <c r="K510" s="3">
        <v>45244</v>
      </c>
      <c r="L510" s="3">
        <v>45244</v>
      </c>
      <c r="M510" s="20" t="s">
        <v>1341</v>
      </c>
      <c r="N510" s="1">
        <v>9</v>
      </c>
      <c r="O510" s="1" t="s">
        <v>86</v>
      </c>
      <c r="P510" s="2">
        <v>8.1999999999999993</v>
      </c>
      <c r="Q510" s="47" t="s">
        <v>266</v>
      </c>
      <c r="R510" s="47" t="s">
        <v>86</v>
      </c>
      <c r="S510" s="123" t="s">
        <v>86</v>
      </c>
      <c r="T510" s="155"/>
      <c r="U510" s="155"/>
      <c r="V510" s="155"/>
      <c r="W510" s="155"/>
      <c r="X510" s="155"/>
      <c r="Y510" s="155"/>
      <c r="Z510" s="155"/>
      <c r="AA510" s="155"/>
      <c r="AB510" s="155"/>
      <c r="AC510" s="155"/>
      <c r="AD510" s="155"/>
      <c r="AE510" s="155"/>
      <c r="AF510" s="155"/>
      <c r="AG510" s="155"/>
      <c r="AH510" s="155"/>
      <c r="AI510" s="155"/>
      <c r="AJ510" s="155"/>
      <c r="AK510" s="155"/>
      <c r="AL510" s="155"/>
      <c r="AM510" s="155"/>
      <c r="AN510" s="155"/>
      <c r="AO510" s="155"/>
      <c r="AP510" s="155"/>
      <c r="AQ510" s="155"/>
      <c r="AR510" s="155"/>
      <c r="AS510" s="155"/>
      <c r="AT510" s="155"/>
      <c r="AU510" s="155"/>
      <c r="AV510" s="155"/>
      <c r="AW510" s="155"/>
      <c r="AX510" s="155"/>
      <c r="AY510" s="155"/>
      <c r="AZ510" s="155"/>
      <c r="BA510" s="155"/>
      <c r="BB510" s="155"/>
      <c r="BC510" s="155"/>
      <c r="BD510" s="155"/>
      <c r="BE510" s="63"/>
    </row>
    <row r="511" spans="1:58" s="16" customFormat="1" ht="114.75" x14ac:dyDescent="0.25">
      <c r="A511" s="1">
        <v>484</v>
      </c>
      <c r="B511" s="1" t="s">
        <v>80</v>
      </c>
      <c r="C511" s="6" t="s">
        <v>1338</v>
      </c>
      <c r="D511" s="2" t="str">
        <f t="shared" si="14"/>
        <v>CalPA_Set WMP-32</v>
      </c>
      <c r="E511" s="1">
        <v>6</v>
      </c>
      <c r="F511" s="2" t="str">
        <f t="shared" si="15"/>
        <v>CalPA_Set WMP-32_Q6</v>
      </c>
      <c r="G511" s="10" t="s">
        <v>1359</v>
      </c>
      <c r="H511" s="10" t="s">
        <v>1360</v>
      </c>
      <c r="I511" s="1" t="s">
        <v>84</v>
      </c>
      <c r="J511" s="3">
        <v>45230</v>
      </c>
      <c r="K511" s="3">
        <v>45244</v>
      </c>
      <c r="L511" s="3">
        <v>45244</v>
      </c>
      <c r="M511" s="20" t="s">
        <v>1341</v>
      </c>
      <c r="N511" s="1">
        <v>1</v>
      </c>
      <c r="O511" s="1" t="s">
        <v>86</v>
      </c>
      <c r="P511" s="2">
        <v>7.2</v>
      </c>
      <c r="Q511" s="47" t="s">
        <v>171</v>
      </c>
      <c r="R511" s="47" t="s">
        <v>181</v>
      </c>
      <c r="S511" s="120" t="s">
        <v>86</v>
      </c>
      <c r="T511" s="155"/>
      <c r="U511" s="155"/>
      <c r="V511" s="155"/>
      <c r="W511" s="155"/>
      <c r="X511" s="155"/>
      <c r="Y511" s="155"/>
      <c r="Z511" s="155"/>
      <c r="AA511" s="155"/>
      <c r="AB511" s="155"/>
      <c r="AC511" s="155"/>
      <c r="AD511" s="155"/>
      <c r="AE511" s="155"/>
      <c r="AF511" s="155"/>
      <c r="AG511" s="155"/>
      <c r="AH511" s="155"/>
      <c r="AI511" s="155"/>
      <c r="AJ511" s="155"/>
      <c r="AK511" s="155"/>
      <c r="AL511" s="155"/>
      <c r="AM511" s="155"/>
      <c r="AN511" s="155"/>
      <c r="AO511" s="155"/>
      <c r="AP511" s="155"/>
      <c r="AQ511" s="155"/>
      <c r="AR511" s="155"/>
      <c r="AS511" s="155"/>
      <c r="AT511" s="155"/>
      <c r="AU511" s="155"/>
      <c r="AV511" s="155"/>
      <c r="AW511" s="155"/>
      <c r="AX511" s="155"/>
      <c r="AY511" s="155"/>
      <c r="AZ511" s="155"/>
      <c r="BA511" s="155"/>
      <c r="BB511" s="155"/>
      <c r="BC511" s="155"/>
      <c r="BD511" s="155"/>
      <c r="BE511" s="63"/>
    </row>
    <row r="512" spans="1:58" s="16" customFormat="1" ht="409.5" x14ac:dyDescent="0.25">
      <c r="A512" s="1">
        <v>485</v>
      </c>
      <c r="B512" s="1" t="s">
        <v>80</v>
      </c>
      <c r="C512" s="6" t="s">
        <v>1338</v>
      </c>
      <c r="D512" s="2" t="str">
        <f t="shared" si="14"/>
        <v>CalPA_Set WMP-32</v>
      </c>
      <c r="E512" s="1">
        <v>7</v>
      </c>
      <c r="F512" s="2" t="str">
        <f t="shared" si="15"/>
        <v>CalPA_Set WMP-32_Q7</v>
      </c>
      <c r="G512" s="10" t="s">
        <v>1361</v>
      </c>
      <c r="H512" s="10" t="s">
        <v>1362</v>
      </c>
      <c r="I512" s="1" t="s">
        <v>84</v>
      </c>
      <c r="J512" s="3">
        <v>45230</v>
      </c>
      <c r="K512" s="3">
        <v>45244</v>
      </c>
      <c r="L512" s="3">
        <v>45244</v>
      </c>
      <c r="M512" s="20" t="s">
        <v>1341</v>
      </c>
      <c r="N512" s="1">
        <v>1</v>
      </c>
      <c r="O512" s="1" t="s">
        <v>86</v>
      </c>
      <c r="P512" s="2">
        <v>7.2</v>
      </c>
      <c r="Q512" s="47" t="s">
        <v>171</v>
      </c>
      <c r="R512" s="47" t="s">
        <v>181</v>
      </c>
      <c r="S512" s="120" t="s">
        <v>86</v>
      </c>
      <c r="T512" s="155"/>
      <c r="U512" s="155"/>
      <c r="V512" s="155"/>
      <c r="W512" s="155"/>
      <c r="X512" s="155"/>
      <c r="Y512" s="155"/>
      <c r="Z512" s="155"/>
      <c r="AA512" s="155"/>
      <c r="AB512" s="155"/>
      <c r="AC512" s="155"/>
      <c r="AD512" s="155"/>
      <c r="AE512" s="155"/>
      <c r="AF512" s="155"/>
      <c r="AG512" s="155"/>
      <c r="AH512" s="155"/>
      <c r="AI512" s="155"/>
      <c r="AJ512" s="155"/>
      <c r="AK512" s="155"/>
      <c r="AL512" s="155"/>
      <c r="AM512" s="155"/>
      <c r="AN512" s="155"/>
      <c r="AO512" s="155"/>
      <c r="AP512" s="155"/>
      <c r="AQ512" s="155"/>
      <c r="AR512" s="155"/>
      <c r="AS512" s="155"/>
      <c r="AT512" s="155"/>
      <c r="AU512" s="155"/>
      <c r="AV512" s="155"/>
      <c r="AW512" s="155"/>
      <c r="AX512" s="155"/>
      <c r="AY512" s="155"/>
      <c r="AZ512" s="155"/>
      <c r="BA512" s="155"/>
      <c r="BB512" s="155"/>
      <c r="BC512" s="155"/>
      <c r="BD512" s="155"/>
      <c r="BE512" s="63"/>
    </row>
    <row r="513" spans="1:57" s="16" customFormat="1" ht="102" x14ac:dyDescent="0.25">
      <c r="A513" s="1">
        <v>486</v>
      </c>
      <c r="B513" s="1" t="s">
        <v>80</v>
      </c>
      <c r="C513" s="6" t="s">
        <v>1338</v>
      </c>
      <c r="D513" s="2" t="str">
        <f t="shared" si="14"/>
        <v>CalPA_Set WMP-32</v>
      </c>
      <c r="E513" s="1">
        <v>8</v>
      </c>
      <c r="F513" s="2" t="str">
        <f t="shared" si="15"/>
        <v>CalPA_Set WMP-32_Q8</v>
      </c>
      <c r="G513" s="10" t="s">
        <v>1363</v>
      </c>
      <c r="H513" s="10" t="s">
        <v>1364</v>
      </c>
      <c r="I513" s="1" t="s">
        <v>84</v>
      </c>
      <c r="J513" s="3">
        <v>45230</v>
      </c>
      <c r="K513" s="3">
        <v>45244</v>
      </c>
      <c r="L513" s="3">
        <v>45244</v>
      </c>
      <c r="M513" s="20" t="s">
        <v>1341</v>
      </c>
      <c r="N513" s="1">
        <v>1</v>
      </c>
      <c r="O513" s="1" t="s">
        <v>86</v>
      </c>
      <c r="P513" s="2">
        <v>7.2</v>
      </c>
      <c r="Q513" s="47" t="s">
        <v>171</v>
      </c>
      <c r="R513" s="47" t="s">
        <v>181</v>
      </c>
      <c r="S513" s="120" t="s">
        <v>86</v>
      </c>
      <c r="T513" s="155"/>
      <c r="U513" s="155"/>
      <c r="V513" s="155"/>
      <c r="W513" s="155"/>
      <c r="X513" s="155"/>
      <c r="Y513" s="155"/>
      <c r="Z513" s="155"/>
      <c r="AA513" s="155"/>
      <c r="AB513" s="155"/>
      <c r="AC513" s="155"/>
      <c r="AD513" s="155"/>
      <c r="AE513" s="155"/>
      <c r="AF513" s="155"/>
      <c r="AG513" s="155"/>
      <c r="AH513" s="155"/>
      <c r="AI513" s="155"/>
      <c r="AJ513" s="155"/>
      <c r="AK513" s="155"/>
      <c r="AL513" s="155"/>
      <c r="AM513" s="155"/>
      <c r="AN513" s="155"/>
      <c r="AO513" s="155"/>
      <c r="AP513" s="155"/>
      <c r="AQ513" s="155"/>
      <c r="AR513" s="155"/>
      <c r="AS513" s="155"/>
      <c r="AT513" s="155"/>
      <c r="AU513" s="155"/>
      <c r="AV513" s="155"/>
      <c r="AW513" s="155"/>
      <c r="AX513" s="155"/>
      <c r="AY513" s="155"/>
      <c r="AZ513" s="155"/>
      <c r="BA513" s="155"/>
      <c r="BB513" s="155"/>
      <c r="BC513" s="155"/>
      <c r="BD513" s="155"/>
      <c r="BE513" s="63"/>
    </row>
    <row r="514" spans="1:57" s="16" customFormat="1" ht="178.5" x14ac:dyDescent="0.25">
      <c r="A514" s="1">
        <v>487</v>
      </c>
      <c r="B514" s="1" t="s">
        <v>1802</v>
      </c>
      <c r="C514" s="6" t="s">
        <v>2351</v>
      </c>
      <c r="D514" s="2" t="str">
        <f t="shared" si="14"/>
        <v>OEIS_015</v>
      </c>
      <c r="E514" s="1">
        <v>1</v>
      </c>
      <c r="F514" s="2" t="str">
        <f t="shared" si="15"/>
        <v>OEIS_015_Q1</v>
      </c>
      <c r="G514" s="10" t="s">
        <v>2794</v>
      </c>
      <c r="H514" s="10" t="s">
        <v>2795</v>
      </c>
      <c r="I514" s="1" t="s">
        <v>2691</v>
      </c>
      <c r="J514" s="3">
        <v>45233</v>
      </c>
      <c r="K514" s="3">
        <v>45238</v>
      </c>
      <c r="L514" s="3">
        <v>45238</v>
      </c>
      <c r="M514" s="20" t="s">
        <v>2796</v>
      </c>
      <c r="N514" s="1">
        <v>0</v>
      </c>
      <c r="O514" s="1" t="s">
        <v>86</v>
      </c>
      <c r="P514" s="1" t="s">
        <v>1328</v>
      </c>
      <c r="Q514" s="47" t="s">
        <v>420</v>
      </c>
      <c r="R514" s="47" t="s">
        <v>86</v>
      </c>
      <c r="S514" s="120" t="s">
        <v>86</v>
      </c>
      <c r="T514" s="155"/>
      <c r="U514" s="155"/>
      <c r="V514" s="155"/>
      <c r="W514" s="155"/>
      <c r="X514" s="155"/>
      <c r="Y514" s="155"/>
      <c r="Z514" s="155"/>
      <c r="AA514" s="155"/>
      <c r="AB514" s="155"/>
      <c r="AC514" s="155"/>
      <c r="AD514" s="155"/>
      <c r="AE514" s="155"/>
      <c r="AF514" s="155"/>
      <c r="AG514" s="155"/>
      <c r="AH514" s="155"/>
      <c r="AI514" s="155"/>
      <c r="AJ514" s="155"/>
      <c r="AK514" s="155"/>
      <c r="AL514" s="155"/>
      <c r="AM514" s="155"/>
      <c r="AN514" s="155"/>
      <c r="AO514" s="155"/>
      <c r="AP514" s="155"/>
      <c r="AQ514" s="155"/>
      <c r="AR514" s="155"/>
      <c r="AS514" s="155"/>
      <c r="AT514" s="155"/>
      <c r="AU514" s="155"/>
      <c r="AV514" s="155"/>
      <c r="AW514" s="155"/>
      <c r="AX514" s="155"/>
      <c r="AY514" s="155"/>
      <c r="AZ514" s="155"/>
      <c r="BA514" s="155"/>
      <c r="BB514" s="155"/>
      <c r="BC514" s="155"/>
      <c r="BD514" s="155"/>
      <c r="BE514" s="63"/>
    </row>
    <row r="515" spans="1:57" s="16" customFormat="1" ht="191.25" x14ac:dyDescent="0.25">
      <c r="A515" s="1">
        <v>488</v>
      </c>
      <c r="B515" s="1" t="s">
        <v>80</v>
      </c>
      <c r="C515" s="6" t="s">
        <v>1365</v>
      </c>
      <c r="D515" s="2" t="str">
        <f t="shared" si="14"/>
        <v>CalPA_Set WMP-33</v>
      </c>
      <c r="E515" s="1">
        <v>1</v>
      </c>
      <c r="F515" s="2" t="str">
        <f t="shared" si="15"/>
        <v>CalPA_Set WMP-33_Q1</v>
      </c>
      <c r="G515" s="10" t="s">
        <v>1366</v>
      </c>
      <c r="H515" s="10" t="s">
        <v>1367</v>
      </c>
      <c r="I515" s="1" t="s">
        <v>1368</v>
      </c>
      <c r="J515" s="3">
        <v>45239</v>
      </c>
      <c r="K515" s="3">
        <v>45258</v>
      </c>
      <c r="L515" s="3">
        <v>45258</v>
      </c>
      <c r="M515" s="20" t="s">
        <v>1369</v>
      </c>
      <c r="N515" s="1">
        <v>1</v>
      </c>
      <c r="O515" s="1" t="s">
        <v>86</v>
      </c>
      <c r="P515" s="1" t="s">
        <v>1328</v>
      </c>
      <c r="Q515" s="47" t="s">
        <v>420</v>
      </c>
      <c r="R515" s="47" t="s">
        <v>86</v>
      </c>
      <c r="S515" s="120" t="s">
        <v>86</v>
      </c>
      <c r="T515" s="155"/>
      <c r="U515" s="155"/>
      <c r="V515" s="155"/>
      <c r="W515" s="155"/>
      <c r="X515" s="155"/>
      <c r="Y515" s="155"/>
      <c r="Z515" s="155"/>
      <c r="AA515" s="155"/>
      <c r="AB515" s="155"/>
      <c r="AC515" s="155"/>
      <c r="AD515" s="155"/>
      <c r="AE515" s="155"/>
      <c r="AF515" s="155"/>
      <c r="AG515" s="155"/>
      <c r="AH515" s="155"/>
      <c r="AI515" s="155"/>
      <c r="AJ515" s="155"/>
      <c r="AK515" s="155"/>
      <c r="AL515" s="155"/>
      <c r="AM515" s="155"/>
      <c r="AN515" s="155"/>
      <c r="AO515" s="155"/>
      <c r="AP515" s="155"/>
      <c r="AQ515" s="155"/>
      <c r="AR515" s="155"/>
      <c r="AS515" s="155"/>
      <c r="AT515" s="155"/>
      <c r="AU515" s="155"/>
      <c r="AV515" s="155"/>
      <c r="AW515" s="155"/>
      <c r="AX515" s="155"/>
      <c r="AY515" s="155"/>
      <c r="AZ515" s="155"/>
      <c r="BA515" s="155"/>
      <c r="BB515" s="155"/>
      <c r="BC515" s="155"/>
      <c r="BD515" s="155"/>
      <c r="BE515" s="63"/>
    </row>
    <row r="516" spans="1:57" s="12" customFormat="1" ht="178.5" x14ac:dyDescent="0.25">
      <c r="A516" s="1">
        <v>489</v>
      </c>
      <c r="B516" s="1" t="s">
        <v>80</v>
      </c>
      <c r="C516" s="6" t="s">
        <v>1365</v>
      </c>
      <c r="D516" s="2" t="str">
        <f t="shared" ref="D516:D579" si="16">_xlfn.CONCAT(B516,"_",C516)</f>
        <v>CalPA_Set WMP-33</v>
      </c>
      <c r="E516" s="1">
        <v>2</v>
      </c>
      <c r="F516" s="2" t="str">
        <f t="shared" ref="F516:F579" si="17">_xlfn.CONCAT(D516,"_Q",E516)</f>
        <v>CalPA_Set WMP-33_Q2</v>
      </c>
      <c r="G516" s="10" t="s">
        <v>1373</v>
      </c>
      <c r="H516" s="10" t="s">
        <v>1374</v>
      </c>
      <c r="I516" s="1" t="s">
        <v>1368</v>
      </c>
      <c r="J516" s="3">
        <v>45239</v>
      </c>
      <c r="K516" s="3">
        <v>45258</v>
      </c>
      <c r="L516" s="3">
        <v>45258</v>
      </c>
      <c r="M516" s="20" t="s">
        <v>1369</v>
      </c>
      <c r="N516" s="1">
        <v>1</v>
      </c>
      <c r="O516" s="1" t="s">
        <v>86</v>
      </c>
      <c r="P516" s="1" t="s">
        <v>1328</v>
      </c>
      <c r="Q516" s="47" t="s">
        <v>420</v>
      </c>
      <c r="R516" s="47" t="s">
        <v>86</v>
      </c>
      <c r="S516" s="120" t="s">
        <v>86</v>
      </c>
      <c r="T516" s="153"/>
      <c r="U516" s="153"/>
      <c r="V516" s="153"/>
      <c r="W516" s="153"/>
      <c r="X516" s="153"/>
      <c r="Y516" s="153"/>
      <c r="Z516" s="153"/>
      <c r="AA516" s="153"/>
      <c r="AB516" s="153"/>
      <c r="AC516" s="153"/>
      <c r="AD516" s="153"/>
      <c r="AE516" s="153"/>
      <c r="AF516" s="153"/>
      <c r="AG516" s="153"/>
      <c r="AH516" s="153"/>
      <c r="AI516" s="153"/>
      <c r="AJ516" s="153"/>
      <c r="AK516" s="153"/>
      <c r="AL516" s="153"/>
      <c r="AM516" s="153"/>
      <c r="AN516" s="153"/>
      <c r="AO516" s="153"/>
      <c r="AP516" s="153"/>
      <c r="AQ516" s="153"/>
      <c r="AR516" s="153"/>
      <c r="AS516" s="153"/>
      <c r="AT516" s="153"/>
      <c r="AU516" s="153"/>
      <c r="AV516" s="153"/>
      <c r="AW516" s="153"/>
      <c r="AX516" s="153"/>
      <c r="AY516" s="153"/>
      <c r="AZ516" s="153"/>
      <c r="BA516" s="153"/>
      <c r="BB516" s="153"/>
      <c r="BC516" s="153"/>
      <c r="BD516" s="153"/>
      <c r="BE516" s="57"/>
    </row>
    <row r="517" spans="1:57" s="12" customFormat="1" ht="178.5" x14ac:dyDescent="0.25">
      <c r="A517" s="1">
        <v>490</v>
      </c>
      <c r="B517" s="1" t="s">
        <v>80</v>
      </c>
      <c r="C517" s="6" t="s">
        <v>1365</v>
      </c>
      <c r="D517" s="2" t="str">
        <f t="shared" si="16"/>
        <v>CalPA_Set WMP-33</v>
      </c>
      <c r="E517" s="1">
        <v>3</v>
      </c>
      <c r="F517" s="2" t="str">
        <f t="shared" si="17"/>
        <v>CalPA_Set WMP-33_Q3</v>
      </c>
      <c r="G517" s="10" t="s">
        <v>1375</v>
      </c>
      <c r="H517" s="10" t="s">
        <v>1376</v>
      </c>
      <c r="I517" s="1" t="s">
        <v>1368</v>
      </c>
      <c r="J517" s="3">
        <v>45239</v>
      </c>
      <c r="K517" s="3">
        <v>45258</v>
      </c>
      <c r="L517" s="3">
        <v>45258</v>
      </c>
      <c r="M517" s="20" t="s">
        <v>1369</v>
      </c>
      <c r="N517" s="1">
        <v>1</v>
      </c>
      <c r="O517" s="1" t="s">
        <v>86</v>
      </c>
      <c r="P517" s="1" t="s">
        <v>1328</v>
      </c>
      <c r="Q517" s="47" t="s">
        <v>420</v>
      </c>
      <c r="R517" s="47" t="s">
        <v>86</v>
      </c>
      <c r="S517" s="120" t="s">
        <v>86</v>
      </c>
      <c r="T517" s="153"/>
      <c r="U517" s="153"/>
      <c r="V517" s="153"/>
      <c r="W517" s="153"/>
      <c r="X517" s="153"/>
      <c r="Y517" s="153"/>
      <c r="Z517" s="153"/>
      <c r="AA517" s="153"/>
      <c r="AB517" s="153"/>
      <c r="AC517" s="153"/>
      <c r="AD517" s="153"/>
      <c r="AE517" s="153"/>
      <c r="AF517" s="153"/>
      <c r="AG517" s="153"/>
      <c r="AH517" s="153"/>
      <c r="AI517" s="153"/>
      <c r="AJ517" s="153"/>
      <c r="AK517" s="153"/>
      <c r="AL517" s="153"/>
      <c r="AM517" s="153"/>
      <c r="AN517" s="153"/>
      <c r="AO517" s="153"/>
      <c r="AP517" s="153"/>
      <c r="AQ517" s="153"/>
      <c r="AR517" s="153"/>
      <c r="AS517" s="153"/>
      <c r="AT517" s="153"/>
      <c r="AU517" s="153"/>
      <c r="AV517" s="153"/>
      <c r="AW517" s="153"/>
      <c r="AX517" s="153"/>
      <c r="AY517" s="153"/>
      <c r="AZ517" s="153"/>
      <c r="BA517" s="153"/>
      <c r="BB517" s="153"/>
      <c r="BC517" s="153"/>
      <c r="BD517" s="153"/>
      <c r="BE517" s="57"/>
    </row>
    <row r="518" spans="1:57" s="12" customFormat="1" ht="409.5" x14ac:dyDescent="0.25">
      <c r="A518" s="1">
        <v>491</v>
      </c>
      <c r="B518" s="1" t="s">
        <v>80</v>
      </c>
      <c r="C518" s="6" t="s">
        <v>1377</v>
      </c>
      <c r="D518" s="2" t="str">
        <f t="shared" si="16"/>
        <v>CalPA_Set WMP-34</v>
      </c>
      <c r="E518" s="1">
        <v>1</v>
      </c>
      <c r="F518" s="2" t="str">
        <f t="shared" si="17"/>
        <v>CalPA_Set WMP-34_Q1</v>
      </c>
      <c r="G518" s="10" t="s">
        <v>1378</v>
      </c>
      <c r="H518" s="10" t="s">
        <v>1379</v>
      </c>
      <c r="I518" s="1" t="s">
        <v>1380</v>
      </c>
      <c r="J518" s="3">
        <v>45272</v>
      </c>
      <c r="K518" s="3">
        <v>45310</v>
      </c>
      <c r="L518" s="3">
        <v>45310</v>
      </c>
      <c r="M518" s="20" t="s">
        <v>1381</v>
      </c>
      <c r="N518" s="1">
        <v>1</v>
      </c>
      <c r="O518" s="1" t="s">
        <v>86</v>
      </c>
      <c r="P518" s="2" t="s">
        <v>535</v>
      </c>
      <c r="Q518" s="47" t="s">
        <v>536</v>
      </c>
      <c r="R518" s="47" t="s">
        <v>665</v>
      </c>
      <c r="S518" s="120" t="s">
        <v>86</v>
      </c>
      <c r="T518" s="153"/>
      <c r="U518" s="153"/>
      <c r="V518" s="153"/>
      <c r="W518" s="153"/>
      <c r="X518" s="153"/>
      <c r="Y518" s="153"/>
      <c r="Z518" s="153"/>
      <c r="AA518" s="153"/>
      <c r="AB518" s="153"/>
      <c r="AC518" s="153"/>
      <c r="AD518" s="153"/>
      <c r="AE518" s="153"/>
      <c r="AF518" s="153"/>
      <c r="AG518" s="153"/>
      <c r="AH518" s="153"/>
      <c r="AI518" s="153"/>
      <c r="AJ518" s="153"/>
      <c r="AK518" s="153"/>
      <c r="AL518" s="153"/>
      <c r="AM518" s="153"/>
      <c r="AN518" s="153"/>
      <c r="AO518" s="153"/>
      <c r="AP518" s="153"/>
      <c r="AQ518" s="153"/>
      <c r="AR518" s="153"/>
      <c r="AS518" s="153"/>
      <c r="AT518" s="153"/>
      <c r="AU518" s="153"/>
      <c r="AV518" s="153"/>
      <c r="AW518" s="153"/>
      <c r="AX518" s="153"/>
      <c r="AY518" s="153"/>
      <c r="AZ518" s="153"/>
      <c r="BA518" s="153"/>
      <c r="BB518" s="153"/>
      <c r="BC518" s="153"/>
      <c r="BD518" s="153"/>
      <c r="BE518" s="57"/>
    </row>
    <row r="519" spans="1:57" s="12" customFormat="1" ht="293.25" x14ac:dyDescent="0.25">
      <c r="A519" s="1">
        <v>492</v>
      </c>
      <c r="B519" s="1" t="s">
        <v>80</v>
      </c>
      <c r="C519" s="6" t="s">
        <v>1377</v>
      </c>
      <c r="D519" s="2" t="str">
        <f t="shared" si="16"/>
        <v>CalPA_Set WMP-34</v>
      </c>
      <c r="E519" s="1">
        <v>2</v>
      </c>
      <c r="F519" s="2" t="str">
        <f t="shared" si="17"/>
        <v>CalPA_Set WMP-34_Q2</v>
      </c>
      <c r="G519" s="10" t="s">
        <v>1385</v>
      </c>
      <c r="H519" s="10" t="s">
        <v>1386</v>
      </c>
      <c r="I519" s="1" t="s">
        <v>1380</v>
      </c>
      <c r="J519" s="3">
        <v>45272</v>
      </c>
      <c r="K519" s="3">
        <v>45310</v>
      </c>
      <c r="L519" s="3">
        <v>45310</v>
      </c>
      <c r="M519" s="20" t="s">
        <v>1381</v>
      </c>
      <c r="N519" s="1">
        <v>0</v>
      </c>
      <c r="O519" s="1" t="s">
        <v>86</v>
      </c>
      <c r="P519" s="2" t="s">
        <v>170</v>
      </c>
      <c r="Q519" s="47" t="s">
        <v>171</v>
      </c>
      <c r="R519" s="47" t="s">
        <v>86</v>
      </c>
      <c r="S519" s="120" t="s">
        <v>86</v>
      </c>
      <c r="T519" s="153"/>
      <c r="U519" s="153"/>
      <c r="V519" s="153"/>
      <c r="W519" s="153"/>
      <c r="X519" s="153"/>
      <c r="Y519" s="153"/>
      <c r="Z519" s="153"/>
      <c r="AA519" s="153"/>
      <c r="AB519" s="153"/>
      <c r="AC519" s="153"/>
      <c r="AD519" s="153"/>
      <c r="AE519" s="153"/>
      <c r="AF519" s="153"/>
      <c r="AG519" s="153"/>
      <c r="AH519" s="153"/>
      <c r="AI519" s="153"/>
      <c r="AJ519" s="153"/>
      <c r="AK519" s="153"/>
      <c r="AL519" s="153"/>
      <c r="AM519" s="153"/>
      <c r="AN519" s="153"/>
      <c r="AO519" s="153"/>
      <c r="AP519" s="153"/>
      <c r="AQ519" s="153"/>
      <c r="AR519" s="153"/>
      <c r="AS519" s="153"/>
      <c r="AT519" s="153"/>
      <c r="AU519" s="153"/>
      <c r="AV519" s="153"/>
      <c r="AW519" s="153"/>
      <c r="AX519" s="153"/>
      <c r="AY519" s="153"/>
      <c r="AZ519" s="153"/>
      <c r="BA519" s="153"/>
      <c r="BB519" s="153"/>
      <c r="BC519" s="153"/>
      <c r="BD519" s="153"/>
      <c r="BE519" s="57"/>
    </row>
    <row r="520" spans="1:57" s="1" customFormat="1" ht="153" x14ac:dyDescent="0.25">
      <c r="A520" s="1">
        <v>493</v>
      </c>
      <c r="B520" s="1" t="s">
        <v>80</v>
      </c>
      <c r="C520" s="6" t="s">
        <v>1377</v>
      </c>
      <c r="D520" s="2" t="str">
        <f t="shared" si="16"/>
        <v>CalPA_Set WMP-34</v>
      </c>
      <c r="E520" s="1">
        <v>3</v>
      </c>
      <c r="F520" s="2" t="str">
        <f t="shared" si="17"/>
        <v>CalPA_Set WMP-34_Q3</v>
      </c>
      <c r="G520" s="10" t="s">
        <v>1387</v>
      </c>
      <c r="H520" s="10" t="s">
        <v>1388</v>
      </c>
      <c r="I520" s="1" t="s">
        <v>1380</v>
      </c>
      <c r="J520" s="3">
        <v>45272</v>
      </c>
      <c r="K520" s="3">
        <v>45310</v>
      </c>
      <c r="L520" s="3">
        <v>45310</v>
      </c>
      <c r="M520" s="20" t="s">
        <v>1381</v>
      </c>
      <c r="N520" s="1">
        <v>3</v>
      </c>
      <c r="O520" s="1" t="s">
        <v>86</v>
      </c>
      <c r="P520" s="2" t="s">
        <v>535</v>
      </c>
      <c r="Q520" s="47" t="s">
        <v>536</v>
      </c>
      <c r="R520" s="47" t="s">
        <v>665</v>
      </c>
      <c r="S520" s="120" t="s">
        <v>86</v>
      </c>
      <c r="T520" s="158"/>
      <c r="U520" s="158"/>
      <c r="V520" s="158"/>
      <c r="W520" s="158"/>
      <c r="X520" s="158"/>
      <c r="Y520" s="158"/>
      <c r="Z520" s="158"/>
      <c r="AA520" s="158"/>
      <c r="AB520" s="158"/>
      <c r="AC520" s="158"/>
      <c r="AD520" s="158"/>
      <c r="AE520" s="158"/>
      <c r="AF520" s="158"/>
      <c r="AG520" s="158"/>
      <c r="AH520" s="158"/>
      <c r="AI520" s="158"/>
      <c r="AJ520" s="158"/>
      <c r="AK520" s="158"/>
      <c r="AL520" s="158"/>
      <c r="AM520" s="158"/>
      <c r="AN520" s="158"/>
      <c r="AO520" s="158"/>
      <c r="AP520" s="158"/>
      <c r="AQ520" s="158"/>
      <c r="AR520" s="158"/>
      <c r="AS520" s="158"/>
      <c r="AT520" s="158"/>
      <c r="AU520" s="158"/>
      <c r="AV520" s="158"/>
      <c r="AW520" s="158"/>
      <c r="AX520" s="158"/>
      <c r="AY520" s="158"/>
      <c r="AZ520" s="158"/>
      <c r="BA520" s="158"/>
      <c r="BB520" s="158"/>
      <c r="BC520" s="158"/>
      <c r="BD520" s="158"/>
      <c r="BE520" s="65"/>
    </row>
    <row r="521" spans="1:57" s="1" customFormat="1" ht="216.75" x14ac:dyDescent="0.25">
      <c r="A521" s="1">
        <v>494</v>
      </c>
      <c r="B521" s="1" t="s">
        <v>80</v>
      </c>
      <c r="C521" s="6" t="s">
        <v>1377</v>
      </c>
      <c r="D521" s="2" t="str">
        <f t="shared" si="16"/>
        <v>CalPA_Set WMP-34</v>
      </c>
      <c r="E521" s="1">
        <v>4</v>
      </c>
      <c r="F521" s="2" t="str">
        <f t="shared" si="17"/>
        <v>CalPA_Set WMP-34_Q4</v>
      </c>
      <c r="G521" s="10" t="s">
        <v>1390</v>
      </c>
      <c r="H521" s="10" t="s">
        <v>1391</v>
      </c>
      <c r="I521" s="1" t="s">
        <v>1380</v>
      </c>
      <c r="J521" s="3">
        <v>45272</v>
      </c>
      <c r="K521" s="3">
        <v>45313</v>
      </c>
      <c r="L521" s="3">
        <v>45313</v>
      </c>
      <c r="M521" s="20" t="s">
        <v>1381</v>
      </c>
      <c r="N521" s="1">
        <v>0</v>
      </c>
      <c r="O521" s="1" t="s">
        <v>86</v>
      </c>
      <c r="P521" s="2" t="s">
        <v>535</v>
      </c>
      <c r="Q521" s="47" t="s">
        <v>536</v>
      </c>
      <c r="R521" s="47" t="s">
        <v>665</v>
      </c>
      <c r="S521" s="123" t="s">
        <v>86</v>
      </c>
      <c r="T521" s="158"/>
      <c r="U521" s="158"/>
      <c r="V521" s="158"/>
      <c r="W521" s="158"/>
      <c r="X521" s="158"/>
      <c r="Y521" s="158"/>
      <c r="Z521" s="158"/>
      <c r="AA521" s="158"/>
      <c r="AB521" s="158"/>
      <c r="AC521" s="158"/>
      <c r="AD521" s="158"/>
      <c r="AE521" s="158"/>
      <c r="AF521" s="158"/>
      <c r="AG521" s="158"/>
      <c r="AH521" s="158"/>
      <c r="AI521" s="158"/>
      <c r="AJ521" s="158"/>
      <c r="AK521" s="158"/>
      <c r="AL521" s="158"/>
      <c r="AM521" s="158"/>
      <c r="AN521" s="158"/>
      <c r="AO521" s="158"/>
      <c r="AP521" s="158"/>
      <c r="AQ521" s="158"/>
      <c r="AR521" s="158"/>
      <c r="AS521" s="158"/>
      <c r="AT521" s="158"/>
      <c r="AU521" s="158"/>
      <c r="AV521" s="158"/>
      <c r="AW521" s="158"/>
      <c r="AX521" s="158"/>
      <c r="AY521" s="158"/>
      <c r="AZ521" s="158"/>
      <c r="BA521" s="158"/>
      <c r="BB521" s="158"/>
      <c r="BC521" s="158"/>
      <c r="BD521" s="158"/>
      <c r="BE521" s="65"/>
    </row>
    <row r="522" spans="1:57" s="1" customFormat="1" ht="255" x14ac:dyDescent="0.25">
      <c r="A522" s="1">
        <v>495</v>
      </c>
      <c r="B522" s="1" t="s">
        <v>80</v>
      </c>
      <c r="C522" s="6" t="s">
        <v>1377</v>
      </c>
      <c r="D522" s="2" t="str">
        <f t="shared" si="16"/>
        <v>CalPA_Set WMP-34</v>
      </c>
      <c r="E522" s="1">
        <v>5</v>
      </c>
      <c r="F522" s="2" t="str">
        <f t="shared" si="17"/>
        <v>CalPA_Set WMP-34_Q5</v>
      </c>
      <c r="G522" s="10" t="s">
        <v>1394</v>
      </c>
      <c r="H522" s="10" t="s">
        <v>1395</v>
      </c>
      <c r="I522" s="1" t="s">
        <v>1380</v>
      </c>
      <c r="J522" s="3">
        <v>45272</v>
      </c>
      <c r="K522" s="3">
        <v>45313</v>
      </c>
      <c r="L522" s="3">
        <v>45313</v>
      </c>
      <c r="M522" s="20" t="s">
        <v>1381</v>
      </c>
      <c r="N522" s="1">
        <v>1</v>
      </c>
      <c r="O522" s="1" t="s">
        <v>86</v>
      </c>
      <c r="P522" s="2" t="s">
        <v>535</v>
      </c>
      <c r="Q522" s="47" t="s">
        <v>536</v>
      </c>
      <c r="R522" s="47" t="s">
        <v>665</v>
      </c>
      <c r="S522" s="120" t="s">
        <v>86</v>
      </c>
      <c r="T522" s="158"/>
      <c r="U522" s="158"/>
      <c r="V522" s="158"/>
      <c r="W522" s="158"/>
      <c r="X522" s="158"/>
      <c r="Y522" s="158"/>
      <c r="Z522" s="158"/>
      <c r="AA522" s="158"/>
      <c r="AB522" s="158"/>
      <c r="AC522" s="158"/>
      <c r="AD522" s="158"/>
      <c r="AE522" s="158"/>
      <c r="AF522" s="158"/>
      <c r="AG522" s="158"/>
      <c r="AH522" s="158"/>
      <c r="AI522" s="158"/>
      <c r="AJ522" s="158"/>
      <c r="AK522" s="158"/>
      <c r="AL522" s="158"/>
      <c r="AM522" s="158"/>
      <c r="AN522" s="158"/>
      <c r="AO522" s="158"/>
      <c r="AP522" s="158"/>
      <c r="AQ522" s="158"/>
      <c r="AR522" s="158"/>
      <c r="AS522" s="158"/>
      <c r="AT522" s="158"/>
      <c r="AU522" s="158"/>
      <c r="AV522" s="158"/>
      <c r="AW522" s="158"/>
      <c r="AX522" s="158"/>
      <c r="AY522" s="158"/>
      <c r="AZ522" s="158"/>
      <c r="BA522" s="158"/>
      <c r="BB522" s="158"/>
      <c r="BC522" s="158"/>
      <c r="BD522" s="158"/>
      <c r="BE522" s="65"/>
    </row>
    <row r="523" spans="1:57" s="1" customFormat="1" ht="357" x14ac:dyDescent="0.25">
      <c r="A523" s="1">
        <v>496</v>
      </c>
      <c r="B523" s="1" t="s">
        <v>80</v>
      </c>
      <c r="C523" s="6" t="s">
        <v>1377</v>
      </c>
      <c r="D523" s="2" t="str">
        <f t="shared" si="16"/>
        <v>CalPA_Set WMP-34</v>
      </c>
      <c r="E523" s="1">
        <v>6</v>
      </c>
      <c r="F523" s="2" t="str">
        <f t="shared" si="17"/>
        <v>CalPA_Set WMP-34_Q6</v>
      </c>
      <c r="G523" s="10" t="s">
        <v>1397</v>
      </c>
      <c r="H523" s="10" t="s">
        <v>1398</v>
      </c>
      <c r="I523" s="1" t="s">
        <v>1380</v>
      </c>
      <c r="J523" s="3">
        <v>45272</v>
      </c>
      <c r="K523" s="3">
        <v>45313</v>
      </c>
      <c r="L523" s="3">
        <v>45313</v>
      </c>
      <c r="M523" s="20" t="s">
        <v>1381</v>
      </c>
      <c r="N523" s="1">
        <v>0</v>
      </c>
      <c r="O523" s="1" t="s">
        <v>86</v>
      </c>
      <c r="P523" s="2" t="s">
        <v>535</v>
      </c>
      <c r="Q523" s="47" t="s">
        <v>536</v>
      </c>
      <c r="R523" s="47" t="s">
        <v>665</v>
      </c>
      <c r="S523" s="120" t="s">
        <v>86</v>
      </c>
      <c r="T523" s="158"/>
      <c r="U523" s="158"/>
      <c r="V523" s="158"/>
      <c r="W523" s="158"/>
      <c r="X523" s="158"/>
      <c r="Y523" s="158"/>
      <c r="Z523" s="158"/>
      <c r="AA523" s="158"/>
      <c r="AB523" s="158"/>
      <c r="AC523" s="158"/>
      <c r="AD523" s="158"/>
      <c r="AE523" s="158"/>
      <c r="AF523" s="158"/>
      <c r="AG523" s="158"/>
      <c r="AH523" s="158"/>
      <c r="AI523" s="158"/>
      <c r="AJ523" s="158"/>
      <c r="AK523" s="158"/>
      <c r="AL523" s="158"/>
      <c r="AM523" s="158"/>
      <c r="AN523" s="158"/>
      <c r="AO523" s="158"/>
      <c r="AP523" s="158"/>
      <c r="AQ523" s="158"/>
      <c r="AR523" s="158"/>
      <c r="AS523" s="158"/>
      <c r="AT523" s="158"/>
      <c r="AU523" s="158"/>
      <c r="AV523" s="158"/>
      <c r="AW523" s="158"/>
      <c r="AX523" s="158"/>
      <c r="AY523" s="158"/>
      <c r="AZ523" s="158"/>
      <c r="BA523" s="158"/>
      <c r="BB523" s="158"/>
      <c r="BC523" s="158"/>
      <c r="BD523" s="158"/>
      <c r="BE523" s="65"/>
    </row>
    <row r="524" spans="1:57" s="1" customFormat="1" ht="191.25" x14ac:dyDescent="0.25">
      <c r="A524" s="1">
        <v>497</v>
      </c>
      <c r="B524" s="1" t="s">
        <v>80</v>
      </c>
      <c r="C524" s="6" t="s">
        <v>1377</v>
      </c>
      <c r="D524" s="2" t="str">
        <f t="shared" si="16"/>
        <v>CalPA_Set WMP-34</v>
      </c>
      <c r="E524" s="1">
        <v>7</v>
      </c>
      <c r="F524" s="2" t="str">
        <f t="shared" si="17"/>
        <v>CalPA_Set WMP-34_Q7</v>
      </c>
      <c r="G524" s="10" t="s">
        <v>1399</v>
      </c>
      <c r="H524" s="10" t="s">
        <v>1400</v>
      </c>
      <c r="I524" s="1" t="s">
        <v>1380</v>
      </c>
      <c r="J524" s="3">
        <v>45272</v>
      </c>
      <c r="K524" s="3">
        <v>45313</v>
      </c>
      <c r="L524" s="3">
        <v>45313</v>
      </c>
      <c r="M524" s="20" t="s">
        <v>1381</v>
      </c>
      <c r="N524" s="1">
        <v>2</v>
      </c>
      <c r="O524" s="1" t="s">
        <v>86</v>
      </c>
      <c r="P524" s="2" t="s">
        <v>535</v>
      </c>
      <c r="Q524" s="47" t="s">
        <v>536</v>
      </c>
      <c r="R524" s="47" t="s">
        <v>665</v>
      </c>
      <c r="S524" s="120" t="s">
        <v>86</v>
      </c>
      <c r="T524" s="158"/>
      <c r="U524" s="158"/>
      <c r="V524" s="158"/>
      <c r="W524" s="158"/>
      <c r="X524" s="158"/>
      <c r="Y524" s="158"/>
      <c r="Z524" s="158"/>
      <c r="AA524" s="158"/>
      <c r="AB524" s="158"/>
      <c r="AC524" s="158"/>
      <c r="AD524" s="158"/>
      <c r="AE524" s="158"/>
      <c r="AF524" s="158"/>
      <c r="AG524" s="158"/>
      <c r="AH524" s="158"/>
      <c r="AI524" s="158"/>
      <c r="AJ524" s="158"/>
      <c r="AK524" s="158"/>
      <c r="AL524" s="158"/>
      <c r="AM524" s="158"/>
      <c r="AN524" s="158"/>
      <c r="AO524" s="158"/>
      <c r="AP524" s="158"/>
      <c r="AQ524" s="158"/>
      <c r="AR524" s="158"/>
      <c r="AS524" s="158"/>
      <c r="AT524" s="158"/>
      <c r="AU524" s="158"/>
      <c r="AV524" s="158"/>
      <c r="AW524" s="158"/>
      <c r="AX524" s="158"/>
      <c r="AY524" s="158"/>
      <c r="AZ524" s="158"/>
      <c r="BA524" s="158"/>
      <c r="BB524" s="158"/>
      <c r="BC524" s="158"/>
      <c r="BD524" s="158"/>
      <c r="BE524" s="65"/>
    </row>
    <row r="525" spans="1:57" s="1" customFormat="1" ht="191.25" x14ac:dyDescent="0.25">
      <c r="A525" s="1">
        <v>498</v>
      </c>
      <c r="B525" s="1" t="s">
        <v>80</v>
      </c>
      <c r="C525" s="6" t="s">
        <v>1377</v>
      </c>
      <c r="D525" s="2" t="str">
        <f t="shared" si="16"/>
        <v>CalPA_Set WMP-34</v>
      </c>
      <c r="E525" s="1">
        <v>8</v>
      </c>
      <c r="F525" s="2" t="str">
        <f t="shared" si="17"/>
        <v>CalPA_Set WMP-34_Q8</v>
      </c>
      <c r="G525" s="10" t="s">
        <v>1401</v>
      </c>
      <c r="H525" s="10" t="s">
        <v>1402</v>
      </c>
      <c r="I525" s="1" t="s">
        <v>1380</v>
      </c>
      <c r="J525" s="3">
        <v>45272</v>
      </c>
      <c r="K525" s="3">
        <v>45313</v>
      </c>
      <c r="L525" s="3">
        <v>45313</v>
      </c>
      <c r="M525" s="20" t="s">
        <v>1381</v>
      </c>
      <c r="N525" s="1">
        <v>1</v>
      </c>
      <c r="O525" s="1" t="s">
        <v>86</v>
      </c>
      <c r="P525" s="2" t="s">
        <v>535</v>
      </c>
      <c r="Q525" s="47" t="s">
        <v>536</v>
      </c>
      <c r="R525" s="47" t="s">
        <v>665</v>
      </c>
      <c r="S525" s="120" t="s">
        <v>86</v>
      </c>
      <c r="T525" s="158"/>
      <c r="U525" s="158"/>
      <c r="V525" s="158"/>
      <c r="W525" s="158"/>
      <c r="X525" s="158"/>
      <c r="Y525" s="158"/>
      <c r="Z525" s="158"/>
      <c r="AA525" s="158"/>
      <c r="AB525" s="158"/>
      <c r="AC525" s="158"/>
      <c r="AD525" s="158"/>
      <c r="AE525" s="158"/>
      <c r="AF525" s="158"/>
      <c r="AG525" s="158"/>
      <c r="AH525" s="158"/>
      <c r="AI525" s="158"/>
      <c r="AJ525" s="158"/>
      <c r="AK525" s="158"/>
      <c r="AL525" s="158"/>
      <c r="AM525" s="158"/>
      <c r="AN525" s="158"/>
      <c r="AO525" s="158"/>
      <c r="AP525" s="158"/>
      <c r="AQ525" s="158"/>
      <c r="AR525" s="158"/>
      <c r="AS525" s="158"/>
      <c r="AT525" s="158"/>
      <c r="AU525" s="158"/>
      <c r="AV525" s="158"/>
      <c r="AW525" s="158"/>
      <c r="AX525" s="158"/>
      <c r="AY525" s="158"/>
      <c r="AZ525" s="158"/>
      <c r="BA525" s="158"/>
      <c r="BB525" s="158"/>
      <c r="BC525" s="158"/>
      <c r="BD525" s="158"/>
      <c r="BE525" s="65"/>
    </row>
    <row r="526" spans="1:57" s="1" customFormat="1" ht="114.75" x14ac:dyDescent="0.25">
      <c r="A526" s="1">
        <v>499</v>
      </c>
      <c r="B526" s="1" t="s">
        <v>80</v>
      </c>
      <c r="C526" s="6" t="s">
        <v>1377</v>
      </c>
      <c r="D526" s="2" t="str">
        <f t="shared" si="16"/>
        <v>CalPA_Set WMP-34</v>
      </c>
      <c r="E526" s="1">
        <v>9</v>
      </c>
      <c r="F526" s="2" t="str">
        <f t="shared" si="17"/>
        <v>CalPA_Set WMP-34_Q9</v>
      </c>
      <c r="G526" s="10" t="s">
        <v>1404</v>
      </c>
      <c r="H526" s="10" t="s">
        <v>1405</v>
      </c>
      <c r="I526" s="1" t="s">
        <v>1380</v>
      </c>
      <c r="J526" s="3">
        <v>45272</v>
      </c>
      <c r="K526" s="3">
        <v>45310</v>
      </c>
      <c r="L526" s="3">
        <v>45310</v>
      </c>
      <c r="M526" s="20" t="s">
        <v>1381</v>
      </c>
      <c r="N526" s="1">
        <v>0</v>
      </c>
      <c r="O526" s="1" t="s">
        <v>86</v>
      </c>
      <c r="P526" s="2" t="s">
        <v>535</v>
      </c>
      <c r="Q526" s="47" t="s">
        <v>536</v>
      </c>
      <c r="R526" s="47" t="s">
        <v>665</v>
      </c>
      <c r="S526" s="120" t="s">
        <v>86</v>
      </c>
      <c r="T526" s="158"/>
      <c r="U526" s="158"/>
      <c r="V526" s="158"/>
      <c r="W526" s="158"/>
      <c r="X526" s="158"/>
      <c r="Y526" s="158"/>
      <c r="Z526" s="158"/>
      <c r="AA526" s="158"/>
      <c r="AB526" s="158"/>
      <c r="AC526" s="158"/>
      <c r="AD526" s="158"/>
      <c r="AE526" s="158"/>
      <c r="AF526" s="158"/>
      <c r="AG526" s="158"/>
      <c r="AH526" s="158"/>
      <c r="AI526" s="158"/>
      <c r="AJ526" s="158"/>
      <c r="AK526" s="158"/>
      <c r="AL526" s="158"/>
      <c r="AM526" s="158"/>
      <c r="AN526" s="158"/>
      <c r="AO526" s="158"/>
      <c r="AP526" s="158"/>
      <c r="AQ526" s="158"/>
      <c r="AR526" s="158"/>
      <c r="AS526" s="158"/>
      <c r="AT526" s="158"/>
      <c r="AU526" s="158"/>
      <c r="AV526" s="158"/>
      <c r="AW526" s="158"/>
      <c r="AX526" s="158"/>
      <c r="AY526" s="158"/>
      <c r="AZ526" s="158"/>
      <c r="BA526" s="158"/>
      <c r="BB526" s="158"/>
      <c r="BC526" s="158"/>
      <c r="BD526" s="158"/>
      <c r="BE526" s="65"/>
    </row>
    <row r="527" spans="1:57" s="1" customFormat="1" ht="89.25" x14ac:dyDescent="0.25">
      <c r="A527" s="1">
        <v>500</v>
      </c>
      <c r="B527" s="1" t="s">
        <v>80</v>
      </c>
      <c r="C527" s="6" t="s">
        <v>1377</v>
      </c>
      <c r="D527" s="2" t="str">
        <f t="shared" si="16"/>
        <v>CalPA_Set WMP-34</v>
      </c>
      <c r="E527" s="1">
        <v>10</v>
      </c>
      <c r="F527" s="2" t="str">
        <f t="shared" si="17"/>
        <v>CalPA_Set WMP-34_Q10</v>
      </c>
      <c r="G527" s="10" t="s">
        <v>1407</v>
      </c>
      <c r="H527" s="10" t="s">
        <v>1408</v>
      </c>
      <c r="I527" s="1" t="s">
        <v>1380</v>
      </c>
      <c r="J527" s="3">
        <v>45272</v>
      </c>
      <c r="K527" s="3">
        <v>45310</v>
      </c>
      <c r="L527" s="3">
        <v>45310</v>
      </c>
      <c r="M527" s="20" t="s">
        <v>1381</v>
      </c>
      <c r="N527" s="1">
        <v>0</v>
      </c>
      <c r="O527" s="1" t="s">
        <v>86</v>
      </c>
      <c r="P527" s="2" t="s">
        <v>535</v>
      </c>
      <c r="Q527" s="47" t="s">
        <v>536</v>
      </c>
      <c r="R527" s="47" t="s">
        <v>665</v>
      </c>
      <c r="S527" s="120" t="s">
        <v>86</v>
      </c>
      <c r="T527" s="158"/>
      <c r="U527" s="158"/>
      <c r="V527" s="158"/>
      <c r="W527" s="158"/>
      <c r="X527" s="158"/>
      <c r="Y527" s="158"/>
      <c r="Z527" s="158"/>
      <c r="AA527" s="158"/>
      <c r="AB527" s="158"/>
      <c r="AC527" s="158"/>
      <c r="AD527" s="158"/>
      <c r="AE527" s="158"/>
      <c r="AF527" s="158"/>
      <c r="AG527" s="158"/>
      <c r="AH527" s="158"/>
      <c r="AI527" s="158"/>
      <c r="AJ527" s="158"/>
      <c r="AK527" s="158"/>
      <c r="AL527" s="158"/>
      <c r="AM527" s="158"/>
      <c r="AN527" s="158"/>
      <c r="AO527" s="158"/>
      <c r="AP527" s="158"/>
      <c r="AQ527" s="158"/>
      <c r="AR527" s="158"/>
      <c r="AS527" s="158"/>
      <c r="AT527" s="158"/>
      <c r="AU527" s="158"/>
      <c r="AV527" s="158"/>
      <c r="AW527" s="158"/>
      <c r="AX527" s="158"/>
      <c r="AY527" s="158"/>
      <c r="AZ527" s="158"/>
      <c r="BA527" s="158"/>
      <c r="BB527" s="158"/>
      <c r="BC527" s="158"/>
      <c r="BD527" s="158"/>
      <c r="BE527" s="65"/>
    </row>
    <row r="528" spans="1:57" s="1" customFormat="1" ht="165.75" x14ac:dyDescent="0.25">
      <c r="A528" s="1">
        <v>501</v>
      </c>
      <c r="B528" s="1" t="s">
        <v>80</v>
      </c>
      <c r="C528" s="6" t="s">
        <v>1377</v>
      </c>
      <c r="D528" s="2" t="str">
        <f t="shared" si="16"/>
        <v>CalPA_Set WMP-34</v>
      </c>
      <c r="E528" s="1">
        <v>11</v>
      </c>
      <c r="F528" s="2" t="str">
        <f t="shared" si="17"/>
        <v>CalPA_Set WMP-34_Q11</v>
      </c>
      <c r="G528" s="10" t="s">
        <v>1409</v>
      </c>
      <c r="H528" s="10" t="s">
        <v>1410</v>
      </c>
      <c r="I528" s="1" t="s">
        <v>1380</v>
      </c>
      <c r="J528" s="3">
        <v>45272</v>
      </c>
      <c r="K528" s="3">
        <v>45310</v>
      </c>
      <c r="L528" s="3">
        <v>45310</v>
      </c>
      <c r="M528" s="20" t="s">
        <v>1381</v>
      </c>
      <c r="N528" s="1">
        <v>0</v>
      </c>
      <c r="O528" s="1" t="s">
        <v>86</v>
      </c>
      <c r="P528" s="2" t="s">
        <v>535</v>
      </c>
      <c r="Q528" s="47" t="s">
        <v>536</v>
      </c>
      <c r="R528" s="47" t="s">
        <v>665</v>
      </c>
      <c r="S528" s="120" t="s">
        <v>86</v>
      </c>
      <c r="T528" s="158"/>
      <c r="U528" s="158"/>
      <c r="V528" s="158"/>
      <c r="W528" s="158"/>
      <c r="X528" s="158"/>
      <c r="Y528" s="158"/>
      <c r="Z528" s="158"/>
      <c r="AA528" s="158"/>
      <c r="AB528" s="158"/>
      <c r="AC528" s="158"/>
      <c r="AD528" s="158"/>
      <c r="AE528" s="158"/>
      <c r="AF528" s="158"/>
      <c r="AG528" s="158"/>
      <c r="AH528" s="158"/>
      <c r="AI528" s="158"/>
      <c r="AJ528" s="158"/>
      <c r="AK528" s="158"/>
      <c r="AL528" s="158"/>
      <c r="AM528" s="158"/>
      <c r="AN528" s="158"/>
      <c r="AO528" s="158"/>
      <c r="AP528" s="158"/>
      <c r="AQ528" s="158"/>
      <c r="AR528" s="158"/>
      <c r="AS528" s="158"/>
      <c r="AT528" s="158"/>
      <c r="AU528" s="158"/>
      <c r="AV528" s="158"/>
      <c r="AW528" s="158"/>
      <c r="AX528" s="158"/>
      <c r="AY528" s="158"/>
      <c r="AZ528" s="158"/>
      <c r="BA528" s="158"/>
      <c r="BB528" s="158"/>
      <c r="BC528" s="158"/>
      <c r="BD528" s="158"/>
      <c r="BE528" s="65"/>
    </row>
    <row r="529" spans="1:57" s="1" customFormat="1" ht="127.5" x14ac:dyDescent="0.25">
      <c r="A529" s="1">
        <v>502</v>
      </c>
      <c r="B529" s="1" t="s">
        <v>80</v>
      </c>
      <c r="C529" s="6" t="s">
        <v>1412</v>
      </c>
      <c r="D529" s="2" t="str">
        <f t="shared" si="16"/>
        <v>CalPA_Set WMP-35</v>
      </c>
      <c r="E529" s="1">
        <v>1</v>
      </c>
      <c r="F529" s="2" t="str">
        <f t="shared" si="17"/>
        <v>CalPA_Set WMP-35_Q1</v>
      </c>
      <c r="G529" s="10" t="s">
        <v>1413</v>
      </c>
      <c r="H529" s="10" t="s">
        <v>1414</v>
      </c>
      <c r="I529" s="1" t="s">
        <v>1415</v>
      </c>
      <c r="J529" s="3">
        <v>45329</v>
      </c>
      <c r="K529" s="3">
        <v>45345</v>
      </c>
      <c r="L529" s="3">
        <v>45345</v>
      </c>
      <c r="M529" s="20" t="s">
        <v>1416</v>
      </c>
      <c r="N529" s="1">
        <v>1</v>
      </c>
      <c r="O529" s="1" t="s">
        <v>86</v>
      </c>
      <c r="P529" s="2" t="s">
        <v>621</v>
      </c>
      <c r="Q529" s="47" t="s">
        <v>623</v>
      </c>
      <c r="R529" s="47" t="s">
        <v>86</v>
      </c>
      <c r="S529" s="120" t="s">
        <v>86</v>
      </c>
      <c r="T529" s="158"/>
      <c r="U529" s="158"/>
      <c r="V529" s="158"/>
      <c r="W529" s="158"/>
      <c r="X529" s="158"/>
      <c r="Y529" s="158"/>
      <c r="Z529" s="158"/>
      <c r="AA529" s="158"/>
      <c r="AB529" s="158"/>
      <c r="AC529" s="158"/>
      <c r="AD529" s="158"/>
      <c r="AE529" s="158"/>
      <c r="AF529" s="158"/>
      <c r="AG529" s="158"/>
      <c r="AH529" s="158"/>
      <c r="AI529" s="158"/>
      <c r="AJ529" s="158"/>
      <c r="AK529" s="158"/>
      <c r="AL529" s="158"/>
      <c r="AM529" s="158"/>
      <c r="AN529" s="158"/>
      <c r="AO529" s="158"/>
      <c r="AP529" s="158"/>
      <c r="AQ529" s="158"/>
      <c r="AR529" s="158"/>
      <c r="AS529" s="158"/>
      <c r="AT529" s="158"/>
      <c r="AU529" s="158"/>
      <c r="AV529" s="158"/>
      <c r="AW529" s="158"/>
      <c r="AX529" s="158"/>
      <c r="AY529" s="158"/>
      <c r="AZ529" s="158"/>
      <c r="BA529" s="158"/>
      <c r="BB529" s="158"/>
      <c r="BC529" s="158"/>
      <c r="BD529" s="158"/>
      <c r="BE529" s="65"/>
    </row>
    <row r="530" spans="1:57" s="1" customFormat="1" ht="165.75" x14ac:dyDescent="0.25">
      <c r="A530" s="1">
        <v>503</v>
      </c>
      <c r="B530" s="1" t="s">
        <v>80</v>
      </c>
      <c r="C530" s="6" t="s">
        <v>1420</v>
      </c>
      <c r="D530" s="2" t="str">
        <f t="shared" si="16"/>
        <v>CalPA_Set WMP-36</v>
      </c>
      <c r="E530" s="1">
        <v>1</v>
      </c>
      <c r="F530" s="2" t="str">
        <f t="shared" si="17"/>
        <v>CalPA_Set WMP-36_Q1</v>
      </c>
      <c r="G530" s="10" t="s">
        <v>1421</v>
      </c>
      <c r="H530" s="10" t="s">
        <v>1422</v>
      </c>
      <c r="I530" s="1" t="s">
        <v>1415</v>
      </c>
      <c r="J530" s="3">
        <v>45359</v>
      </c>
      <c r="K530" s="3">
        <v>45380</v>
      </c>
      <c r="L530" s="3">
        <v>45380</v>
      </c>
      <c r="M530" s="20" t="s">
        <v>1423</v>
      </c>
      <c r="N530" s="1">
        <v>0</v>
      </c>
      <c r="O530" s="1" t="s">
        <v>86</v>
      </c>
      <c r="P530" s="2" t="s">
        <v>254</v>
      </c>
      <c r="Q530" s="47" t="s">
        <v>86</v>
      </c>
      <c r="R530" s="47" t="s">
        <v>86</v>
      </c>
      <c r="S530" s="122" t="s">
        <v>86</v>
      </c>
      <c r="T530" s="158"/>
      <c r="U530" s="158"/>
      <c r="V530" s="158"/>
      <c r="W530" s="158"/>
      <c r="X530" s="158"/>
      <c r="Y530" s="158"/>
      <c r="Z530" s="158"/>
      <c r="AA530" s="158"/>
      <c r="AB530" s="158"/>
      <c r="AC530" s="158"/>
      <c r="AD530" s="158"/>
      <c r="AE530" s="158"/>
      <c r="AF530" s="158"/>
      <c r="AG530" s="158"/>
      <c r="AH530" s="158"/>
      <c r="AI530" s="158"/>
      <c r="AJ530" s="158"/>
      <c r="AK530" s="158"/>
      <c r="AL530" s="158"/>
      <c r="AM530" s="158"/>
      <c r="AN530" s="158"/>
      <c r="AO530" s="158"/>
      <c r="AP530" s="158"/>
      <c r="AQ530" s="158"/>
      <c r="AR530" s="158"/>
      <c r="AS530" s="158"/>
      <c r="AT530" s="158"/>
      <c r="AU530" s="158"/>
      <c r="AV530" s="158"/>
      <c r="AW530" s="158"/>
      <c r="AX530" s="158"/>
      <c r="AY530" s="158"/>
      <c r="AZ530" s="158"/>
      <c r="BA530" s="158"/>
      <c r="BB530" s="158"/>
      <c r="BC530" s="158"/>
      <c r="BD530" s="158"/>
      <c r="BE530" s="65"/>
    </row>
    <row r="531" spans="1:57" s="1" customFormat="1" ht="255" x14ac:dyDescent="0.25">
      <c r="A531" s="1">
        <v>504</v>
      </c>
      <c r="B531" s="1" t="s">
        <v>80</v>
      </c>
      <c r="C531" s="6" t="s">
        <v>1420</v>
      </c>
      <c r="D531" s="2" t="str">
        <f t="shared" si="16"/>
        <v>CalPA_Set WMP-36</v>
      </c>
      <c r="E531" s="1">
        <v>2</v>
      </c>
      <c r="F531" s="2" t="str">
        <f t="shared" si="17"/>
        <v>CalPA_Set WMP-36_Q2</v>
      </c>
      <c r="G531" s="10" t="s">
        <v>1427</v>
      </c>
      <c r="H531" s="10" t="s">
        <v>1428</v>
      </c>
      <c r="I531" s="1" t="s">
        <v>1415</v>
      </c>
      <c r="J531" s="3">
        <v>45359</v>
      </c>
      <c r="K531" s="3">
        <v>45380</v>
      </c>
      <c r="L531" s="3">
        <v>45380</v>
      </c>
      <c r="M531" s="20" t="s">
        <v>1423</v>
      </c>
      <c r="N531" s="1">
        <v>0</v>
      </c>
      <c r="O531" s="1" t="s">
        <v>86</v>
      </c>
      <c r="P531" s="2" t="s">
        <v>234</v>
      </c>
      <c r="Q531" s="47" t="s">
        <v>86</v>
      </c>
      <c r="R531" s="47" t="s">
        <v>86</v>
      </c>
      <c r="S531" s="120" t="s">
        <v>86</v>
      </c>
      <c r="T531" s="158"/>
      <c r="U531" s="158"/>
      <c r="V531" s="158"/>
      <c r="W531" s="158"/>
      <c r="X531" s="158"/>
      <c r="Y531" s="158"/>
      <c r="Z531" s="158"/>
      <c r="AA531" s="158"/>
      <c r="AB531" s="158"/>
      <c r="AC531" s="158"/>
      <c r="AD531" s="158"/>
      <c r="AE531" s="158"/>
      <c r="AF531" s="158"/>
      <c r="AG531" s="158"/>
      <c r="AH531" s="158"/>
      <c r="AI531" s="158"/>
      <c r="AJ531" s="158"/>
      <c r="AK531" s="158"/>
      <c r="AL531" s="158"/>
      <c r="AM531" s="158"/>
      <c r="AN531" s="158"/>
      <c r="AO531" s="158"/>
      <c r="AP531" s="158"/>
      <c r="AQ531" s="158"/>
      <c r="AR531" s="158"/>
      <c r="AS531" s="158"/>
      <c r="AT531" s="158"/>
      <c r="AU531" s="158"/>
      <c r="AV531" s="158"/>
      <c r="AW531" s="158"/>
      <c r="AX531" s="158"/>
      <c r="AY531" s="158"/>
      <c r="AZ531" s="158"/>
      <c r="BA531" s="158"/>
      <c r="BB531" s="158"/>
      <c r="BC531" s="158"/>
      <c r="BD531" s="158"/>
      <c r="BE531" s="65"/>
    </row>
    <row r="532" spans="1:57" s="1" customFormat="1" ht="51" x14ac:dyDescent="0.25">
      <c r="A532" s="1">
        <v>504</v>
      </c>
      <c r="B532" s="1" t="s">
        <v>80</v>
      </c>
      <c r="C532" s="6" t="s">
        <v>1420</v>
      </c>
      <c r="D532" s="2" t="str">
        <f t="shared" si="16"/>
        <v>CalPA_Set WMP-36</v>
      </c>
      <c r="E532" s="1" t="s">
        <v>1432</v>
      </c>
      <c r="F532" s="2" t="str">
        <f t="shared" si="17"/>
        <v>CalPA_Set WMP-36_Q2(a)</v>
      </c>
      <c r="G532" s="10" t="s">
        <v>1427</v>
      </c>
      <c r="H532" s="10" t="s">
        <v>1448</v>
      </c>
      <c r="I532" s="1" t="s">
        <v>1415</v>
      </c>
      <c r="J532" s="3">
        <v>45359</v>
      </c>
      <c r="K532" s="3">
        <v>45391</v>
      </c>
      <c r="L532" s="3">
        <v>45391</v>
      </c>
      <c r="M532" s="20" t="s">
        <v>1423</v>
      </c>
      <c r="N532" s="1">
        <v>2</v>
      </c>
      <c r="O532" s="1" t="s">
        <v>86</v>
      </c>
      <c r="P532" s="2" t="s">
        <v>234</v>
      </c>
      <c r="Q532" s="47" t="s">
        <v>86</v>
      </c>
      <c r="R532" s="47" t="s">
        <v>86</v>
      </c>
      <c r="S532" s="128" t="s">
        <v>86</v>
      </c>
      <c r="T532" s="158"/>
      <c r="U532" s="158"/>
      <c r="V532" s="158"/>
      <c r="W532" s="158"/>
      <c r="X532" s="158"/>
      <c r="Y532" s="158"/>
      <c r="Z532" s="158"/>
      <c r="AA532" s="158"/>
      <c r="AB532" s="158"/>
      <c r="AC532" s="158"/>
      <c r="AD532" s="158"/>
      <c r="AE532" s="158"/>
      <c r="AF532" s="158"/>
      <c r="AG532" s="158"/>
      <c r="AH532" s="158"/>
      <c r="AI532" s="158"/>
      <c r="AJ532" s="158"/>
      <c r="AK532" s="158"/>
      <c r="AL532" s="158"/>
      <c r="AM532" s="158"/>
      <c r="AN532" s="158"/>
      <c r="AO532" s="158"/>
      <c r="AP532" s="158"/>
      <c r="AQ532" s="158"/>
      <c r="AR532" s="158"/>
      <c r="AS532" s="158"/>
      <c r="AT532" s="158"/>
      <c r="AU532" s="158"/>
      <c r="AV532" s="158"/>
      <c r="AW532" s="158"/>
      <c r="AX532" s="158"/>
      <c r="AY532" s="158"/>
      <c r="AZ532" s="158"/>
      <c r="BA532" s="158"/>
      <c r="BB532" s="158"/>
      <c r="BC532" s="158"/>
      <c r="BD532" s="158"/>
      <c r="BE532" s="65"/>
    </row>
    <row r="533" spans="1:57" s="1" customFormat="1" ht="140.25" x14ac:dyDescent="0.25">
      <c r="A533" s="1">
        <v>505</v>
      </c>
      <c r="B533" s="1" t="s">
        <v>80</v>
      </c>
      <c r="C533" s="6" t="s">
        <v>1420</v>
      </c>
      <c r="D533" s="2" t="str">
        <f t="shared" si="16"/>
        <v>CalPA_Set WMP-36</v>
      </c>
      <c r="E533" s="1">
        <v>3</v>
      </c>
      <c r="F533" s="2" t="str">
        <f t="shared" si="17"/>
        <v>CalPA_Set WMP-36_Q3</v>
      </c>
      <c r="G533" s="10" t="s">
        <v>1441</v>
      </c>
      <c r="H533" s="10" t="s">
        <v>1442</v>
      </c>
      <c r="I533" s="1" t="s">
        <v>1415</v>
      </c>
      <c r="J533" s="3">
        <v>45359</v>
      </c>
      <c r="K533" s="3">
        <v>45380</v>
      </c>
      <c r="L533" s="3">
        <v>45380</v>
      </c>
      <c r="M533" s="20" t="s">
        <v>1423</v>
      </c>
      <c r="N533" s="1">
        <v>0</v>
      </c>
      <c r="O533" s="1" t="s">
        <v>86</v>
      </c>
      <c r="P533" s="2" t="s">
        <v>234</v>
      </c>
      <c r="Q533" s="47" t="s">
        <v>86</v>
      </c>
      <c r="R533" s="47" t="s">
        <v>86</v>
      </c>
      <c r="S533" s="120" t="s">
        <v>86</v>
      </c>
      <c r="T533" s="158"/>
      <c r="U533" s="158"/>
      <c r="V533" s="158"/>
      <c r="W533" s="158"/>
      <c r="X533" s="158"/>
      <c r="Y533" s="158"/>
      <c r="Z533" s="158"/>
      <c r="AA533" s="158"/>
      <c r="AB533" s="158"/>
      <c r="AC533" s="158"/>
      <c r="AD533" s="158"/>
      <c r="AE533" s="158"/>
      <c r="AF533" s="158"/>
      <c r="AG533" s="158"/>
      <c r="AH533" s="158"/>
      <c r="AI533" s="158"/>
      <c r="AJ533" s="158"/>
      <c r="AK533" s="158"/>
      <c r="AL533" s="158"/>
      <c r="AM533" s="158"/>
      <c r="AN533" s="158"/>
      <c r="AO533" s="158"/>
      <c r="AP533" s="158"/>
      <c r="AQ533" s="158"/>
      <c r="AR533" s="158"/>
      <c r="AS533" s="158"/>
      <c r="AT533" s="158"/>
      <c r="AU533" s="158"/>
      <c r="AV533" s="158"/>
      <c r="AW533" s="158"/>
      <c r="AX533" s="158"/>
      <c r="AY533" s="158"/>
      <c r="AZ533" s="158"/>
      <c r="BA533" s="158"/>
      <c r="BB533" s="158"/>
      <c r="BC533" s="158"/>
      <c r="BD533" s="158"/>
      <c r="BE533" s="65"/>
    </row>
    <row r="534" spans="1:57" s="1" customFormat="1" ht="165.75" x14ac:dyDescent="0.25">
      <c r="A534" s="1">
        <v>506</v>
      </c>
      <c r="B534" s="1" t="s">
        <v>80</v>
      </c>
      <c r="C534" s="6" t="s">
        <v>1420</v>
      </c>
      <c r="D534" s="2" t="str">
        <f t="shared" si="16"/>
        <v>CalPA_Set WMP-36</v>
      </c>
      <c r="E534" s="1">
        <v>4</v>
      </c>
      <c r="F534" s="2" t="str">
        <f t="shared" si="17"/>
        <v>CalPA_Set WMP-36_Q4</v>
      </c>
      <c r="G534" s="10" t="s">
        <v>1444</v>
      </c>
      <c r="H534" s="10" t="s">
        <v>1445</v>
      </c>
      <c r="I534" s="1" t="s">
        <v>1415</v>
      </c>
      <c r="J534" s="3">
        <v>45359</v>
      </c>
      <c r="K534" s="3">
        <v>45380</v>
      </c>
      <c r="L534" s="3">
        <v>45380</v>
      </c>
      <c r="M534" s="20" t="s">
        <v>1423</v>
      </c>
      <c r="N534" s="1">
        <v>0</v>
      </c>
      <c r="O534" s="1" t="s">
        <v>86</v>
      </c>
      <c r="P534" s="2" t="s">
        <v>234</v>
      </c>
      <c r="Q534" s="47" t="s">
        <v>86</v>
      </c>
      <c r="R534" s="47" t="s">
        <v>86</v>
      </c>
      <c r="S534" s="120" t="s">
        <v>86</v>
      </c>
      <c r="T534" s="158"/>
      <c r="U534" s="158"/>
      <c r="V534" s="158"/>
      <c r="W534" s="158"/>
      <c r="X534" s="158"/>
      <c r="Y534" s="158"/>
      <c r="Z534" s="158"/>
      <c r="AA534" s="158"/>
      <c r="AB534" s="158"/>
      <c r="AC534" s="158"/>
      <c r="AD534" s="158"/>
      <c r="AE534" s="158"/>
      <c r="AF534" s="158"/>
      <c r="AG534" s="158"/>
      <c r="AH534" s="158"/>
      <c r="AI534" s="158"/>
      <c r="AJ534" s="158"/>
      <c r="AK534" s="158"/>
      <c r="AL534" s="158"/>
      <c r="AM534" s="158"/>
      <c r="AN534" s="158"/>
      <c r="AO534" s="158"/>
      <c r="AP534" s="158"/>
      <c r="AQ534" s="158"/>
      <c r="AR534" s="158"/>
      <c r="AS534" s="158"/>
      <c r="AT534" s="158"/>
      <c r="AU534" s="158"/>
      <c r="AV534" s="158"/>
      <c r="AW534" s="158"/>
      <c r="AX534" s="158"/>
      <c r="AY534" s="158"/>
      <c r="AZ534" s="158"/>
      <c r="BA534" s="158"/>
      <c r="BB534" s="158"/>
      <c r="BC534" s="158"/>
      <c r="BD534" s="158"/>
      <c r="BE534" s="65"/>
    </row>
    <row r="535" spans="1:57" s="1" customFormat="1" ht="369.75" x14ac:dyDescent="0.25">
      <c r="A535" s="1">
        <v>507</v>
      </c>
      <c r="B535" s="1" t="s">
        <v>80</v>
      </c>
      <c r="C535" s="6" t="s">
        <v>1449</v>
      </c>
      <c r="D535" s="2" t="str">
        <f t="shared" si="16"/>
        <v>CalPA_Set WMP-40</v>
      </c>
      <c r="E535" s="1">
        <v>1</v>
      </c>
      <c r="F535" s="2" t="str">
        <f t="shared" si="17"/>
        <v>CalPA_Set WMP-40_Q1</v>
      </c>
      <c r="G535" s="10" t="s">
        <v>1450</v>
      </c>
      <c r="H535" s="10" t="s">
        <v>1451</v>
      </c>
      <c r="I535" s="1" t="s">
        <v>1452</v>
      </c>
      <c r="J535" s="3">
        <v>45387</v>
      </c>
      <c r="K535" s="3">
        <v>45392</v>
      </c>
      <c r="L535" s="3">
        <v>45392</v>
      </c>
      <c r="M535" s="20" t="s">
        <v>1453</v>
      </c>
      <c r="N535" s="1">
        <v>0</v>
      </c>
      <c r="O535" s="1" t="s">
        <v>86</v>
      </c>
      <c r="P535" s="45" t="s">
        <v>153</v>
      </c>
      <c r="Q535" s="45" t="s">
        <v>1454</v>
      </c>
      <c r="R535" s="45" t="s">
        <v>1455</v>
      </c>
      <c r="S535" s="129" t="s">
        <v>1456</v>
      </c>
      <c r="T535" s="158"/>
      <c r="U535" s="158"/>
      <c r="V535" s="158"/>
      <c r="W535" s="158"/>
      <c r="X535" s="158"/>
      <c r="Y535" s="158"/>
      <c r="Z535" s="158"/>
      <c r="AA535" s="158"/>
      <c r="AB535" s="158"/>
      <c r="AC535" s="158"/>
      <c r="AD535" s="158"/>
      <c r="AE535" s="158"/>
      <c r="AF535" s="158"/>
      <c r="AG535" s="158"/>
      <c r="AH535" s="158"/>
      <c r="AI535" s="158"/>
      <c r="AJ535" s="158"/>
      <c r="AK535" s="158"/>
      <c r="AL535" s="158"/>
      <c r="AM535" s="158"/>
      <c r="AN535" s="158"/>
      <c r="AO535" s="158"/>
      <c r="AP535" s="158"/>
      <c r="AQ535" s="158"/>
      <c r="AR535" s="158"/>
      <c r="AS535" s="158"/>
      <c r="AT535" s="158"/>
      <c r="AU535" s="158"/>
      <c r="AV535" s="158"/>
      <c r="AW535" s="158"/>
      <c r="AX535" s="158"/>
      <c r="AY535" s="158"/>
      <c r="AZ535" s="158"/>
      <c r="BA535" s="158"/>
      <c r="BB535" s="158"/>
      <c r="BC535" s="158"/>
      <c r="BD535" s="158"/>
      <c r="BE535" s="65"/>
    </row>
    <row r="536" spans="1:57" s="1" customFormat="1" ht="409.5" x14ac:dyDescent="0.25">
      <c r="A536" s="1">
        <v>508</v>
      </c>
      <c r="B536" s="1" t="s">
        <v>80</v>
      </c>
      <c r="C536" s="6" t="s">
        <v>1449</v>
      </c>
      <c r="D536" s="2" t="str">
        <f t="shared" si="16"/>
        <v>CalPA_Set WMP-40</v>
      </c>
      <c r="E536" s="1">
        <v>2</v>
      </c>
      <c r="F536" s="2" t="str">
        <f t="shared" si="17"/>
        <v>CalPA_Set WMP-40_Q2</v>
      </c>
      <c r="G536" s="10" t="s">
        <v>1461</v>
      </c>
      <c r="H536" s="10" t="s">
        <v>1462</v>
      </c>
      <c r="I536" s="1" t="s">
        <v>1452</v>
      </c>
      <c r="J536" s="3">
        <v>45387</v>
      </c>
      <c r="K536" s="3">
        <v>45392</v>
      </c>
      <c r="L536" s="3">
        <v>45392</v>
      </c>
      <c r="M536" s="20" t="s">
        <v>1453</v>
      </c>
      <c r="N536" s="1">
        <v>0</v>
      </c>
      <c r="O536" s="1" t="s">
        <v>86</v>
      </c>
      <c r="P536" s="45">
        <v>8</v>
      </c>
      <c r="Q536" s="45" t="s">
        <v>1454</v>
      </c>
      <c r="R536" s="45" t="s">
        <v>1455</v>
      </c>
      <c r="S536" s="130" t="s">
        <v>1456</v>
      </c>
      <c r="T536" s="158"/>
      <c r="U536" s="158"/>
      <c r="V536" s="158"/>
      <c r="W536" s="158"/>
      <c r="X536" s="158"/>
      <c r="Y536" s="158"/>
      <c r="Z536" s="158"/>
      <c r="AA536" s="158"/>
      <c r="AB536" s="158"/>
      <c r="AC536" s="158"/>
      <c r="AD536" s="158"/>
      <c r="AE536" s="158"/>
      <c r="AF536" s="158"/>
      <c r="AG536" s="158"/>
      <c r="AH536" s="158"/>
      <c r="AI536" s="158"/>
      <c r="AJ536" s="158"/>
      <c r="AK536" s="158"/>
      <c r="AL536" s="158"/>
      <c r="AM536" s="158"/>
      <c r="AN536" s="158"/>
      <c r="AO536" s="158"/>
      <c r="AP536" s="158"/>
      <c r="AQ536" s="158"/>
      <c r="AR536" s="158"/>
      <c r="AS536" s="158"/>
      <c r="AT536" s="158"/>
      <c r="AU536" s="158"/>
      <c r="AV536" s="158"/>
      <c r="AW536" s="158"/>
      <c r="AX536" s="158"/>
      <c r="AY536" s="158"/>
      <c r="AZ536" s="158"/>
      <c r="BA536" s="158"/>
      <c r="BB536" s="158"/>
      <c r="BC536" s="158"/>
      <c r="BD536" s="158"/>
      <c r="BE536" s="65"/>
    </row>
    <row r="537" spans="1:57" s="1" customFormat="1" ht="409.5" x14ac:dyDescent="0.25">
      <c r="A537" s="1">
        <v>509</v>
      </c>
      <c r="B537" s="1" t="s">
        <v>80</v>
      </c>
      <c r="C537" s="6" t="s">
        <v>1449</v>
      </c>
      <c r="D537" s="2" t="str">
        <f t="shared" si="16"/>
        <v>CalPA_Set WMP-40</v>
      </c>
      <c r="E537" s="1">
        <v>3</v>
      </c>
      <c r="F537" s="2" t="str">
        <f t="shared" si="17"/>
        <v>CalPA_Set WMP-40_Q3</v>
      </c>
      <c r="G537" s="10" t="s">
        <v>1463</v>
      </c>
      <c r="H537" s="10" t="s">
        <v>1464</v>
      </c>
      <c r="I537" s="1" t="s">
        <v>1452</v>
      </c>
      <c r="J537" s="3">
        <v>45387</v>
      </c>
      <c r="K537" s="3">
        <v>45392</v>
      </c>
      <c r="L537" s="3">
        <v>45392</v>
      </c>
      <c r="M537" s="20" t="s">
        <v>1453</v>
      </c>
      <c r="N537" s="1">
        <v>0</v>
      </c>
      <c r="O537" s="1" t="s">
        <v>86</v>
      </c>
      <c r="P537" s="45">
        <v>8</v>
      </c>
      <c r="Q537" s="45" t="s">
        <v>1454</v>
      </c>
      <c r="R537" s="45" t="s">
        <v>1465</v>
      </c>
      <c r="S537" s="130" t="s">
        <v>1466</v>
      </c>
      <c r="T537" s="158"/>
      <c r="U537" s="158"/>
      <c r="V537" s="158"/>
      <c r="W537" s="158"/>
      <c r="X537" s="158"/>
      <c r="Y537" s="158"/>
      <c r="Z537" s="158"/>
      <c r="AA537" s="158"/>
      <c r="AB537" s="158"/>
      <c r="AC537" s="158"/>
      <c r="AD537" s="158"/>
      <c r="AE537" s="158"/>
      <c r="AF537" s="158"/>
      <c r="AG537" s="158"/>
      <c r="AH537" s="158"/>
      <c r="AI537" s="158"/>
      <c r="AJ537" s="158"/>
      <c r="AK537" s="158"/>
      <c r="AL537" s="158"/>
      <c r="AM537" s="158"/>
      <c r="AN537" s="158"/>
      <c r="AO537" s="158"/>
      <c r="AP537" s="158"/>
      <c r="AQ537" s="158"/>
      <c r="AR537" s="158"/>
      <c r="AS537" s="158"/>
      <c r="AT537" s="158"/>
      <c r="AU537" s="158"/>
      <c r="AV537" s="158"/>
      <c r="AW537" s="158"/>
      <c r="AX537" s="158"/>
      <c r="AY537" s="158"/>
      <c r="AZ537" s="158"/>
      <c r="BA537" s="158"/>
      <c r="BB537" s="158"/>
      <c r="BC537" s="158"/>
      <c r="BD537" s="158"/>
      <c r="BE537" s="65"/>
    </row>
    <row r="538" spans="1:57" s="1" customFormat="1" ht="102" x14ac:dyDescent="0.25">
      <c r="A538" s="1">
        <v>510</v>
      </c>
      <c r="B538" s="1" t="s">
        <v>80</v>
      </c>
      <c r="C538" s="6" t="s">
        <v>1449</v>
      </c>
      <c r="D538" s="2" t="str">
        <f t="shared" si="16"/>
        <v>CalPA_Set WMP-40</v>
      </c>
      <c r="E538" s="1">
        <v>4</v>
      </c>
      <c r="F538" s="2" t="str">
        <f t="shared" si="17"/>
        <v>CalPA_Set WMP-40_Q4</v>
      </c>
      <c r="G538" s="10" t="s">
        <v>1467</v>
      </c>
      <c r="H538" s="10" t="s">
        <v>1468</v>
      </c>
      <c r="I538" s="1" t="s">
        <v>1452</v>
      </c>
      <c r="J538" s="3">
        <v>45387</v>
      </c>
      <c r="K538" s="3">
        <v>45392</v>
      </c>
      <c r="L538" s="3">
        <v>45392</v>
      </c>
      <c r="M538" s="20" t="s">
        <v>1453</v>
      </c>
      <c r="N538" s="1">
        <v>0</v>
      </c>
      <c r="O538" s="1" t="s">
        <v>86</v>
      </c>
      <c r="P538" s="45">
        <v>8</v>
      </c>
      <c r="Q538" s="45" t="s">
        <v>1454</v>
      </c>
      <c r="R538" s="45" t="s">
        <v>1469</v>
      </c>
      <c r="S538" s="128" t="s">
        <v>1466</v>
      </c>
      <c r="T538" s="158"/>
      <c r="U538" s="158"/>
      <c r="V538" s="158"/>
      <c r="W538" s="158"/>
      <c r="X538" s="158"/>
      <c r="Y538" s="158"/>
      <c r="Z538" s="158"/>
      <c r="AA538" s="158"/>
      <c r="AB538" s="158"/>
      <c r="AC538" s="158"/>
      <c r="AD538" s="158"/>
      <c r="AE538" s="158"/>
      <c r="AF538" s="158"/>
      <c r="AG538" s="158"/>
      <c r="AH538" s="158"/>
      <c r="AI538" s="158"/>
      <c r="AJ538" s="158"/>
      <c r="AK538" s="158"/>
      <c r="AL538" s="158"/>
      <c r="AM538" s="158"/>
      <c r="AN538" s="158"/>
      <c r="AO538" s="158"/>
      <c r="AP538" s="158"/>
      <c r="AQ538" s="158"/>
      <c r="AR538" s="158"/>
      <c r="AS538" s="158"/>
      <c r="AT538" s="158"/>
      <c r="AU538" s="158"/>
      <c r="AV538" s="158"/>
      <c r="AW538" s="158"/>
      <c r="AX538" s="158"/>
      <c r="AY538" s="158"/>
      <c r="AZ538" s="158"/>
      <c r="BA538" s="158"/>
      <c r="BB538" s="158"/>
      <c r="BC538" s="158"/>
      <c r="BD538" s="158"/>
      <c r="BE538" s="65"/>
    </row>
    <row r="539" spans="1:57" s="1" customFormat="1" ht="242.25" x14ac:dyDescent="0.25">
      <c r="A539" s="1">
        <v>511</v>
      </c>
      <c r="B539" s="1" t="s">
        <v>80</v>
      </c>
      <c r="C539" s="6" t="s">
        <v>1449</v>
      </c>
      <c r="D539" s="2" t="str">
        <f t="shared" si="16"/>
        <v>CalPA_Set WMP-40</v>
      </c>
      <c r="E539" s="1">
        <v>5</v>
      </c>
      <c r="F539" s="2" t="str">
        <f t="shared" si="17"/>
        <v>CalPA_Set WMP-40_Q5</v>
      </c>
      <c r="G539" s="10" t="s">
        <v>1472</v>
      </c>
      <c r="H539" s="10" t="s">
        <v>1473</v>
      </c>
      <c r="I539" s="1" t="s">
        <v>1452</v>
      </c>
      <c r="J539" s="3">
        <v>45387</v>
      </c>
      <c r="K539" s="3">
        <v>45398</v>
      </c>
      <c r="L539" s="3">
        <v>45394</v>
      </c>
      <c r="M539" s="20" t="s">
        <v>1453</v>
      </c>
      <c r="N539" s="1">
        <v>0</v>
      </c>
      <c r="O539" s="1" t="s">
        <v>86</v>
      </c>
      <c r="P539" s="45">
        <v>6</v>
      </c>
      <c r="Q539" s="45" t="s">
        <v>1474</v>
      </c>
      <c r="R539" s="45" t="s">
        <v>1475</v>
      </c>
      <c r="S539" s="130" t="s">
        <v>1476</v>
      </c>
      <c r="T539" s="158"/>
      <c r="U539" s="158"/>
      <c r="V539" s="158"/>
      <c r="W539" s="158"/>
      <c r="X539" s="158"/>
      <c r="Y539" s="158"/>
      <c r="Z539" s="158"/>
      <c r="AA539" s="158"/>
      <c r="AB539" s="158"/>
      <c r="AC539" s="158"/>
      <c r="AD539" s="158"/>
      <c r="AE539" s="158"/>
      <c r="AF539" s="158"/>
      <c r="AG539" s="158"/>
      <c r="AH539" s="158"/>
      <c r="AI539" s="158"/>
      <c r="AJ539" s="158"/>
      <c r="AK539" s="158"/>
      <c r="AL539" s="158"/>
      <c r="AM539" s="158"/>
      <c r="AN539" s="158"/>
      <c r="AO539" s="158"/>
      <c r="AP539" s="158"/>
      <c r="AQ539" s="158"/>
      <c r="AR539" s="158"/>
      <c r="AS539" s="158"/>
      <c r="AT539" s="158"/>
      <c r="AU539" s="158"/>
      <c r="AV539" s="158"/>
      <c r="AW539" s="158"/>
      <c r="AX539" s="158"/>
      <c r="AY539" s="158"/>
      <c r="AZ539" s="158"/>
      <c r="BA539" s="158"/>
      <c r="BB539" s="158"/>
      <c r="BC539" s="158"/>
      <c r="BD539" s="158"/>
      <c r="BE539" s="65"/>
    </row>
    <row r="540" spans="1:57" s="1" customFormat="1" ht="178.5" x14ac:dyDescent="0.25">
      <c r="A540" s="1">
        <v>512</v>
      </c>
      <c r="B540" s="1" t="s">
        <v>80</v>
      </c>
      <c r="C540" s="6" t="s">
        <v>1449</v>
      </c>
      <c r="D540" s="2" t="str">
        <f t="shared" si="16"/>
        <v>CalPA_Set WMP-40</v>
      </c>
      <c r="E540" s="1">
        <v>6</v>
      </c>
      <c r="F540" s="2" t="str">
        <f t="shared" si="17"/>
        <v>CalPA_Set WMP-40_Q6</v>
      </c>
      <c r="G540" s="10" t="s">
        <v>1481</v>
      </c>
      <c r="H540" s="10" t="s">
        <v>1482</v>
      </c>
      <c r="I540" s="1" t="s">
        <v>1452</v>
      </c>
      <c r="J540" s="3">
        <v>45387</v>
      </c>
      <c r="K540" s="3">
        <v>45398</v>
      </c>
      <c r="L540" s="3">
        <v>45394</v>
      </c>
      <c r="M540" s="20" t="s">
        <v>1453</v>
      </c>
      <c r="N540" s="1">
        <v>0</v>
      </c>
      <c r="O540" s="1" t="s">
        <v>86</v>
      </c>
      <c r="P540" s="45">
        <v>6</v>
      </c>
      <c r="Q540" s="45" t="s">
        <v>1474</v>
      </c>
      <c r="R540" s="45" t="s">
        <v>1475</v>
      </c>
      <c r="S540" s="130" t="s">
        <v>1476</v>
      </c>
      <c r="T540" s="158"/>
      <c r="U540" s="158"/>
      <c r="V540" s="158"/>
      <c r="W540" s="158"/>
      <c r="X540" s="158"/>
      <c r="Y540" s="158"/>
      <c r="Z540" s="158"/>
      <c r="AA540" s="158"/>
      <c r="AB540" s="158"/>
      <c r="AC540" s="158"/>
      <c r="AD540" s="158"/>
      <c r="AE540" s="158"/>
      <c r="AF540" s="158"/>
      <c r="AG540" s="158"/>
      <c r="AH540" s="158"/>
      <c r="AI540" s="158"/>
      <c r="AJ540" s="158"/>
      <c r="AK540" s="158"/>
      <c r="AL540" s="158"/>
      <c r="AM540" s="158"/>
      <c r="AN540" s="158"/>
      <c r="AO540" s="158"/>
      <c r="AP540" s="158"/>
      <c r="AQ540" s="158"/>
      <c r="AR540" s="158"/>
      <c r="AS540" s="158"/>
      <c r="AT540" s="158"/>
      <c r="AU540" s="158"/>
      <c r="AV540" s="158"/>
      <c r="AW540" s="158"/>
      <c r="AX540" s="158"/>
      <c r="AY540" s="158"/>
      <c r="AZ540" s="158"/>
      <c r="BA540" s="158"/>
      <c r="BB540" s="158"/>
      <c r="BC540" s="158"/>
      <c r="BD540" s="158"/>
      <c r="BE540" s="65"/>
    </row>
    <row r="541" spans="1:57" s="12" customFormat="1" ht="153" x14ac:dyDescent="0.25">
      <c r="A541" s="1">
        <v>513</v>
      </c>
      <c r="B541" s="1" t="s">
        <v>80</v>
      </c>
      <c r="C541" s="6" t="s">
        <v>1449</v>
      </c>
      <c r="D541" s="2" t="str">
        <f t="shared" si="16"/>
        <v>CalPA_Set WMP-40</v>
      </c>
      <c r="E541" s="1">
        <v>7</v>
      </c>
      <c r="F541" s="2" t="str">
        <f t="shared" si="17"/>
        <v>CalPA_Set WMP-40_Q7</v>
      </c>
      <c r="G541" s="10" t="s">
        <v>1484</v>
      </c>
      <c r="H541" s="10" t="s">
        <v>1485</v>
      </c>
      <c r="I541" s="1" t="s">
        <v>1452</v>
      </c>
      <c r="J541" s="3">
        <v>45387</v>
      </c>
      <c r="K541" s="3">
        <v>45392</v>
      </c>
      <c r="L541" s="3">
        <v>45392</v>
      </c>
      <c r="M541" s="20" t="s">
        <v>1453</v>
      </c>
      <c r="N541" s="1">
        <v>0</v>
      </c>
      <c r="O541" s="1" t="s">
        <v>86</v>
      </c>
      <c r="P541" s="2">
        <v>11.4</v>
      </c>
      <c r="Q541" s="47" t="s">
        <v>483</v>
      </c>
      <c r="R541" s="47" t="s">
        <v>1486</v>
      </c>
      <c r="S541" s="129" t="s">
        <v>1487</v>
      </c>
      <c r="T541" s="153"/>
      <c r="U541" s="153"/>
      <c r="V541" s="153"/>
      <c r="W541" s="153"/>
      <c r="X541" s="153"/>
      <c r="Y541" s="153"/>
      <c r="Z541" s="153"/>
      <c r="AA541" s="153"/>
      <c r="AB541" s="153"/>
      <c r="AC541" s="153"/>
      <c r="AD541" s="153"/>
      <c r="AE541" s="153"/>
      <c r="AF541" s="153"/>
      <c r="AG541" s="153"/>
      <c r="AH541" s="153"/>
      <c r="AI541" s="153"/>
      <c r="AJ541" s="153"/>
      <c r="AK541" s="153"/>
      <c r="AL541" s="153"/>
      <c r="AM541" s="153"/>
      <c r="AN541" s="153"/>
      <c r="AO541" s="153"/>
      <c r="AP541" s="153"/>
      <c r="AQ541" s="153"/>
      <c r="AR541" s="153"/>
      <c r="AS541" s="153"/>
      <c r="AT541" s="153"/>
      <c r="AU541" s="153"/>
      <c r="AV541" s="153"/>
      <c r="AW541" s="153"/>
      <c r="AX541" s="153"/>
      <c r="AY541" s="153"/>
      <c r="AZ541" s="153"/>
      <c r="BA541" s="153"/>
      <c r="BB541" s="153"/>
      <c r="BC541" s="153"/>
      <c r="BD541" s="153"/>
      <c r="BE541" s="57"/>
    </row>
    <row r="542" spans="1:57" s="12" customFormat="1" ht="409.5" x14ac:dyDescent="0.25">
      <c r="A542" s="1">
        <v>514</v>
      </c>
      <c r="B542" s="1" t="s">
        <v>80</v>
      </c>
      <c r="C542" s="6" t="s">
        <v>1488</v>
      </c>
      <c r="D542" s="2" t="str">
        <f t="shared" si="16"/>
        <v>CalPA_Set WMP-41</v>
      </c>
      <c r="E542" s="1">
        <v>1</v>
      </c>
      <c r="F542" s="2" t="str">
        <f t="shared" si="17"/>
        <v>CalPA_Set WMP-41_Q1</v>
      </c>
      <c r="G542" s="10" t="s">
        <v>1489</v>
      </c>
      <c r="H542" s="10" t="s">
        <v>1490</v>
      </c>
      <c r="I542" s="1" t="s">
        <v>84</v>
      </c>
      <c r="J542" s="3">
        <v>45387</v>
      </c>
      <c r="K542" s="3">
        <v>45393</v>
      </c>
      <c r="L542" s="3">
        <v>45393</v>
      </c>
      <c r="M542" s="20" t="s">
        <v>1491</v>
      </c>
      <c r="N542" s="1">
        <v>0</v>
      </c>
      <c r="O542" s="1" t="s">
        <v>86</v>
      </c>
      <c r="P542" s="45">
        <v>6</v>
      </c>
      <c r="Q542" s="45" t="s">
        <v>1474</v>
      </c>
      <c r="R542" s="45" t="s">
        <v>1475</v>
      </c>
      <c r="S542" s="130" t="s">
        <v>1476</v>
      </c>
      <c r="T542" s="153"/>
      <c r="U542" s="153"/>
      <c r="V542" s="153"/>
      <c r="W542" s="153"/>
      <c r="X542" s="153"/>
      <c r="Y542" s="153"/>
      <c r="Z542" s="153"/>
      <c r="AA542" s="153"/>
      <c r="AB542" s="153"/>
      <c r="AC542" s="153"/>
      <c r="AD542" s="153"/>
      <c r="AE542" s="153"/>
      <c r="AF542" s="153"/>
      <c r="AG542" s="153"/>
      <c r="AH542" s="153"/>
      <c r="AI542" s="153"/>
      <c r="AJ542" s="153"/>
      <c r="AK542" s="153"/>
      <c r="AL542" s="153"/>
      <c r="AM542" s="153"/>
      <c r="AN542" s="153"/>
      <c r="AO542" s="153"/>
      <c r="AP542" s="153"/>
      <c r="AQ542" s="153"/>
      <c r="AR542" s="153"/>
      <c r="AS542" s="153"/>
      <c r="AT542" s="153"/>
      <c r="AU542" s="153"/>
      <c r="AV542" s="153"/>
      <c r="AW542" s="153"/>
      <c r="AX542" s="153"/>
      <c r="AY542" s="153"/>
      <c r="AZ542" s="153"/>
      <c r="BA542" s="153"/>
      <c r="BB542" s="153"/>
      <c r="BC542" s="153"/>
      <c r="BD542" s="153"/>
      <c r="BE542" s="57"/>
    </row>
    <row r="543" spans="1:57" s="12" customFormat="1" ht="409.5" x14ac:dyDescent="0.25">
      <c r="A543" s="1">
        <v>515</v>
      </c>
      <c r="B543" s="1" t="s">
        <v>80</v>
      </c>
      <c r="C543" s="6" t="s">
        <v>1488</v>
      </c>
      <c r="D543" s="2" t="str">
        <f t="shared" si="16"/>
        <v>CalPA_Set WMP-41</v>
      </c>
      <c r="E543" s="1">
        <v>2</v>
      </c>
      <c r="F543" s="2" t="str">
        <f t="shared" si="17"/>
        <v>CalPA_Set WMP-41_Q2</v>
      </c>
      <c r="G543" s="10" t="s">
        <v>1494</v>
      </c>
      <c r="H543" s="10" t="s">
        <v>1495</v>
      </c>
      <c r="I543" s="1" t="s">
        <v>84</v>
      </c>
      <c r="J543" s="3">
        <v>45387</v>
      </c>
      <c r="K543" s="3">
        <v>45393</v>
      </c>
      <c r="L543" s="3">
        <v>45393</v>
      </c>
      <c r="M543" s="20" t="s">
        <v>1491</v>
      </c>
      <c r="N543" s="1">
        <v>0</v>
      </c>
      <c r="O543" s="1" t="s">
        <v>86</v>
      </c>
      <c r="P543" s="45">
        <v>6</v>
      </c>
      <c r="Q543" s="45" t="s">
        <v>1474</v>
      </c>
      <c r="R543" s="45" t="s">
        <v>1475</v>
      </c>
      <c r="S543" s="130" t="s">
        <v>1476</v>
      </c>
      <c r="T543" s="153"/>
      <c r="U543" s="153"/>
      <c r="V543" s="153"/>
      <c r="W543" s="153"/>
      <c r="X543" s="153"/>
      <c r="Y543" s="153"/>
      <c r="Z543" s="153"/>
      <c r="AA543" s="153"/>
      <c r="AB543" s="153"/>
      <c r="AC543" s="153"/>
      <c r="AD543" s="153"/>
      <c r="AE543" s="153"/>
      <c r="AF543" s="153"/>
      <c r="AG543" s="153"/>
      <c r="AH543" s="153"/>
      <c r="AI543" s="153"/>
      <c r="AJ543" s="153"/>
      <c r="AK543" s="153"/>
      <c r="AL543" s="153"/>
      <c r="AM543" s="153"/>
      <c r="AN543" s="153"/>
      <c r="AO543" s="153"/>
      <c r="AP543" s="153"/>
      <c r="AQ543" s="153"/>
      <c r="AR543" s="153"/>
      <c r="AS543" s="153"/>
      <c r="AT543" s="153"/>
      <c r="AU543" s="153"/>
      <c r="AV543" s="153"/>
      <c r="AW543" s="153"/>
      <c r="AX543" s="153"/>
      <c r="AY543" s="153"/>
      <c r="AZ543" s="153"/>
      <c r="BA543" s="153"/>
      <c r="BB543" s="153"/>
      <c r="BC543" s="153"/>
      <c r="BD543" s="153"/>
      <c r="BE543" s="57"/>
    </row>
    <row r="544" spans="1:57" s="12" customFormat="1" ht="204" x14ac:dyDescent="0.25">
      <c r="A544" s="1">
        <v>516</v>
      </c>
      <c r="B544" s="1" t="s">
        <v>80</v>
      </c>
      <c r="C544" s="6" t="s">
        <v>1488</v>
      </c>
      <c r="D544" s="2" t="str">
        <f t="shared" si="16"/>
        <v>CalPA_Set WMP-41</v>
      </c>
      <c r="E544" s="1">
        <v>3</v>
      </c>
      <c r="F544" s="2" t="str">
        <f t="shared" si="17"/>
        <v>CalPA_Set WMP-41_Q3</v>
      </c>
      <c r="G544" s="10" t="s">
        <v>1496</v>
      </c>
      <c r="H544" s="10" t="s">
        <v>1497</v>
      </c>
      <c r="I544" s="1" t="s">
        <v>84</v>
      </c>
      <c r="J544" s="3">
        <v>45387</v>
      </c>
      <c r="K544" s="3">
        <v>45411</v>
      </c>
      <c r="L544" s="3">
        <v>45411</v>
      </c>
      <c r="M544" s="20" t="s">
        <v>1491</v>
      </c>
      <c r="N544" s="1">
        <v>2</v>
      </c>
      <c r="O544" s="1" t="s">
        <v>86</v>
      </c>
      <c r="P544" s="45">
        <v>6</v>
      </c>
      <c r="Q544" s="45" t="s">
        <v>1474</v>
      </c>
      <c r="R544" s="45" t="s">
        <v>1475</v>
      </c>
      <c r="S544" s="130" t="s">
        <v>1476</v>
      </c>
      <c r="T544" s="153"/>
      <c r="U544" s="153"/>
      <c r="V544" s="153"/>
      <c r="W544" s="153"/>
      <c r="X544" s="153"/>
      <c r="Y544" s="153"/>
      <c r="Z544" s="153"/>
      <c r="AA544" s="153"/>
      <c r="AB544" s="153"/>
      <c r="AC544" s="153"/>
      <c r="AD544" s="153"/>
      <c r="AE544" s="153"/>
      <c r="AF544" s="153"/>
      <c r="AG544" s="153"/>
      <c r="AH544" s="153"/>
      <c r="AI544" s="153"/>
      <c r="AJ544" s="153"/>
      <c r="AK544" s="153"/>
      <c r="AL544" s="153"/>
      <c r="AM544" s="153"/>
      <c r="AN544" s="153"/>
      <c r="AO544" s="153"/>
      <c r="AP544" s="153"/>
      <c r="AQ544" s="153"/>
      <c r="AR544" s="153"/>
      <c r="AS544" s="153"/>
      <c r="AT544" s="153"/>
      <c r="AU544" s="153"/>
      <c r="AV544" s="153"/>
      <c r="AW544" s="153"/>
      <c r="AX544" s="153"/>
      <c r="AY544" s="153"/>
      <c r="AZ544" s="153"/>
      <c r="BA544" s="153"/>
      <c r="BB544" s="153"/>
      <c r="BC544" s="153"/>
      <c r="BD544" s="153"/>
      <c r="BE544" s="57"/>
    </row>
    <row r="545" spans="1:57" s="12" customFormat="1" ht="191.25" x14ac:dyDescent="0.25">
      <c r="A545" s="1">
        <v>517</v>
      </c>
      <c r="B545" s="1" t="s">
        <v>80</v>
      </c>
      <c r="C545" s="6" t="s">
        <v>1488</v>
      </c>
      <c r="D545" s="2" t="str">
        <f t="shared" si="16"/>
        <v>CalPA_Set WMP-41</v>
      </c>
      <c r="E545" s="1">
        <v>4</v>
      </c>
      <c r="F545" s="2" t="str">
        <f t="shared" si="17"/>
        <v>CalPA_Set WMP-41_Q4</v>
      </c>
      <c r="G545" s="10" t="s">
        <v>1500</v>
      </c>
      <c r="H545" s="10" t="s">
        <v>1501</v>
      </c>
      <c r="I545" s="1" t="s">
        <v>84</v>
      </c>
      <c r="J545" s="3">
        <v>45387</v>
      </c>
      <c r="K545" s="3">
        <v>45411</v>
      </c>
      <c r="L545" s="3">
        <v>45411</v>
      </c>
      <c r="M545" s="20" t="s">
        <v>1491</v>
      </c>
      <c r="N545" s="1">
        <v>0</v>
      </c>
      <c r="O545" s="1" t="s">
        <v>86</v>
      </c>
      <c r="P545" s="45">
        <v>6</v>
      </c>
      <c r="Q545" s="45" t="s">
        <v>1474</v>
      </c>
      <c r="R545" s="45" t="s">
        <v>1475</v>
      </c>
      <c r="S545" s="131" t="s">
        <v>1476</v>
      </c>
      <c r="T545" s="153"/>
      <c r="U545" s="153"/>
      <c r="V545" s="153"/>
      <c r="W545" s="153"/>
      <c r="X545" s="153"/>
      <c r="Y545" s="153"/>
      <c r="Z545" s="153"/>
      <c r="AA545" s="153"/>
      <c r="AB545" s="153"/>
      <c r="AC545" s="153"/>
      <c r="AD545" s="153"/>
      <c r="AE545" s="153"/>
      <c r="AF545" s="153"/>
      <c r="AG545" s="153"/>
      <c r="AH545" s="153"/>
      <c r="AI545" s="153"/>
      <c r="AJ545" s="153"/>
      <c r="AK545" s="153"/>
      <c r="AL545" s="153"/>
      <c r="AM545" s="153"/>
      <c r="AN545" s="153"/>
      <c r="AO545" s="153"/>
      <c r="AP545" s="153"/>
      <c r="AQ545" s="153"/>
      <c r="AR545" s="153"/>
      <c r="AS545" s="153"/>
      <c r="AT545" s="153"/>
      <c r="AU545" s="153"/>
      <c r="AV545" s="153"/>
      <c r="AW545" s="153"/>
      <c r="AX545" s="153"/>
      <c r="AY545" s="153"/>
      <c r="AZ545" s="153"/>
      <c r="BA545" s="153"/>
      <c r="BB545" s="153"/>
      <c r="BC545" s="153"/>
      <c r="BD545" s="153"/>
      <c r="BE545" s="57"/>
    </row>
    <row r="546" spans="1:57" s="12" customFormat="1" ht="357" x14ac:dyDescent="0.25">
      <c r="A546" s="1">
        <v>518</v>
      </c>
      <c r="B546" s="1" t="s">
        <v>80</v>
      </c>
      <c r="C546" s="6" t="s">
        <v>1488</v>
      </c>
      <c r="D546" s="2" t="str">
        <f t="shared" si="16"/>
        <v>CalPA_Set WMP-41</v>
      </c>
      <c r="E546" s="1">
        <v>5</v>
      </c>
      <c r="F546" s="2" t="str">
        <f t="shared" si="17"/>
        <v>CalPA_Set WMP-41_Q5</v>
      </c>
      <c r="G546" s="10" t="s">
        <v>1502</v>
      </c>
      <c r="H546" s="10" t="s">
        <v>1503</v>
      </c>
      <c r="I546" s="1" t="s">
        <v>84</v>
      </c>
      <c r="J546" s="3">
        <v>45387</v>
      </c>
      <c r="K546" s="3">
        <v>45393</v>
      </c>
      <c r="L546" s="3">
        <v>45393</v>
      </c>
      <c r="M546" s="20" t="s">
        <v>1491</v>
      </c>
      <c r="N546" s="1">
        <v>1</v>
      </c>
      <c r="O546" s="1" t="s">
        <v>86</v>
      </c>
      <c r="P546" s="45">
        <v>6</v>
      </c>
      <c r="Q546" s="45" t="s">
        <v>1474</v>
      </c>
      <c r="R546" s="45" t="s">
        <v>1475</v>
      </c>
      <c r="S546" s="130" t="s">
        <v>1476</v>
      </c>
      <c r="T546" s="153"/>
      <c r="U546" s="153"/>
      <c r="V546" s="153"/>
      <c r="W546" s="153"/>
      <c r="X546" s="153"/>
      <c r="Y546" s="153"/>
      <c r="Z546" s="153"/>
      <c r="AA546" s="153"/>
      <c r="AB546" s="153"/>
      <c r="AC546" s="153"/>
      <c r="AD546" s="153"/>
      <c r="AE546" s="153"/>
      <c r="AF546" s="153"/>
      <c r="AG546" s="153"/>
      <c r="AH546" s="153"/>
      <c r="AI546" s="153"/>
      <c r="AJ546" s="153"/>
      <c r="AK546" s="153"/>
      <c r="AL546" s="153"/>
      <c r="AM546" s="153"/>
      <c r="AN546" s="153"/>
      <c r="AO546" s="153"/>
      <c r="AP546" s="153"/>
      <c r="AQ546" s="153"/>
      <c r="AR546" s="153"/>
      <c r="AS546" s="153"/>
      <c r="AT546" s="153"/>
      <c r="AU546" s="153"/>
      <c r="AV546" s="153"/>
      <c r="AW546" s="153"/>
      <c r="AX546" s="153"/>
      <c r="AY546" s="153"/>
      <c r="AZ546" s="153"/>
      <c r="BA546" s="153"/>
      <c r="BB546" s="153"/>
      <c r="BC546" s="153"/>
      <c r="BD546" s="153"/>
      <c r="BE546" s="57"/>
    </row>
    <row r="547" spans="1:57" s="12" customFormat="1" ht="89.25" x14ac:dyDescent="0.25">
      <c r="A547" s="1">
        <v>519</v>
      </c>
      <c r="B547" s="1" t="s">
        <v>80</v>
      </c>
      <c r="C547" s="6" t="s">
        <v>1488</v>
      </c>
      <c r="D547" s="2" t="str">
        <f t="shared" si="16"/>
        <v>CalPA_Set WMP-41</v>
      </c>
      <c r="E547" s="1">
        <v>6</v>
      </c>
      <c r="F547" s="2" t="str">
        <f t="shared" si="17"/>
        <v>CalPA_Set WMP-41_Q6</v>
      </c>
      <c r="G547" s="10" t="s">
        <v>1504</v>
      </c>
      <c r="H547" s="10" t="s">
        <v>1505</v>
      </c>
      <c r="I547" s="1" t="s">
        <v>84</v>
      </c>
      <c r="J547" s="3">
        <v>45387</v>
      </c>
      <c r="K547" s="3">
        <v>45411</v>
      </c>
      <c r="L547" s="3">
        <v>45411</v>
      </c>
      <c r="M547" s="20" t="s">
        <v>1491</v>
      </c>
      <c r="N547" s="1">
        <v>0</v>
      </c>
      <c r="O547" s="1" t="s">
        <v>86</v>
      </c>
      <c r="P547" s="45">
        <v>6</v>
      </c>
      <c r="Q547" s="45" t="s">
        <v>1474</v>
      </c>
      <c r="R547" s="45" t="s">
        <v>1475</v>
      </c>
      <c r="S547" s="131" t="s">
        <v>1476</v>
      </c>
      <c r="T547" s="153"/>
      <c r="U547" s="153"/>
      <c r="V547" s="153"/>
      <c r="W547" s="153"/>
      <c r="X547" s="153"/>
      <c r="Y547" s="153"/>
      <c r="Z547" s="153"/>
      <c r="AA547" s="153"/>
      <c r="AB547" s="153"/>
      <c r="AC547" s="153"/>
      <c r="AD547" s="153"/>
      <c r="AE547" s="153"/>
      <c r="AF547" s="153"/>
      <c r="AG547" s="153"/>
      <c r="AH547" s="153"/>
      <c r="AI547" s="153"/>
      <c r="AJ547" s="153"/>
      <c r="AK547" s="153"/>
      <c r="AL547" s="153"/>
      <c r="AM547" s="153"/>
      <c r="AN547" s="153"/>
      <c r="AO547" s="153"/>
      <c r="AP547" s="153"/>
      <c r="AQ547" s="153"/>
      <c r="AR547" s="153"/>
      <c r="AS547" s="153"/>
      <c r="AT547" s="153"/>
      <c r="AU547" s="153"/>
      <c r="AV547" s="153"/>
      <c r="AW547" s="153"/>
      <c r="AX547" s="153"/>
      <c r="AY547" s="153"/>
      <c r="AZ547" s="153"/>
      <c r="BA547" s="153"/>
      <c r="BB547" s="153"/>
      <c r="BC547" s="153"/>
      <c r="BD547" s="153"/>
      <c r="BE547" s="57"/>
    </row>
    <row r="548" spans="1:57" s="12" customFormat="1" ht="76.5" x14ac:dyDescent="0.25">
      <c r="A548" s="1">
        <v>520</v>
      </c>
      <c r="B548" s="1" t="s">
        <v>80</v>
      </c>
      <c r="C548" s="6" t="s">
        <v>1488</v>
      </c>
      <c r="D548" s="2" t="str">
        <f t="shared" si="16"/>
        <v>CalPA_Set WMP-41</v>
      </c>
      <c r="E548" s="1">
        <v>7</v>
      </c>
      <c r="F548" s="2" t="str">
        <f t="shared" si="17"/>
        <v>CalPA_Set WMP-41_Q7</v>
      </c>
      <c r="G548" s="10" t="s">
        <v>1506</v>
      </c>
      <c r="H548" s="10" t="s">
        <v>1507</v>
      </c>
      <c r="I548" s="1" t="s">
        <v>84</v>
      </c>
      <c r="J548" s="3">
        <v>45387</v>
      </c>
      <c r="K548" s="3">
        <v>45411</v>
      </c>
      <c r="L548" s="3">
        <v>45411</v>
      </c>
      <c r="M548" s="20" t="s">
        <v>1491</v>
      </c>
      <c r="N548" s="1">
        <v>0</v>
      </c>
      <c r="O548" s="1" t="s">
        <v>86</v>
      </c>
      <c r="P548" s="45">
        <v>6</v>
      </c>
      <c r="Q548" s="45" t="s">
        <v>1474</v>
      </c>
      <c r="R548" s="45" t="s">
        <v>1475</v>
      </c>
      <c r="S548" s="131" t="s">
        <v>1476</v>
      </c>
      <c r="T548" s="153"/>
      <c r="U548" s="153"/>
      <c r="V548" s="153"/>
      <c r="W548" s="153"/>
      <c r="X548" s="153"/>
      <c r="Y548" s="153"/>
      <c r="Z548" s="153"/>
      <c r="AA548" s="153"/>
      <c r="AB548" s="153"/>
      <c r="AC548" s="153"/>
      <c r="AD548" s="153"/>
      <c r="AE548" s="153"/>
      <c r="AF548" s="153"/>
      <c r="AG548" s="153"/>
      <c r="AH548" s="153"/>
      <c r="AI548" s="153"/>
      <c r="AJ548" s="153"/>
      <c r="AK548" s="153"/>
      <c r="AL548" s="153"/>
      <c r="AM548" s="153"/>
      <c r="AN548" s="153"/>
      <c r="AO548" s="153"/>
      <c r="AP548" s="153"/>
      <c r="AQ548" s="153"/>
      <c r="AR548" s="153"/>
      <c r="AS548" s="153"/>
      <c r="AT548" s="153"/>
      <c r="AU548" s="153"/>
      <c r="AV548" s="153"/>
      <c r="AW548" s="153"/>
      <c r="AX548" s="153"/>
      <c r="AY548" s="153"/>
      <c r="AZ548" s="153"/>
      <c r="BA548" s="153"/>
      <c r="BB548" s="153"/>
      <c r="BC548" s="153"/>
      <c r="BD548" s="153"/>
      <c r="BE548" s="57"/>
    </row>
    <row r="549" spans="1:57" s="12" customFormat="1" ht="51" x14ac:dyDescent="0.25">
      <c r="A549" s="1">
        <v>521</v>
      </c>
      <c r="B549" s="1" t="s">
        <v>80</v>
      </c>
      <c r="C549" s="6" t="s">
        <v>1488</v>
      </c>
      <c r="D549" s="2" t="str">
        <f t="shared" si="16"/>
        <v>CalPA_Set WMP-41</v>
      </c>
      <c r="E549" s="1">
        <v>8</v>
      </c>
      <c r="F549" s="2" t="str">
        <f t="shared" si="17"/>
        <v>CalPA_Set WMP-41_Q8</v>
      </c>
      <c r="G549" s="10" t="s">
        <v>1508</v>
      </c>
      <c r="H549" s="10" t="s">
        <v>1509</v>
      </c>
      <c r="I549" s="1" t="s">
        <v>84</v>
      </c>
      <c r="J549" s="3">
        <v>45387</v>
      </c>
      <c r="K549" s="3">
        <v>45393</v>
      </c>
      <c r="L549" s="3">
        <v>45393</v>
      </c>
      <c r="M549" s="20" t="s">
        <v>1491</v>
      </c>
      <c r="N549" s="1">
        <v>0</v>
      </c>
      <c r="O549" s="1" t="s">
        <v>86</v>
      </c>
      <c r="P549" s="45">
        <v>6</v>
      </c>
      <c r="Q549" s="45" t="s">
        <v>1474</v>
      </c>
      <c r="R549" s="45" t="s">
        <v>1475</v>
      </c>
      <c r="S549" s="130" t="s">
        <v>1476</v>
      </c>
      <c r="T549" s="153"/>
      <c r="U549" s="153"/>
      <c r="V549" s="153"/>
      <c r="W549" s="153"/>
      <c r="X549" s="153"/>
      <c r="Y549" s="153"/>
      <c r="Z549" s="153"/>
      <c r="AA549" s="153"/>
      <c r="AB549" s="153"/>
      <c r="AC549" s="153"/>
      <c r="AD549" s="153"/>
      <c r="AE549" s="153"/>
      <c r="AF549" s="153"/>
      <c r="AG549" s="153"/>
      <c r="AH549" s="153"/>
      <c r="AI549" s="153"/>
      <c r="AJ549" s="153"/>
      <c r="AK549" s="153"/>
      <c r="AL549" s="153"/>
      <c r="AM549" s="153"/>
      <c r="AN549" s="153"/>
      <c r="AO549" s="153"/>
      <c r="AP549" s="153"/>
      <c r="AQ549" s="153"/>
      <c r="AR549" s="153"/>
      <c r="AS549" s="153"/>
      <c r="AT549" s="153"/>
      <c r="AU549" s="153"/>
      <c r="AV549" s="153"/>
      <c r="AW549" s="153"/>
      <c r="AX549" s="153"/>
      <c r="AY549" s="153"/>
      <c r="AZ549" s="153"/>
      <c r="BA549" s="153"/>
      <c r="BB549" s="153"/>
      <c r="BC549" s="153"/>
      <c r="BD549" s="153"/>
      <c r="BE549" s="57"/>
    </row>
    <row r="550" spans="1:57" s="12" customFormat="1" ht="89.25" x14ac:dyDescent="0.25">
      <c r="A550" s="1">
        <v>522</v>
      </c>
      <c r="B550" s="1" t="s">
        <v>80</v>
      </c>
      <c r="C550" s="6" t="s">
        <v>1488</v>
      </c>
      <c r="D550" s="2" t="str">
        <f t="shared" si="16"/>
        <v>CalPA_Set WMP-41</v>
      </c>
      <c r="E550" s="1">
        <v>9</v>
      </c>
      <c r="F550" s="2" t="str">
        <f t="shared" si="17"/>
        <v>CalPA_Set WMP-41_Q9</v>
      </c>
      <c r="G550" s="10" t="s">
        <v>1510</v>
      </c>
      <c r="H550" s="10" t="s">
        <v>1511</v>
      </c>
      <c r="I550" s="1" t="s">
        <v>84</v>
      </c>
      <c r="J550" s="3">
        <v>45387</v>
      </c>
      <c r="K550" s="3">
        <v>45393</v>
      </c>
      <c r="L550" s="3">
        <v>45393</v>
      </c>
      <c r="M550" s="20" t="s">
        <v>1491</v>
      </c>
      <c r="N550" s="1">
        <v>0</v>
      </c>
      <c r="O550" s="1" t="s">
        <v>86</v>
      </c>
      <c r="P550" s="45">
        <v>6</v>
      </c>
      <c r="Q550" s="45" t="s">
        <v>1474</v>
      </c>
      <c r="R550" s="45" t="s">
        <v>1475</v>
      </c>
      <c r="S550" s="130" t="s">
        <v>1476</v>
      </c>
      <c r="T550" s="153"/>
      <c r="U550" s="153"/>
      <c r="V550" s="153"/>
      <c r="W550" s="153"/>
      <c r="X550" s="153"/>
      <c r="Y550" s="153"/>
      <c r="Z550" s="153"/>
      <c r="AA550" s="153"/>
      <c r="AB550" s="153"/>
      <c r="AC550" s="153"/>
      <c r="AD550" s="153"/>
      <c r="AE550" s="153"/>
      <c r="AF550" s="153"/>
      <c r="AG550" s="153"/>
      <c r="AH550" s="153"/>
      <c r="AI550" s="153"/>
      <c r="AJ550" s="153"/>
      <c r="AK550" s="153"/>
      <c r="AL550" s="153"/>
      <c r="AM550" s="153"/>
      <c r="AN550" s="153"/>
      <c r="AO550" s="153"/>
      <c r="AP550" s="153"/>
      <c r="AQ550" s="153"/>
      <c r="AR550" s="153"/>
      <c r="AS550" s="153"/>
      <c r="AT550" s="153"/>
      <c r="AU550" s="153"/>
      <c r="AV550" s="153"/>
      <c r="AW550" s="153"/>
      <c r="AX550" s="153"/>
      <c r="AY550" s="153"/>
      <c r="AZ550" s="153"/>
      <c r="BA550" s="153"/>
      <c r="BB550" s="153"/>
      <c r="BC550" s="153"/>
      <c r="BD550" s="153"/>
      <c r="BE550" s="57"/>
    </row>
    <row r="551" spans="1:57" s="12" customFormat="1" ht="63.75" x14ac:dyDescent="0.25">
      <c r="A551" s="1">
        <v>523</v>
      </c>
      <c r="B551" s="1" t="s">
        <v>1512</v>
      </c>
      <c r="C551" s="6" t="s">
        <v>1513</v>
      </c>
      <c r="D551" s="2" t="str">
        <f t="shared" si="16"/>
        <v>MGRA_Data Request No. 9</v>
      </c>
      <c r="E551" s="1">
        <v>1</v>
      </c>
      <c r="F551" s="2" t="str">
        <f t="shared" si="17"/>
        <v>MGRA_Data Request No. 9_Q1</v>
      </c>
      <c r="G551" s="10" t="s">
        <v>1514</v>
      </c>
      <c r="H551" s="10" t="s">
        <v>1515</v>
      </c>
      <c r="I551" s="1" t="s">
        <v>1516</v>
      </c>
      <c r="J551" s="3">
        <v>45390</v>
      </c>
      <c r="K551" s="3">
        <v>45393</v>
      </c>
      <c r="L551" s="3">
        <v>45393</v>
      </c>
      <c r="M551" s="20" t="s">
        <v>1517</v>
      </c>
      <c r="N551" s="1">
        <v>0</v>
      </c>
      <c r="O551" s="1" t="s">
        <v>86</v>
      </c>
      <c r="P551" s="47">
        <v>11.4</v>
      </c>
      <c r="Q551" s="47" t="s">
        <v>483</v>
      </c>
      <c r="R551" s="47" t="s">
        <v>1518</v>
      </c>
      <c r="S551" s="128" t="s">
        <v>1519</v>
      </c>
      <c r="T551" s="153"/>
      <c r="U551" s="153"/>
      <c r="V551" s="153"/>
      <c r="W551" s="153"/>
      <c r="X551" s="153"/>
      <c r="Y551" s="153"/>
      <c r="Z551" s="153"/>
      <c r="AA551" s="153"/>
      <c r="AB551" s="153"/>
      <c r="AC551" s="153"/>
      <c r="AD551" s="153"/>
      <c r="AE551" s="153"/>
      <c r="AF551" s="153"/>
      <c r="AG551" s="153"/>
      <c r="AH551" s="153"/>
      <c r="AI551" s="153"/>
      <c r="AJ551" s="153"/>
      <c r="AK551" s="153"/>
      <c r="AL551" s="153"/>
      <c r="AM551" s="153"/>
      <c r="AN551" s="153"/>
      <c r="AO551" s="153"/>
      <c r="AP551" s="153"/>
      <c r="AQ551" s="153"/>
      <c r="AR551" s="153"/>
      <c r="AS551" s="153"/>
      <c r="AT551" s="153"/>
      <c r="AU551" s="153"/>
      <c r="AV551" s="153"/>
      <c r="AW551" s="153"/>
      <c r="AX551" s="153"/>
      <c r="AY551" s="153"/>
      <c r="AZ551" s="153"/>
      <c r="BA551" s="153"/>
      <c r="BB551" s="153"/>
      <c r="BC551" s="153"/>
      <c r="BD551" s="153"/>
      <c r="BE551" s="57"/>
    </row>
    <row r="552" spans="1:57" s="12" customFormat="1" ht="165.75" x14ac:dyDescent="0.25">
      <c r="A552" s="1">
        <v>524</v>
      </c>
      <c r="B552" s="1" t="s">
        <v>1512</v>
      </c>
      <c r="C552" s="6" t="s">
        <v>1513</v>
      </c>
      <c r="D552" s="2" t="str">
        <f t="shared" si="16"/>
        <v>MGRA_Data Request No. 9</v>
      </c>
      <c r="E552" s="1">
        <v>2</v>
      </c>
      <c r="F552" s="2" t="str">
        <f t="shared" si="17"/>
        <v>MGRA_Data Request No. 9_Q2</v>
      </c>
      <c r="G552" s="10" t="s">
        <v>1520</v>
      </c>
      <c r="H552" s="10" t="s">
        <v>1521</v>
      </c>
      <c r="I552" s="1" t="s">
        <v>1516</v>
      </c>
      <c r="J552" s="3">
        <v>45390</v>
      </c>
      <c r="K552" s="3">
        <v>45393</v>
      </c>
      <c r="L552" s="3">
        <v>45393</v>
      </c>
      <c r="M552" s="20" t="s">
        <v>1517</v>
      </c>
      <c r="N552" s="1">
        <v>0</v>
      </c>
      <c r="O552" s="1" t="s">
        <v>86</v>
      </c>
      <c r="P552" s="47">
        <v>11.4</v>
      </c>
      <c r="Q552" s="47" t="s">
        <v>483</v>
      </c>
      <c r="R552" s="47" t="s">
        <v>1518</v>
      </c>
      <c r="S552" s="128" t="s">
        <v>1519</v>
      </c>
      <c r="T552" s="153"/>
      <c r="U552" s="153"/>
      <c r="V552" s="153"/>
      <c r="W552" s="153"/>
      <c r="X552" s="153"/>
      <c r="Y552" s="153"/>
      <c r="Z552" s="153"/>
      <c r="AA552" s="153"/>
      <c r="AB552" s="153"/>
      <c r="AC552" s="153"/>
      <c r="AD552" s="153"/>
      <c r="AE552" s="153"/>
      <c r="AF552" s="153"/>
      <c r="AG552" s="153"/>
      <c r="AH552" s="153"/>
      <c r="AI552" s="153"/>
      <c r="AJ552" s="153"/>
      <c r="AK552" s="153"/>
      <c r="AL552" s="153"/>
      <c r="AM552" s="153"/>
      <c r="AN552" s="153"/>
      <c r="AO552" s="153"/>
      <c r="AP552" s="153"/>
      <c r="AQ552" s="153"/>
      <c r="AR552" s="153"/>
      <c r="AS552" s="153"/>
      <c r="AT552" s="153"/>
      <c r="AU552" s="153"/>
      <c r="AV552" s="153"/>
      <c r="AW552" s="153"/>
      <c r="AX552" s="153"/>
      <c r="AY552" s="153"/>
      <c r="AZ552" s="153"/>
      <c r="BA552" s="153"/>
      <c r="BB552" s="153"/>
      <c r="BC552" s="153"/>
      <c r="BD552" s="153"/>
      <c r="BE552" s="57"/>
    </row>
    <row r="553" spans="1:57" s="12" customFormat="1" ht="63.75" x14ac:dyDescent="0.25">
      <c r="A553" s="1">
        <v>525</v>
      </c>
      <c r="B553" s="1" t="s">
        <v>1512</v>
      </c>
      <c r="C553" s="6" t="s">
        <v>1513</v>
      </c>
      <c r="D553" s="2" t="str">
        <f t="shared" si="16"/>
        <v>MGRA_Data Request No. 9</v>
      </c>
      <c r="E553" s="1">
        <v>3</v>
      </c>
      <c r="F553" s="2" t="str">
        <f t="shared" si="17"/>
        <v>MGRA_Data Request No. 9_Q3</v>
      </c>
      <c r="G553" s="10" t="s">
        <v>1522</v>
      </c>
      <c r="H553" s="10" t="s">
        <v>1523</v>
      </c>
      <c r="I553" s="1" t="s">
        <v>1516</v>
      </c>
      <c r="J553" s="3">
        <v>45390</v>
      </c>
      <c r="K553" s="3">
        <v>45393</v>
      </c>
      <c r="L553" s="3">
        <v>45393</v>
      </c>
      <c r="M553" s="20" t="s">
        <v>1517</v>
      </c>
      <c r="N553" s="1">
        <v>0</v>
      </c>
      <c r="O553" s="1" t="s">
        <v>86</v>
      </c>
      <c r="P553" s="47">
        <v>11.4</v>
      </c>
      <c r="Q553" s="47" t="s">
        <v>483</v>
      </c>
      <c r="R553" s="47" t="s">
        <v>1518</v>
      </c>
      <c r="S553" s="132" t="s">
        <v>1519</v>
      </c>
      <c r="T553" s="153"/>
      <c r="U553" s="153"/>
      <c r="V553" s="153"/>
      <c r="W553" s="153"/>
      <c r="X553" s="153"/>
      <c r="Y553" s="153"/>
      <c r="Z553" s="153"/>
      <c r="AA553" s="153"/>
      <c r="AB553" s="153"/>
      <c r="AC553" s="153"/>
      <c r="AD553" s="153"/>
      <c r="AE553" s="153"/>
      <c r="AF553" s="153"/>
      <c r="AG553" s="153"/>
      <c r="AH553" s="153"/>
      <c r="AI553" s="153"/>
      <c r="AJ553" s="153"/>
      <c r="AK553" s="153"/>
      <c r="AL553" s="153"/>
      <c r="AM553" s="153"/>
      <c r="AN553" s="153"/>
      <c r="AO553" s="153"/>
      <c r="AP553" s="153"/>
      <c r="AQ553" s="153"/>
      <c r="AR553" s="153"/>
      <c r="AS553" s="153"/>
      <c r="AT553" s="153"/>
      <c r="AU553" s="153"/>
      <c r="AV553" s="153"/>
      <c r="AW553" s="153"/>
      <c r="AX553" s="153"/>
      <c r="AY553" s="153"/>
      <c r="AZ553" s="153"/>
      <c r="BA553" s="153"/>
      <c r="BB553" s="153"/>
      <c r="BC553" s="153"/>
      <c r="BD553" s="153"/>
      <c r="BE553" s="57"/>
    </row>
    <row r="554" spans="1:57" s="12" customFormat="1" ht="76.5" x14ac:dyDescent="0.25">
      <c r="A554" s="1">
        <v>526</v>
      </c>
      <c r="B554" s="1" t="s">
        <v>1512</v>
      </c>
      <c r="C554" s="6" t="s">
        <v>1513</v>
      </c>
      <c r="D554" s="2" t="str">
        <f t="shared" si="16"/>
        <v>MGRA_Data Request No. 9</v>
      </c>
      <c r="E554" s="1">
        <v>4</v>
      </c>
      <c r="F554" s="2" t="str">
        <f t="shared" si="17"/>
        <v>MGRA_Data Request No. 9_Q4</v>
      </c>
      <c r="G554" s="10" t="s">
        <v>1524</v>
      </c>
      <c r="H554" s="10" t="s">
        <v>1525</v>
      </c>
      <c r="I554" s="1" t="s">
        <v>1516</v>
      </c>
      <c r="J554" s="3">
        <v>45390</v>
      </c>
      <c r="K554" s="3">
        <v>45393</v>
      </c>
      <c r="L554" s="3">
        <v>45393</v>
      </c>
      <c r="M554" s="20" t="s">
        <v>1517</v>
      </c>
      <c r="N554" s="1">
        <v>0</v>
      </c>
      <c r="O554" s="1" t="s">
        <v>86</v>
      </c>
      <c r="P554" s="47">
        <v>11.4</v>
      </c>
      <c r="Q554" s="47" t="s">
        <v>483</v>
      </c>
      <c r="R554" s="47" t="s">
        <v>1518</v>
      </c>
      <c r="S554" s="132" t="s">
        <v>1519</v>
      </c>
      <c r="T554" s="153"/>
      <c r="U554" s="153"/>
      <c r="V554" s="153"/>
      <c r="W554" s="153"/>
      <c r="X554" s="153"/>
      <c r="Y554" s="153"/>
      <c r="Z554" s="153"/>
      <c r="AA554" s="153"/>
      <c r="AB554" s="153"/>
      <c r="AC554" s="153"/>
      <c r="AD554" s="153"/>
      <c r="AE554" s="153"/>
      <c r="AF554" s="153"/>
      <c r="AG554" s="153"/>
      <c r="AH554" s="153"/>
      <c r="AI554" s="153"/>
      <c r="AJ554" s="153"/>
      <c r="AK554" s="153"/>
      <c r="AL554" s="153"/>
      <c r="AM554" s="153"/>
      <c r="AN554" s="153"/>
      <c r="AO554" s="153"/>
      <c r="AP554" s="153"/>
      <c r="AQ554" s="153"/>
      <c r="AR554" s="153"/>
      <c r="AS554" s="153"/>
      <c r="AT554" s="153"/>
      <c r="AU554" s="153"/>
      <c r="AV554" s="153"/>
      <c r="AW554" s="153"/>
      <c r="AX554" s="153"/>
      <c r="AY554" s="153"/>
      <c r="AZ554" s="153"/>
      <c r="BA554" s="153"/>
      <c r="BB554" s="153"/>
      <c r="BC554" s="153"/>
      <c r="BD554" s="153"/>
      <c r="BE554" s="57"/>
    </row>
    <row r="555" spans="1:57" s="12" customFormat="1" ht="89.25" x14ac:dyDescent="0.25">
      <c r="A555" s="1">
        <v>527</v>
      </c>
      <c r="B555" s="1" t="s">
        <v>1512</v>
      </c>
      <c r="C555" s="6" t="s">
        <v>1513</v>
      </c>
      <c r="D555" s="2" t="str">
        <f t="shared" si="16"/>
        <v>MGRA_Data Request No. 9</v>
      </c>
      <c r="E555" s="1">
        <v>5</v>
      </c>
      <c r="F555" s="2" t="str">
        <f t="shared" si="17"/>
        <v>MGRA_Data Request No. 9_Q5</v>
      </c>
      <c r="G555" s="10" t="s">
        <v>1526</v>
      </c>
      <c r="H555" s="10" t="s">
        <v>1527</v>
      </c>
      <c r="I555" s="1" t="s">
        <v>1516</v>
      </c>
      <c r="J555" s="3">
        <v>45390</v>
      </c>
      <c r="K555" s="3">
        <v>45393</v>
      </c>
      <c r="L555" s="3">
        <v>45393</v>
      </c>
      <c r="M555" s="20" t="s">
        <v>1517</v>
      </c>
      <c r="N555" s="1">
        <v>0</v>
      </c>
      <c r="O555" s="1" t="s">
        <v>86</v>
      </c>
      <c r="P555" s="47" t="s">
        <v>778</v>
      </c>
      <c r="Q555" s="47" t="s">
        <v>1528</v>
      </c>
      <c r="R555" s="47" t="s">
        <v>1529</v>
      </c>
      <c r="S555" s="126" t="s">
        <v>1530</v>
      </c>
      <c r="T555" s="153"/>
      <c r="U555" s="153"/>
      <c r="V555" s="153"/>
      <c r="W555" s="153"/>
      <c r="X555" s="153"/>
      <c r="Y555" s="153"/>
      <c r="Z555" s="153"/>
      <c r="AA555" s="153"/>
      <c r="AB555" s="153"/>
      <c r="AC555" s="153"/>
      <c r="AD555" s="153"/>
      <c r="AE555" s="153"/>
      <c r="AF555" s="153"/>
      <c r="AG555" s="153"/>
      <c r="AH555" s="153"/>
      <c r="AI555" s="153"/>
      <c r="AJ555" s="153"/>
      <c r="AK555" s="153"/>
      <c r="AL555" s="153"/>
      <c r="AM555" s="153"/>
      <c r="AN555" s="153"/>
      <c r="AO555" s="153"/>
      <c r="AP555" s="153"/>
      <c r="AQ555" s="153"/>
      <c r="AR555" s="153"/>
      <c r="AS555" s="153"/>
      <c r="AT555" s="153"/>
      <c r="AU555" s="153"/>
      <c r="AV555" s="153"/>
      <c r="AW555" s="153"/>
      <c r="AX555" s="153"/>
      <c r="AY555" s="153"/>
      <c r="AZ555" s="153"/>
      <c r="BA555" s="153"/>
      <c r="BB555" s="153"/>
      <c r="BC555" s="153"/>
      <c r="BD555" s="153"/>
      <c r="BE555" s="57"/>
    </row>
    <row r="556" spans="1:57" s="12" customFormat="1" ht="216.75" x14ac:dyDescent="0.25">
      <c r="A556" s="1">
        <v>528</v>
      </c>
      <c r="B556" s="1" t="s">
        <v>1512</v>
      </c>
      <c r="C556" s="6" t="s">
        <v>1513</v>
      </c>
      <c r="D556" s="2" t="str">
        <f t="shared" si="16"/>
        <v>MGRA_Data Request No. 9</v>
      </c>
      <c r="E556" s="1">
        <v>6</v>
      </c>
      <c r="F556" s="2" t="str">
        <f t="shared" si="17"/>
        <v>MGRA_Data Request No. 9_Q6</v>
      </c>
      <c r="G556" s="10" t="s">
        <v>1535</v>
      </c>
      <c r="H556" s="10" t="s">
        <v>1536</v>
      </c>
      <c r="I556" s="1" t="s">
        <v>1516</v>
      </c>
      <c r="J556" s="3">
        <v>45390</v>
      </c>
      <c r="K556" s="3">
        <v>45393</v>
      </c>
      <c r="L556" s="3">
        <v>45393</v>
      </c>
      <c r="M556" s="20" t="s">
        <v>1517</v>
      </c>
      <c r="N556" s="1">
        <v>0</v>
      </c>
      <c r="O556" s="1" t="s">
        <v>86</v>
      </c>
      <c r="P556" s="47" t="s">
        <v>778</v>
      </c>
      <c r="Q556" s="47" t="s">
        <v>1528</v>
      </c>
      <c r="R556" s="47" t="s">
        <v>1529</v>
      </c>
      <c r="S556" s="126" t="s">
        <v>1530</v>
      </c>
      <c r="T556" s="153"/>
      <c r="U556" s="153"/>
      <c r="V556" s="153"/>
      <c r="W556" s="153"/>
      <c r="X556" s="153"/>
      <c r="Y556" s="153"/>
      <c r="Z556" s="153"/>
      <c r="AA556" s="153"/>
      <c r="AB556" s="153"/>
      <c r="AC556" s="153"/>
      <c r="AD556" s="153"/>
      <c r="AE556" s="153"/>
      <c r="AF556" s="153"/>
      <c r="AG556" s="153"/>
      <c r="AH556" s="153"/>
      <c r="AI556" s="153"/>
      <c r="AJ556" s="153"/>
      <c r="AK556" s="153"/>
      <c r="AL556" s="153"/>
      <c r="AM556" s="153"/>
      <c r="AN556" s="153"/>
      <c r="AO556" s="153"/>
      <c r="AP556" s="153"/>
      <c r="AQ556" s="153"/>
      <c r="AR556" s="153"/>
      <c r="AS556" s="153"/>
      <c r="AT556" s="153"/>
      <c r="AU556" s="153"/>
      <c r="AV556" s="153"/>
      <c r="AW556" s="153"/>
      <c r="AX556" s="153"/>
      <c r="AY556" s="153"/>
      <c r="AZ556" s="153"/>
      <c r="BA556" s="153"/>
      <c r="BB556" s="153"/>
      <c r="BC556" s="153"/>
      <c r="BD556" s="153"/>
      <c r="BE556" s="57"/>
    </row>
    <row r="557" spans="1:57" s="12" customFormat="1" ht="63.75" x14ac:dyDescent="0.25">
      <c r="A557" s="1">
        <v>529</v>
      </c>
      <c r="B557" s="1" t="s">
        <v>1512</v>
      </c>
      <c r="C557" s="6" t="s">
        <v>1513</v>
      </c>
      <c r="D557" s="2" t="str">
        <f t="shared" si="16"/>
        <v>MGRA_Data Request No. 9</v>
      </c>
      <c r="E557" s="1">
        <v>7</v>
      </c>
      <c r="F557" s="2" t="str">
        <f t="shared" si="17"/>
        <v>MGRA_Data Request No. 9_Q7</v>
      </c>
      <c r="G557" s="10" t="s">
        <v>1538</v>
      </c>
      <c r="H557" s="10" t="s">
        <v>1539</v>
      </c>
      <c r="I557" s="1" t="s">
        <v>1516</v>
      </c>
      <c r="J557" s="3">
        <v>45390</v>
      </c>
      <c r="K557" s="3">
        <v>45393</v>
      </c>
      <c r="L557" s="3">
        <v>45393</v>
      </c>
      <c r="M557" s="20" t="s">
        <v>1517</v>
      </c>
      <c r="N557" s="1">
        <v>0</v>
      </c>
      <c r="O557" s="1" t="s">
        <v>86</v>
      </c>
      <c r="P557" s="47" t="s">
        <v>535</v>
      </c>
      <c r="Q557" s="47" t="s">
        <v>1540</v>
      </c>
      <c r="R557" s="47" t="s">
        <v>1541</v>
      </c>
      <c r="S557" s="132" t="s">
        <v>1530</v>
      </c>
      <c r="T557" s="153"/>
      <c r="U557" s="153"/>
      <c r="V557" s="153"/>
      <c r="W557" s="153"/>
      <c r="X557" s="153"/>
      <c r="Y557" s="153"/>
      <c r="Z557" s="153"/>
      <c r="AA557" s="153"/>
      <c r="AB557" s="153"/>
      <c r="AC557" s="153"/>
      <c r="AD557" s="153"/>
      <c r="AE557" s="153"/>
      <c r="AF557" s="153"/>
      <c r="AG557" s="153"/>
      <c r="AH557" s="153"/>
      <c r="AI557" s="153"/>
      <c r="AJ557" s="153"/>
      <c r="AK557" s="153"/>
      <c r="AL557" s="153"/>
      <c r="AM557" s="153"/>
      <c r="AN557" s="153"/>
      <c r="AO557" s="153"/>
      <c r="AP557" s="153"/>
      <c r="AQ557" s="153"/>
      <c r="AR557" s="153"/>
      <c r="AS557" s="153"/>
      <c r="AT557" s="153"/>
      <c r="AU557" s="153"/>
      <c r="AV557" s="153"/>
      <c r="AW557" s="153"/>
      <c r="AX557" s="153"/>
      <c r="AY557" s="153"/>
      <c r="AZ557" s="153"/>
      <c r="BA557" s="153"/>
      <c r="BB557" s="153"/>
      <c r="BC557" s="153"/>
      <c r="BD557" s="153"/>
      <c r="BE557" s="57"/>
    </row>
    <row r="558" spans="1:57" s="12" customFormat="1" ht="76.5" x14ac:dyDescent="0.25">
      <c r="A558" s="1">
        <v>530</v>
      </c>
      <c r="B558" s="1" t="s">
        <v>1512</v>
      </c>
      <c r="C558" s="6" t="s">
        <v>1513</v>
      </c>
      <c r="D558" s="2" t="str">
        <f t="shared" si="16"/>
        <v>MGRA_Data Request No. 9</v>
      </c>
      <c r="E558" s="1">
        <v>8</v>
      </c>
      <c r="F558" s="2" t="str">
        <f t="shared" si="17"/>
        <v>MGRA_Data Request No. 9_Q8</v>
      </c>
      <c r="G558" s="10" t="s">
        <v>1544</v>
      </c>
      <c r="H558" s="10" t="s">
        <v>1545</v>
      </c>
      <c r="I558" s="1" t="s">
        <v>1516</v>
      </c>
      <c r="J558" s="3">
        <v>45390</v>
      </c>
      <c r="K558" s="3">
        <v>45393</v>
      </c>
      <c r="L558" s="3">
        <v>45393</v>
      </c>
      <c r="M558" s="20" t="s">
        <v>1517</v>
      </c>
      <c r="N558" s="1">
        <v>0</v>
      </c>
      <c r="O558" s="1" t="s">
        <v>86</v>
      </c>
      <c r="P558" s="47" t="s">
        <v>535</v>
      </c>
      <c r="Q558" s="47" t="s">
        <v>1540</v>
      </c>
      <c r="R558" s="47" t="s">
        <v>1541</v>
      </c>
      <c r="S558" s="132" t="s">
        <v>1530</v>
      </c>
      <c r="T558" s="153"/>
      <c r="U558" s="153"/>
      <c r="V558" s="153"/>
      <c r="W558" s="153"/>
      <c r="X558" s="153"/>
      <c r="Y558" s="153"/>
      <c r="Z558" s="153"/>
      <c r="AA558" s="153"/>
      <c r="AB558" s="153"/>
      <c r="AC558" s="153"/>
      <c r="AD558" s="153"/>
      <c r="AE558" s="153"/>
      <c r="AF558" s="153"/>
      <c r="AG558" s="153"/>
      <c r="AH558" s="153"/>
      <c r="AI558" s="153"/>
      <c r="AJ558" s="153"/>
      <c r="AK558" s="153"/>
      <c r="AL558" s="153"/>
      <c r="AM558" s="153"/>
      <c r="AN558" s="153"/>
      <c r="AO558" s="153"/>
      <c r="AP558" s="153"/>
      <c r="AQ558" s="153"/>
      <c r="AR558" s="153"/>
      <c r="AS558" s="153"/>
      <c r="AT558" s="153"/>
      <c r="AU558" s="153"/>
      <c r="AV558" s="153"/>
      <c r="AW558" s="153"/>
      <c r="AX558" s="153"/>
      <c r="AY558" s="153"/>
      <c r="AZ558" s="153"/>
      <c r="BA558" s="153"/>
      <c r="BB558" s="153"/>
      <c r="BC558" s="153"/>
      <c r="BD558" s="153"/>
      <c r="BE558" s="57"/>
    </row>
    <row r="559" spans="1:57" s="12" customFormat="1" ht="140.25" x14ac:dyDescent="0.25">
      <c r="A559" s="1">
        <v>531</v>
      </c>
      <c r="B559" s="1" t="s">
        <v>1512</v>
      </c>
      <c r="C559" s="6" t="s">
        <v>1513</v>
      </c>
      <c r="D559" s="2" t="str">
        <f t="shared" si="16"/>
        <v>MGRA_Data Request No. 9</v>
      </c>
      <c r="E559" s="1">
        <v>9</v>
      </c>
      <c r="F559" s="2" t="str">
        <f t="shared" si="17"/>
        <v>MGRA_Data Request No. 9_Q9</v>
      </c>
      <c r="G559" s="10" t="s">
        <v>1547</v>
      </c>
      <c r="H559" s="10" t="s">
        <v>1548</v>
      </c>
      <c r="I559" s="1" t="s">
        <v>1516</v>
      </c>
      <c r="J559" s="3">
        <v>45390</v>
      </c>
      <c r="K559" s="3">
        <v>45393</v>
      </c>
      <c r="L559" s="3">
        <v>45393</v>
      </c>
      <c r="M559" s="20" t="s">
        <v>1517</v>
      </c>
      <c r="N559" s="1">
        <v>0</v>
      </c>
      <c r="O559" s="1" t="s">
        <v>86</v>
      </c>
      <c r="P559" s="47">
        <v>11.4</v>
      </c>
      <c r="Q559" s="47" t="s">
        <v>483</v>
      </c>
      <c r="R559" s="47" t="s">
        <v>1518</v>
      </c>
      <c r="S559" s="128" t="s">
        <v>1519</v>
      </c>
      <c r="T559" s="153"/>
      <c r="U559" s="153"/>
      <c r="V559" s="153"/>
      <c r="W559" s="153"/>
      <c r="X559" s="153"/>
      <c r="Y559" s="153"/>
      <c r="Z559" s="153"/>
      <c r="AA559" s="153"/>
      <c r="AB559" s="153"/>
      <c r="AC559" s="153"/>
      <c r="AD559" s="153"/>
      <c r="AE559" s="153"/>
      <c r="AF559" s="153"/>
      <c r="AG559" s="153"/>
      <c r="AH559" s="153"/>
      <c r="AI559" s="153"/>
      <c r="AJ559" s="153"/>
      <c r="AK559" s="153"/>
      <c r="AL559" s="153"/>
      <c r="AM559" s="153"/>
      <c r="AN559" s="153"/>
      <c r="AO559" s="153"/>
      <c r="AP559" s="153"/>
      <c r="AQ559" s="153"/>
      <c r="AR559" s="153"/>
      <c r="AS559" s="153"/>
      <c r="AT559" s="153"/>
      <c r="AU559" s="153"/>
      <c r="AV559" s="153"/>
      <c r="AW559" s="153"/>
      <c r="AX559" s="153"/>
      <c r="AY559" s="153"/>
      <c r="AZ559" s="153"/>
      <c r="BA559" s="153"/>
      <c r="BB559" s="153"/>
      <c r="BC559" s="153"/>
      <c r="BD559" s="153"/>
      <c r="BE559" s="57"/>
    </row>
    <row r="560" spans="1:57" s="12" customFormat="1" ht="114.75" x14ac:dyDescent="0.25">
      <c r="A560" s="1">
        <v>532</v>
      </c>
      <c r="B560" s="1" t="s">
        <v>1512</v>
      </c>
      <c r="C560" s="6" t="s">
        <v>1513</v>
      </c>
      <c r="D560" s="2" t="str">
        <f t="shared" si="16"/>
        <v>MGRA_Data Request No. 9</v>
      </c>
      <c r="E560" s="1">
        <v>10</v>
      </c>
      <c r="F560" s="2" t="str">
        <f t="shared" si="17"/>
        <v>MGRA_Data Request No. 9_Q10</v>
      </c>
      <c r="G560" s="10" t="s">
        <v>1551</v>
      </c>
      <c r="H560" s="10" t="s">
        <v>1552</v>
      </c>
      <c r="I560" s="1" t="s">
        <v>1516</v>
      </c>
      <c r="J560" s="3">
        <v>45390</v>
      </c>
      <c r="K560" s="3">
        <v>45393</v>
      </c>
      <c r="L560" s="3">
        <v>45393</v>
      </c>
      <c r="M560" s="20" t="s">
        <v>1517</v>
      </c>
      <c r="N560" s="1">
        <v>0</v>
      </c>
      <c r="O560" s="1" t="s">
        <v>86</v>
      </c>
      <c r="P560" s="47">
        <v>11.4</v>
      </c>
      <c r="Q560" s="47" t="s">
        <v>483</v>
      </c>
      <c r="R560" s="47" t="s">
        <v>1518</v>
      </c>
      <c r="S560" s="128" t="s">
        <v>1519</v>
      </c>
      <c r="T560" s="153"/>
      <c r="U560" s="153"/>
      <c r="V560" s="153"/>
      <c r="W560" s="153"/>
      <c r="X560" s="153"/>
      <c r="Y560" s="153"/>
      <c r="Z560" s="153"/>
      <c r="AA560" s="153"/>
      <c r="AB560" s="153"/>
      <c r="AC560" s="153"/>
      <c r="AD560" s="153"/>
      <c r="AE560" s="153"/>
      <c r="AF560" s="153"/>
      <c r="AG560" s="153"/>
      <c r="AH560" s="153"/>
      <c r="AI560" s="153"/>
      <c r="AJ560" s="153"/>
      <c r="AK560" s="153"/>
      <c r="AL560" s="153"/>
      <c r="AM560" s="153"/>
      <c r="AN560" s="153"/>
      <c r="AO560" s="153"/>
      <c r="AP560" s="153"/>
      <c r="AQ560" s="153"/>
      <c r="AR560" s="153"/>
      <c r="AS560" s="153"/>
      <c r="AT560" s="153"/>
      <c r="AU560" s="153"/>
      <c r="AV560" s="153"/>
      <c r="AW560" s="153"/>
      <c r="AX560" s="153"/>
      <c r="AY560" s="153"/>
      <c r="AZ560" s="153"/>
      <c r="BA560" s="153"/>
      <c r="BB560" s="153"/>
      <c r="BC560" s="153"/>
      <c r="BD560" s="153"/>
      <c r="BE560" s="57"/>
    </row>
    <row r="561" spans="1:57" s="12" customFormat="1" ht="409.5" x14ac:dyDescent="0.25">
      <c r="A561" s="1">
        <v>533</v>
      </c>
      <c r="B561" s="1" t="s">
        <v>1512</v>
      </c>
      <c r="C561" s="6" t="s">
        <v>1513</v>
      </c>
      <c r="D561" s="2" t="str">
        <f t="shared" si="16"/>
        <v>MGRA_Data Request No. 9</v>
      </c>
      <c r="E561" s="1">
        <v>11</v>
      </c>
      <c r="F561" s="2" t="str">
        <f t="shared" si="17"/>
        <v>MGRA_Data Request No. 9_Q11</v>
      </c>
      <c r="G561" s="10" t="s">
        <v>1554</v>
      </c>
      <c r="H561" s="10" t="s">
        <v>1555</v>
      </c>
      <c r="I561" s="1" t="s">
        <v>1516</v>
      </c>
      <c r="J561" s="3">
        <v>45390</v>
      </c>
      <c r="K561" s="3">
        <v>45393</v>
      </c>
      <c r="L561" s="3">
        <v>45394</v>
      </c>
      <c r="M561" s="20" t="s">
        <v>1517</v>
      </c>
      <c r="N561" s="1">
        <v>0</v>
      </c>
      <c r="O561" s="1" t="s">
        <v>86</v>
      </c>
      <c r="P561" s="47">
        <v>11.4</v>
      </c>
      <c r="Q561" s="47" t="s">
        <v>483</v>
      </c>
      <c r="R561" s="47" t="s">
        <v>1518</v>
      </c>
      <c r="S561" s="129" t="s">
        <v>1519</v>
      </c>
      <c r="T561" s="153"/>
      <c r="U561" s="153"/>
      <c r="V561" s="153"/>
      <c r="W561" s="153"/>
      <c r="X561" s="153"/>
      <c r="Y561" s="153"/>
      <c r="Z561" s="153"/>
      <c r="AA561" s="153"/>
      <c r="AB561" s="153"/>
      <c r="AC561" s="153"/>
      <c r="AD561" s="153"/>
      <c r="AE561" s="153"/>
      <c r="AF561" s="153"/>
      <c r="AG561" s="153"/>
      <c r="AH561" s="153"/>
      <c r="AI561" s="153"/>
      <c r="AJ561" s="153"/>
      <c r="AK561" s="153"/>
      <c r="AL561" s="153"/>
      <c r="AM561" s="153"/>
      <c r="AN561" s="153"/>
      <c r="AO561" s="153"/>
      <c r="AP561" s="153"/>
      <c r="AQ561" s="153"/>
      <c r="AR561" s="153"/>
      <c r="AS561" s="153"/>
      <c r="AT561" s="153"/>
      <c r="AU561" s="153"/>
      <c r="AV561" s="153"/>
      <c r="AW561" s="153"/>
      <c r="AX561" s="153"/>
      <c r="AY561" s="153"/>
      <c r="AZ561" s="153"/>
      <c r="BA561" s="153"/>
      <c r="BB561" s="153"/>
      <c r="BC561" s="153"/>
      <c r="BD561" s="153"/>
      <c r="BE561" s="57"/>
    </row>
    <row r="562" spans="1:57" s="12" customFormat="1" ht="306" x14ac:dyDescent="0.25">
      <c r="A562" s="1">
        <v>534</v>
      </c>
      <c r="B562" s="1" t="s">
        <v>1512</v>
      </c>
      <c r="C562" s="6" t="s">
        <v>1513</v>
      </c>
      <c r="D562" s="2" t="str">
        <f t="shared" si="16"/>
        <v>MGRA_Data Request No. 9</v>
      </c>
      <c r="E562" s="1">
        <v>12</v>
      </c>
      <c r="F562" s="2" t="str">
        <f t="shared" si="17"/>
        <v>MGRA_Data Request No. 9_Q12</v>
      </c>
      <c r="G562" s="10" t="s">
        <v>1558</v>
      </c>
      <c r="H562" s="10" t="s">
        <v>1559</v>
      </c>
      <c r="I562" s="1" t="s">
        <v>1516</v>
      </c>
      <c r="J562" s="3">
        <v>45390</v>
      </c>
      <c r="K562" s="3">
        <v>45393</v>
      </c>
      <c r="L562" s="3">
        <v>45393</v>
      </c>
      <c r="M562" s="20" t="s">
        <v>1517</v>
      </c>
      <c r="N562" s="1">
        <v>7</v>
      </c>
      <c r="O562" s="1" t="s">
        <v>86</v>
      </c>
      <c r="P562" s="47">
        <v>11.4</v>
      </c>
      <c r="Q562" s="47" t="s">
        <v>483</v>
      </c>
      <c r="R562" s="47" t="s">
        <v>1560</v>
      </c>
      <c r="S562" s="128" t="s">
        <v>1561</v>
      </c>
      <c r="T562" s="153"/>
      <c r="U562" s="153"/>
      <c r="V562" s="153"/>
      <c r="W562" s="153"/>
      <c r="X562" s="153"/>
      <c r="Y562" s="153"/>
      <c r="Z562" s="153"/>
      <c r="AA562" s="153"/>
      <c r="AB562" s="153"/>
      <c r="AC562" s="153"/>
      <c r="AD562" s="153"/>
      <c r="AE562" s="153"/>
      <c r="AF562" s="153"/>
      <c r="AG562" s="153"/>
      <c r="AH562" s="153"/>
      <c r="AI562" s="153"/>
      <c r="AJ562" s="153"/>
      <c r="AK562" s="153"/>
      <c r="AL562" s="153"/>
      <c r="AM562" s="153"/>
      <c r="AN562" s="153"/>
      <c r="AO562" s="153"/>
      <c r="AP562" s="153"/>
      <c r="AQ562" s="153"/>
      <c r="AR562" s="153"/>
      <c r="AS562" s="153"/>
      <c r="AT562" s="153"/>
      <c r="AU562" s="153"/>
      <c r="AV562" s="153"/>
      <c r="AW562" s="153"/>
      <c r="AX562" s="153"/>
      <c r="AY562" s="153"/>
      <c r="AZ562" s="153"/>
      <c r="BA562" s="153"/>
      <c r="BB562" s="153"/>
      <c r="BC562" s="153"/>
      <c r="BD562" s="153"/>
      <c r="BE562" s="57"/>
    </row>
    <row r="563" spans="1:57" s="12" customFormat="1" ht="45" x14ac:dyDescent="0.25">
      <c r="A563" s="1">
        <v>535</v>
      </c>
      <c r="B563" s="1" t="s">
        <v>1512</v>
      </c>
      <c r="C563" s="6" t="s">
        <v>1513</v>
      </c>
      <c r="D563" s="2" t="str">
        <f t="shared" si="16"/>
        <v>MGRA_Data Request No. 9</v>
      </c>
      <c r="E563" s="1">
        <v>13</v>
      </c>
      <c r="F563" s="2" t="str">
        <f t="shared" si="17"/>
        <v>MGRA_Data Request No. 9_Q13</v>
      </c>
      <c r="G563" s="10" t="s">
        <v>1563</v>
      </c>
      <c r="H563" s="10" t="s">
        <v>1564</v>
      </c>
      <c r="I563" s="1" t="s">
        <v>1516</v>
      </c>
      <c r="J563" s="3">
        <v>45390</v>
      </c>
      <c r="K563" s="3">
        <v>45393</v>
      </c>
      <c r="L563" s="3">
        <v>45393</v>
      </c>
      <c r="M563" s="20" t="s">
        <v>1517</v>
      </c>
      <c r="N563" s="1">
        <v>0</v>
      </c>
      <c r="O563" s="1" t="s">
        <v>86</v>
      </c>
      <c r="P563" s="47">
        <v>11.4</v>
      </c>
      <c r="Q563" s="47" t="s">
        <v>483</v>
      </c>
      <c r="R563" s="47" t="s">
        <v>1565</v>
      </c>
      <c r="S563" s="129" t="s">
        <v>1566</v>
      </c>
      <c r="T563" s="153"/>
      <c r="U563" s="153"/>
      <c r="V563" s="153"/>
      <c r="W563" s="153"/>
      <c r="X563" s="153"/>
      <c r="Y563" s="153"/>
      <c r="Z563" s="153"/>
      <c r="AA563" s="153"/>
      <c r="AB563" s="153"/>
      <c r="AC563" s="153"/>
      <c r="AD563" s="153"/>
      <c r="AE563" s="153"/>
      <c r="AF563" s="153"/>
      <c r="AG563" s="153"/>
      <c r="AH563" s="153"/>
      <c r="AI563" s="153"/>
      <c r="AJ563" s="153"/>
      <c r="AK563" s="153"/>
      <c r="AL563" s="153"/>
      <c r="AM563" s="153"/>
      <c r="AN563" s="153"/>
      <c r="AO563" s="153"/>
      <c r="AP563" s="153"/>
      <c r="AQ563" s="153"/>
      <c r="AR563" s="153"/>
      <c r="AS563" s="153"/>
      <c r="AT563" s="153"/>
      <c r="AU563" s="153"/>
      <c r="AV563" s="153"/>
      <c r="AW563" s="153"/>
      <c r="AX563" s="153"/>
      <c r="AY563" s="153"/>
      <c r="AZ563" s="153"/>
      <c r="BA563" s="153"/>
      <c r="BB563" s="153"/>
      <c r="BC563" s="153"/>
      <c r="BD563" s="153"/>
      <c r="BE563" s="57"/>
    </row>
    <row r="564" spans="1:57" s="12" customFormat="1" ht="45" x14ac:dyDescent="0.25">
      <c r="A564" s="1">
        <v>536</v>
      </c>
      <c r="B564" s="1" t="s">
        <v>1512</v>
      </c>
      <c r="C564" s="6" t="s">
        <v>1513</v>
      </c>
      <c r="D564" s="2" t="str">
        <f t="shared" si="16"/>
        <v>MGRA_Data Request No. 9</v>
      </c>
      <c r="E564" s="1">
        <v>14</v>
      </c>
      <c r="F564" s="2" t="str">
        <f t="shared" si="17"/>
        <v>MGRA_Data Request No. 9_Q14</v>
      </c>
      <c r="G564" s="10" t="s">
        <v>1570</v>
      </c>
      <c r="H564" s="9" t="s">
        <v>1571</v>
      </c>
      <c r="I564" s="1" t="s">
        <v>1516</v>
      </c>
      <c r="J564" s="3">
        <v>45390</v>
      </c>
      <c r="K564" s="3">
        <v>45393</v>
      </c>
      <c r="L564" s="3">
        <v>45393</v>
      </c>
      <c r="M564" s="20" t="s">
        <v>1517</v>
      </c>
      <c r="N564" s="1">
        <v>0</v>
      </c>
      <c r="O564" s="1" t="s">
        <v>86</v>
      </c>
      <c r="P564" s="47">
        <v>11.4</v>
      </c>
      <c r="Q564" s="47" t="s">
        <v>483</v>
      </c>
      <c r="R564" s="47" t="s">
        <v>1565</v>
      </c>
      <c r="S564" s="129" t="s">
        <v>1566</v>
      </c>
      <c r="T564" s="153"/>
      <c r="U564" s="153"/>
      <c r="V564" s="153"/>
      <c r="W564" s="153"/>
      <c r="X564" s="153"/>
      <c r="Y564" s="153"/>
      <c r="Z564" s="153"/>
      <c r="AA564" s="153"/>
      <c r="AB564" s="153"/>
      <c r="AC564" s="153"/>
      <c r="AD564" s="153"/>
      <c r="AE564" s="153"/>
      <c r="AF564" s="153"/>
      <c r="AG564" s="153"/>
      <c r="AH564" s="153"/>
      <c r="AI564" s="153"/>
      <c r="AJ564" s="153"/>
      <c r="AK564" s="153"/>
      <c r="AL564" s="153"/>
      <c r="AM564" s="153"/>
      <c r="AN564" s="153"/>
      <c r="AO564" s="153"/>
      <c r="AP564" s="153"/>
      <c r="AQ564" s="153"/>
      <c r="AR564" s="153"/>
      <c r="AS564" s="153"/>
      <c r="AT564" s="153"/>
      <c r="AU564" s="153"/>
      <c r="AV564" s="153"/>
      <c r="AW564" s="153"/>
      <c r="AX564" s="153"/>
      <c r="AY564" s="153"/>
      <c r="AZ564" s="153"/>
      <c r="BA564" s="153"/>
      <c r="BB564" s="153"/>
      <c r="BC564" s="153"/>
      <c r="BD564" s="153"/>
      <c r="BE564" s="57"/>
    </row>
    <row r="565" spans="1:57" s="12" customFormat="1" ht="76.5" x14ac:dyDescent="0.25">
      <c r="A565" s="1">
        <v>537</v>
      </c>
      <c r="B565" s="1" t="s">
        <v>1512</v>
      </c>
      <c r="C565" s="6" t="s">
        <v>1513</v>
      </c>
      <c r="D565" s="2" t="str">
        <f t="shared" si="16"/>
        <v>MGRA_Data Request No. 9</v>
      </c>
      <c r="E565" s="1">
        <v>15</v>
      </c>
      <c r="F565" s="2" t="str">
        <f t="shared" si="17"/>
        <v>MGRA_Data Request No. 9_Q15</v>
      </c>
      <c r="G565" s="10" t="s">
        <v>1574</v>
      </c>
      <c r="H565" s="10" t="s">
        <v>1575</v>
      </c>
      <c r="I565" s="1" t="s">
        <v>1516</v>
      </c>
      <c r="J565" s="3">
        <v>45390</v>
      </c>
      <c r="K565" s="3">
        <v>45393</v>
      </c>
      <c r="L565" s="3">
        <v>45393</v>
      </c>
      <c r="M565" s="20" t="s">
        <v>1517</v>
      </c>
      <c r="N565" s="1">
        <v>0</v>
      </c>
      <c r="O565" s="1" t="s">
        <v>86</v>
      </c>
      <c r="P565" s="47">
        <v>11.4</v>
      </c>
      <c r="Q565" s="47" t="s">
        <v>483</v>
      </c>
      <c r="R565" s="47" t="s">
        <v>1518</v>
      </c>
      <c r="S565" s="128" t="s">
        <v>1519</v>
      </c>
      <c r="T565" s="153"/>
      <c r="U565" s="153"/>
      <c r="V565" s="153"/>
      <c r="W565" s="153"/>
      <c r="X565" s="153"/>
      <c r="Y565" s="153"/>
      <c r="Z565" s="153"/>
      <c r="AA565" s="153"/>
      <c r="AB565" s="153"/>
      <c r="AC565" s="153"/>
      <c r="AD565" s="153"/>
      <c r="AE565" s="153"/>
      <c r="AF565" s="153"/>
      <c r="AG565" s="153"/>
      <c r="AH565" s="153"/>
      <c r="AI565" s="153"/>
      <c r="AJ565" s="153"/>
      <c r="AK565" s="153"/>
      <c r="AL565" s="153"/>
      <c r="AM565" s="153"/>
      <c r="AN565" s="153"/>
      <c r="AO565" s="153"/>
      <c r="AP565" s="153"/>
      <c r="AQ565" s="153"/>
      <c r="AR565" s="153"/>
      <c r="AS565" s="153"/>
      <c r="AT565" s="153"/>
      <c r="AU565" s="153"/>
      <c r="AV565" s="153"/>
      <c r="AW565" s="153"/>
      <c r="AX565" s="153"/>
      <c r="AY565" s="153"/>
      <c r="AZ565" s="153"/>
      <c r="BA565" s="153"/>
      <c r="BB565" s="153"/>
      <c r="BC565" s="153"/>
      <c r="BD565" s="153"/>
      <c r="BE565" s="57"/>
    </row>
    <row r="566" spans="1:57" s="12" customFormat="1" ht="63.75" x14ac:dyDescent="0.25">
      <c r="A566" s="1">
        <v>538</v>
      </c>
      <c r="B566" s="1" t="s">
        <v>1512</v>
      </c>
      <c r="C566" s="6" t="s">
        <v>1513</v>
      </c>
      <c r="D566" s="2" t="str">
        <f t="shared" si="16"/>
        <v>MGRA_Data Request No. 9</v>
      </c>
      <c r="E566" s="1">
        <v>16</v>
      </c>
      <c r="F566" s="2" t="str">
        <f t="shared" si="17"/>
        <v>MGRA_Data Request No. 9_Q16</v>
      </c>
      <c r="G566" s="10" t="s">
        <v>1576</v>
      </c>
      <c r="H566" s="9" t="s">
        <v>1577</v>
      </c>
      <c r="I566" s="1" t="s">
        <v>1516</v>
      </c>
      <c r="J566" s="3">
        <v>45390</v>
      </c>
      <c r="K566" s="3">
        <v>45399</v>
      </c>
      <c r="L566" s="3">
        <v>45399</v>
      </c>
      <c r="M566" s="20" t="s">
        <v>1517</v>
      </c>
      <c r="N566" s="1">
        <v>1</v>
      </c>
      <c r="O566" s="1" t="s">
        <v>86</v>
      </c>
      <c r="P566" s="47">
        <v>11.4</v>
      </c>
      <c r="Q566" s="47" t="s">
        <v>483</v>
      </c>
      <c r="R566" s="47" t="s">
        <v>1518</v>
      </c>
      <c r="S566" s="128" t="s">
        <v>1519</v>
      </c>
      <c r="T566" s="153"/>
      <c r="U566" s="153"/>
      <c r="V566" s="153"/>
      <c r="W566" s="153"/>
      <c r="X566" s="153"/>
      <c r="Y566" s="153"/>
      <c r="Z566" s="153"/>
      <c r="AA566" s="153"/>
      <c r="AB566" s="153"/>
      <c r="AC566" s="153"/>
      <c r="AD566" s="153"/>
      <c r="AE566" s="153"/>
      <c r="AF566" s="153"/>
      <c r="AG566" s="153"/>
      <c r="AH566" s="153"/>
      <c r="AI566" s="153"/>
      <c r="AJ566" s="153"/>
      <c r="AK566" s="153"/>
      <c r="AL566" s="153"/>
      <c r="AM566" s="153"/>
      <c r="AN566" s="153"/>
      <c r="AO566" s="153"/>
      <c r="AP566" s="153"/>
      <c r="AQ566" s="153"/>
      <c r="AR566" s="153"/>
      <c r="AS566" s="153"/>
      <c r="AT566" s="153"/>
      <c r="AU566" s="153"/>
      <c r="AV566" s="153"/>
      <c r="AW566" s="153"/>
      <c r="AX566" s="153"/>
      <c r="AY566" s="153"/>
      <c r="AZ566" s="153"/>
      <c r="BA566" s="153"/>
      <c r="BB566" s="153"/>
      <c r="BC566" s="153"/>
      <c r="BD566" s="153"/>
      <c r="BE566" s="57"/>
    </row>
    <row r="567" spans="1:57" s="12" customFormat="1" ht="140.25" x14ac:dyDescent="0.25">
      <c r="A567" s="1">
        <v>539</v>
      </c>
      <c r="B567" s="1" t="s">
        <v>80</v>
      </c>
      <c r="C567" s="6" t="s">
        <v>1580</v>
      </c>
      <c r="D567" s="2" t="str">
        <f t="shared" si="16"/>
        <v>CalPA_Set WMP-42</v>
      </c>
      <c r="E567" s="1">
        <v>1</v>
      </c>
      <c r="F567" s="2" t="str">
        <f t="shared" si="17"/>
        <v>CalPA_Set WMP-42_Q1</v>
      </c>
      <c r="G567" s="10" t="s">
        <v>1581</v>
      </c>
      <c r="H567" s="10" t="s">
        <v>1582</v>
      </c>
      <c r="I567" s="1" t="s">
        <v>84</v>
      </c>
      <c r="J567" s="3">
        <v>45391</v>
      </c>
      <c r="K567" s="3">
        <v>45394</v>
      </c>
      <c r="L567" s="3">
        <v>45394</v>
      </c>
      <c r="M567" s="20" t="s">
        <v>1583</v>
      </c>
      <c r="N567" s="1">
        <v>0</v>
      </c>
      <c r="O567" s="1" t="s">
        <v>86</v>
      </c>
      <c r="P567" s="47" t="s">
        <v>695</v>
      </c>
      <c r="Q567" s="47" t="s">
        <v>1584</v>
      </c>
      <c r="R567" s="47" t="s">
        <v>1585</v>
      </c>
      <c r="S567" s="130" t="s">
        <v>1476</v>
      </c>
      <c r="T567" s="153"/>
      <c r="U567" s="153"/>
      <c r="V567" s="153"/>
      <c r="W567" s="153"/>
      <c r="X567" s="153"/>
      <c r="Y567" s="153"/>
      <c r="Z567" s="153"/>
      <c r="AA567" s="153"/>
      <c r="AB567" s="153"/>
      <c r="AC567" s="153"/>
      <c r="AD567" s="153"/>
      <c r="AE567" s="153"/>
      <c r="AF567" s="153"/>
      <c r="AG567" s="153"/>
      <c r="AH567" s="153"/>
      <c r="AI567" s="153"/>
      <c r="AJ567" s="153"/>
      <c r="AK567" s="153"/>
      <c r="AL567" s="153"/>
      <c r="AM567" s="153"/>
      <c r="AN567" s="153"/>
      <c r="AO567" s="153"/>
      <c r="AP567" s="153"/>
      <c r="AQ567" s="153"/>
      <c r="AR567" s="153"/>
      <c r="AS567" s="153"/>
      <c r="AT567" s="153"/>
      <c r="AU567" s="153"/>
      <c r="AV567" s="153"/>
      <c r="AW567" s="153"/>
      <c r="AX567" s="153"/>
      <c r="AY567" s="153"/>
      <c r="AZ567" s="153"/>
      <c r="BA567" s="153"/>
      <c r="BB567" s="153"/>
      <c r="BC567" s="153"/>
      <c r="BD567" s="153"/>
      <c r="BE567" s="57"/>
    </row>
    <row r="568" spans="1:57" s="12" customFormat="1" ht="204" x14ac:dyDescent="0.25">
      <c r="A568" s="1">
        <v>540</v>
      </c>
      <c r="B568" s="1" t="s">
        <v>80</v>
      </c>
      <c r="C568" s="6" t="s">
        <v>1580</v>
      </c>
      <c r="D568" s="2" t="str">
        <f t="shared" si="16"/>
        <v>CalPA_Set WMP-42</v>
      </c>
      <c r="E568" s="1">
        <v>2</v>
      </c>
      <c r="F568" s="2" t="str">
        <f t="shared" si="17"/>
        <v>CalPA_Set WMP-42_Q2</v>
      </c>
      <c r="G568" s="10" t="s">
        <v>1587</v>
      </c>
      <c r="H568" s="10" t="s">
        <v>1588</v>
      </c>
      <c r="I568" s="1" t="s">
        <v>84</v>
      </c>
      <c r="J568" s="3">
        <v>45391</v>
      </c>
      <c r="K568" s="3">
        <v>45394</v>
      </c>
      <c r="L568" s="3">
        <v>45394</v>
      </c>
      <c r="M568" s="20" t="s">
        <v>1583</v>
      </c>
      <c r="N568" s="1">
        <v>0</v>
      </c>
      <c r="O568" s="1" t="s">
        <v>86</v>
      </c>
      <c r="P568" s="47" t="s">
        <v>695</v>
      </c>
      <c r="Q568" s="47" t="s">
        <v>1584</v>
      </c>
      <c r="R568" s="47" t="s">
        <v>1585</v>
      </c>
      <c r="S568" s="128" t="s">
        <v>1476</v>
      </c>
      <c r="T568" s="153"/>
      <c r="U568" s="153"/>
      <c r="V568" s="153"/>
      <c r="W568" s="153"/>
      <c r="X568" s="153"/>
      <c r="Y568" s="153"/>
      <c r="Z568" s="153"/>
      <c r="AA568" s="153"/>
      <c r="AB568" s="153"/>
      <c r="AC568" s="153"/>
      <c r="AD568" s="153"/>
      <c r="AE568" s="153"/>
      <c r="AF568" s="153"/>
      <c r="AG568" s="153"/>
      <c r="AH568" s="153"/>
      <c r="AI568" s="153"/>
      <c r="AJ568" s="153"/>
      <c r="AK568" s="153"/>
      <c r="AL568" s="153"/>
      <c r="AM568" s="153"/>
      <c r="AN568" s="153"/>
      <c r="AO568" s="153"/>
      <c r="AP568" s="153"/>
      <c r="AQ568" s="153"/>
      <c r="AR568" s="153"/>
      <c r="AS568" s="153"/>
      <c r="AT568" s="153"/>
      <c r="AU568" s="153"/>
      <c r="AV568" s="153"/>
      <c r="AW568" s="153"/>
      <c r="AX568" s="153"/>
      <c r="AY568" s="153"/>
      <c r="AZ568" s="153"/>
      <c r="BA568" s="153"/>
      <c r="BB568" s="153"/>
      <c r="BC568" s="153"/>
      <c r="BD568" s="153"/>
      <c r="BE568" s="57"/>
    </row>
    <row r="569" spans="1:57" s="12" customFormat="1" ht="409.5" x14ac:dyDescent="0.25">
      <c r="A569" s="1">
        <v>541</v>
      </c>
      <c r="B569" s="1" t="s">
        <v>80</v>
      </c>
      <c r="C569" s="6" t="s">
        <v>1580</v>
      </c>
      <c r="D569" s="2" t="str">
        <f t="shared" si="16"/>
        <v>CalPA_Set WMP-42</v>
      </c>
      <c r="E569" s="1">
        <v>3</v>
      </c>
      <c r="F569" s="2" t="str">
        <f t="shared" si="17"/>
        <v>CalPA_Set WMP-42_Q3</v>
      </c>
      <c r="G569" s="10" t="s">
        <v>1589</v>
      </c>
      <c r="H569" s="10" t="s">
        <v>1590</v>
      </c>
      <c r="I569" s="1" t="s">
        <v>84</v>
      </c>
      <c r="J569" s="3">
        <v>45391</v>
      </c>
      <c r="K569" s="3">
        <v>45394</v>
      </c>
      <c r="L569" s="3">
        <v>45394</v>
      </c>
      <c r="M569" s="20" t="s">
        <v>1583</v>
      </c>
      <c r="N569" s="1">
        <v>0</v>
      </c>
      <c r="O569" s="1" t="s">
        <v>86</v>
      </c>
      <c r="P569" s="47" t="s">
        <v>695</v>
      </c>
      <c r="Q569" s="47" t="s">
        <v>1584</v>
      </c>
      <c r="R569" s="47" t="s">
        <v>1585</v>
      </c>
      <c r="S569" s="128" t="s">
        <v>1476</v>
      </c>
      <c r="T569" s="153"/>
      <c r="U569" s="153"/>
      <c r="V569" s="153"/>
      <c r="W569" s="153"/>
      <c r="X569" s="153"/>
      <c r="Y569" s="153"/>
      <c r="Z569" s="153"/>
      <c r="AA569" s="153"/>
      <c r="AB569" s="153"/>
      <c r="AC569" s="153"/>
      <c r="AD569" s="153"/>
      <c r="AE569" s="153"/>
      <c r="AF569" s="153"/>
      <c r="AG569" s="153"/>
      <c r="AH569" s="153"/>
      <c r="AI569" s="153"/>
      <c r="AJ569" s="153"/>
      <c r="AK569" s="153"/>
      <c r="AL569" s="153"/>
      <c r="AM569" s="153"/>
      <c r="AN569" s="153"/>
      <c r="AO569" s="153"/>
      <c r="AP569" s="153"/>
      <c r="AQ569" s="153"/>
      <c r="AR569" s="153"/>
      <c r="AS569" s="153"/>
      <c r="AT569" s="153"/>
      <c r="AU569" s="153"/>
      <c r="AV569" s="153"/>
      <c r="AW569" s="153"/>
      <c r="AX569" s="153"/>
      <c r="AY569" s="153"/>
      <c r="AZ569" s="153"/>
      <c r="BA569" s="153"/>
      <c r="BB569" s="153"/>
      <c r="BC569" s="153"/>
      <c r="BD569" s="153"/>
      <c r="BE569" s="57"/>
    </row>
    <row r="570" spans="1:57" s="12" customFormat="1" ht="409.5" x14ac:dyDescent="0.25">
      <c r="A570" s="1">
        <v>542</v>
      </c>
      <c r="B570" s="1" t="s">
        <v>80</v>
      </c>
      <c r="C570" s="6" t="s">
        <v>1580</v>
      </c>
      <c r="D570" s="2" t="str">
        <f t="shared" si="16"/>
        <v>CalPA_Set WMP-42</v>
      </c>
      <c r="E570" s="1">
        <v>4</v>
      </c>
      <c r="F570" s="2" t="str">
        <f t="shared" si="17"/>
        <v>CalPA_Set WMP-42_Q4</v>
      </c>
      <c r="G570" s="10" t="s">
        <v>1592</v>
      </c>
      <c r="H570" s="10" t="s">
        <v>1593</v>
      </c>
      <c r="I570" s="1" t="s">
        <v>84</v>
      </c>
      <c r="J570" s="3">
        <v>45391</v>
      </c>
      <c r="K570" s="3">
        <v>45394</v>
      </c>
      <c r="L570" s="3">
        <v>45394</v>
      </c>
      <c r="M570" s="20" t="s">
        <v>1583</v>
      </c>
      <c r="N570" s="1">
        <v>0</v>
      </c>
      <c r="O570" s="1" t="s">
        <v>86</v>
      </c>
      <c r="P570" s="47" t="s">
        <v>1594</v>
      </c>
      <c r="Q570" s="47" t="s">
        <v>1584</v>
      </c>
      <c r="R570" s="47" t="s">
        <v>1595</v>
      </c>
      <c r="S570" s="132" t="s">
        <v>1476</v>
      </c>
      <c r="T570" s="153"/>
      <c r="U570" s="153"/>
      <c r="V570" s="153"/>
      <c r="W570" s="153"/>
      <c r="X570" s="153"/>
      <c r="Y570" s="153"/>
      <c r="Z570" s="153"/>
      <c r="AA570" s="153"/>
      <c r="AB570" s="153"/>
      <c r="AC570" s="153"/>
      <c r="AD570" s="153"/>
      <c r="AE570" s="153"/>
      <c r="AF570" s="153"/>
      <c r="AG570" s="153"/>
      <c r="AH570" s="153"/>
      <c r="AI570" s="153"/>
      <c r="AJ570" s="153"/>
      <c r="AK570" s="153"/>
      <c r="AL570" s="153"/>
      <c r="AM570" s="153"/>
      <c r="AN570" s="153"/>
      <c r="AO570" s="153"/>
      <c r="AP570" s="153"/>
      <c r="AQ570" s="153"/>
      <c r="AR570" s="153"/>
      <c r="AS570" s="153"/>
      <c r="AT570" s="153"/>
      <c r="AU570" s="153"/>
      <c r="AV570" s="153"/>
      <c r="AW570" s="153"/>
      <c r="AX570" s="153"/>
      <c r="AY570" s="153"/>
      <c r="AZ570" s="153"/>
      <c r="BA570" s="153"/>
      <c r="BB570" s="153"/>
      <c r="BC570" s="153"/>
      <c r="BD570" s="153"/>
      <c r="BE570" s="57"/>
    </row>
    <row r="571" spans="1:57" s="1" customFormat="1" ht="369.75" x14ac:dyDescent="0.25">
      <c r="A571" s="1">
        <v>543</v>
      </c>
      <c r="B571" s="1" t="s">
        <v>80</v>
      </c>
      <c r="C571" s="6" t="s">
        <v>1580</v>
      </c>
      <c r="D571" s="2" t="str">
        <f t="shared" si="16"/>
        <v>CalPA_Set WMP-42</v>
      </c>
      <c r="E571" s="1">
        <v>5</v>
      </c>
      <c r="F571" s="2" t="str">
        <f t="shared" si="17"/>
        <v>CalPA_Set WMP-42_Q5</v>
      </c>
      <c r="G571" s="10" t="s">
        <v>1599</v>
      </c>
      <c r="H571" s="10" t="s">
        <v>1600</v>
      </c>
      <c r="I571" s="1" t="s">
        <v>84</v>
      </c>
      <c r="J571" s="3">
        <v>45391</v>
      </c>
      <c r="K571" s="3">
        <v>45394</v>
      </c>
      <c r="L571" s="3">
        <v>45394</v>
      </c>
      <c r="M571" s="20" t="s">
        <v>1583</v>
      </c>
      <c r="N571" s="1">
        <v>0</v>
      </c>
      <c r="O571" s="1" t="s">
        <v>86</v>
      </c>
      <c r="P571" s="47" t="s">
        <v>695</v>
      </c>
      <c r="Q571" s="47" t="s">
        <v>1584</v>
      </c>
      <c r="R571" s="47" t="s">
        <v>1585</v>
      </c>
      <c r="S571" s="128" t="s">
        <v>1601</v>
      </c>
      <c r="T571" s="158"/>
      <c r="U571" s="158"/>
      <c r="V571" s="158"/>
      <c r="W571" s="158"/>
      <c r="X571" s="158"/>
      <c r="Y571" s="158"/>
      <c r="Z571" s="158"/>
      <c r="AA571" s="158"/>
      <c r="AB571" s="158"/>
      <c r="AC571" s="158"/>
      <c r="AD571" s="158"/>
      <c r="AE571" s="158"/>
      <c r="AF571" s="158"/>
      <c r="AG571" s="158"/>
      <c r="AH571" s="158"/>
      <c r="AI571" s="158"/>
      <c r="AJ571" s="158"/>
      <c r="AK571" s="158"/>
      <c r="AL571" s="158"/>
      <c r="AM571" s="158"/>
      <c r="AN571" s="158"/>
      <c r="AO571" s="158"/>
      <c r="AP571" s="158"/>
      <c r="AQ571" s="158"/>
      <c r="AR571" s="158"/>
      <c r="AS571" s="158"/>
      <c r="AT571" s="158"/>
      <c r="AU571" s="158"/>
      <c r="AV571" s="158"/>
      <c r="AW571" s="158"/>
      <c r="AX571" s="158"/>
      <c r="AY571" s="158"/>
      <c r="AZ571" s="158"/>
      <c r="BA571" s="158"/>
      <c r="BB571" s="158"/>
      <c r="BC571" s="158"/>
      <c r="BD571" s="158"/>
      <c r="BE571" s="65"/>
    </row>
    <row r="572" spans="1:57" s="12" customFormat="1" ht="178.5" x14ac:dyDescent="0.25">
      <c r="A572" s="1">
        <v>544</v>
      </c>
      <c r="B572" s="1" t="s">
        <v>80</v>
      </c>
      <c r="C572" s="6" t="s">
        <v>1580</v>
      </c>
      <c r="D572" s="2" t="str">
        <f t="shared" si="16"/>
        <v>CalPA_Set WMP-42</v>
      </c>
      <c r="E572" s="1">
        <v>6</v>
      </c>
      <c r="F572" s="2" t="str">
        <f t="shared" si="17"/>
        <v>CalPA_Set WMP-42_Q6</v>
      </c>
      <c r="G572" s="10" t="s">
        <v>1602</v>
      </c>
      <c r="H572" s="10" t="s">
        <v>1603</v>
      </c>
      <c r="I572" s="1" t="s">
        <v>84</v>
      </c>
      <c r="J572" s="3">
        <v>45391</v>
      </c>
      <c r="K572" s="3">
        <v>45394</v>
      </c>
      <c r="L572" s="3">
        <v>45394</v>
      </c>
      <c r="M572" s="20" t="s">
        <v>1583</v>
      </c>
      <c r="N572" s="1">
        <v>0</v>
      </c>
      <c r="O572" s="1" t="s">
        <v>86</v>
      </c>
      <c r="P572" s="47" t="s">
        <v>695</v>
      </c>
      <c r="Q572" s="47" t="s">
        <v>1584</v>
      </c>
      <c r="R572" s="47" t="s">
        <v>1585</v>
      </c>
      <c r="S572" s="128" t="s">
        <v>1601</v>
      </c>
      <c r="T572" s="153"/>
      <c r="U572" s="153"/>
      <c r="V572" s="153"/>
      <c r="W572" s="153"/>
      <c r="X572" s="153"/>
      <c r="Y572" s="153"/>
      <c r="Z572" s="153"/>
      <c r="AA572" s="153"/>
      <c r="AB572" s="153"/>
      <c r="AC572" s="153"/>
      <c r="AD572" s="153"/>
      <c r="AE572" s="153"/>
      <c r="AF572" s="153"/>
      <c r="AG572" s="153"/>
      <c r="AH572" s="153"/>
      <c r="AI572" s="153"/>
      <c r="AJ572" s="153"/>
      <c r="AK572" s="153"/>
      <c r="AL572" s="153"/>
      <c r="AM572" s="153"/>
      <c r="AN572" s="153"/>
      <c r="AO572" s="153"/>
      <c r="AP572" s="153"/>
      <c r="AQ572" s="153"/>
      <c r="AR572" s="153"/>
      <c r="AS572" s="153"/>
      <c r="AT572" s="153"/>
      <c r="AU572" s="153"/>
      <c r="AV572" s="153"/>
      <c r="AW572" s="153"/>
      <c r="AX572" s="153"/>
      <c r="AY572" s="153"/>
      <c r="AZ572" s="153"/>
      <c r="BA572" s="153"/>
      <c r="BB572" s="153"/>
      <c r="BC572" s="153"/>
      <c r="BD572" s="153"/>
      <c r="BE572" s="57"/>
    </row>
    <row r="573" spans="1:57" s="12" customFormat="1" ht="204" x14ac:dyDescent="0.25">
      <c r="A573" s="1">
        <v>545</v>
      </c>
      <c r="B573" s="1" t="s">
        <v>80</v>
      </c>
      <c r="C573" s="6" t="s">
        <v>1580</v>
      </c>
      <c r="D573" s="2" t="str">
        <f t="shared" si="16"/>
        <v>CalPA_Set WMP-42</v>
      </c>
      <c r="E573" s="1">
        <v>7</v>
      </c>
      <c r="F573" s="2" t="str">
        <f t="shared" si="17"/>
        <v>CalPA_Set WMP-42_Q7</v>
      </c>
      <c r="G573" s="10" t="s">
        <v>1604</v>
      </c>
      <c r="H573" s="10" t="s">
        <v>1605</v>
      </c>
      <c r="I573" s="1" t="s">
        <v>84</v>
      </c>
      <c r="J573" s="3">
        <v>45391</v>
      </c>
      <c r="K573" s="3">
        <v>45394</v>
      </c>
      <c r="L573" s="3">
        <v>45394</v>
      </c>
      <c r="M573" s="20" t="s">
        <v>1583</v>
      </c>
      <c r="N573" s="1">
        <v>0</v>
      </c>
      <c r="O573" s="1" t="s">
        <v>86</v>
      </c>
      <c r="P573" s="52">
        <v>11.4</v>
      </c>
      <c r="Q573" s="47" t="s">
        <v>483</v>
      </c>
      <c r="R573" s="47" t="s">
        <v>1606</v>
      </c>
      <c r="S573" s="129" t="s">
        <v>1607</v>
      </c>
      <c r="T573" s="153"/>
      <c r="U573" s="153"/>
      <c r="V573" s="153"/>
      <c r="W573" s="153"/>
      <c r="X573" s="153"/>
      <c r="Y573" s="153"/>
      <c r="Z573" s="153"/>
      <c r="AA573" s="153"/>
      <c r="AB573" s="153"/>
      <c r="AC573" s="153"/>
      <c r="AD573" s="153"/>
      <c r="AE573" s="153"/>
      <c r="AF573" s="153"/>
      <c r="AG573" s="153"/>
      <c r="AH573" s="153"/>
      <c r="AI573" s="153"/>
      <c r="AJ573" s="153"/>
      <c r="AK573" s="153"/>
      <c r="AL573" s="153"/>
      <c r="AM573" s="153"/>
      <c r="AN573" s="153"/>
      <c r="AO573" s="153"/>
      <c r="AP573" s="153"/>
      <c r="AQ573" s="153"/>
      <c r="AR573" s="153"/>
      <c r="AS573" s="153"/>
      <c r="AT573" s="153"/>
      <c r="AU573" s="153"/>
      <c r="AV573" s="153"/>
      <c r="AW573" s="153"/>
      <c r="AX573" s="153"/>
      <c r="AY573" s="153"/>
      <c r="AZ573" s="153"/>
      <c r="BA573" s="153"/>
      <c r="BB573" s="153"/>
      <c r="BC573" s="153"/>
      <c r="BD573" s="153"/>
      <c r="BE573" s="57"/>
    </row>
    <row r="574" spans="1:57" s="12" customFormat="1" ht="204" x14ac:dyDescent="0.25">
      <c r="A574" s="1">
        <v>546</v>
      </c>
      <c r="B574" s="1" t="s">
        <v>80</v>
      </c>
      <c r="C574" s="6" t="s">
        <v>1580</v>
      </c>
      <c r="D574" s="2" t="str">
        <f t="shared" si="16"/>
        <v>CalPA_Set WMP-42</v>
      </c>
      <c r="E574" s="1">
        <v>8</v>
      </c>
      <c r="F574" s="2" t="str">
        <f t="shared" si="17"/>
        <v>CalPA_Set WMP-42_Q8</v>
      </c>
      <c r="G574" s="10" t="s">
        <v>1611</v>
      </c>
      <c r="H574" s="10" t="s">
        <v>1612</v>
      </c>
      <c r="I574" s="1" t="s">
        <v>84</v>
      </c>
      <c r="J574" s="3">
        <v>45391</v>
      </c>
      <c r="K574" s="3">
        <v>45394</v>
      </c>
      <c r="L574" s="3">
        <v>45394</v>
      </c>
      <c r="M574" s="20" t="s">
        <v>1583</v>
      </c>
      <c r="N574" s="1">
        <v>0</v>
      </c>
      <c r="O574" s="1" t="s">
        <v>86</v>
      </c>
      <c r="P574" s="47">
        <v>4.3</v>
      </c>
      <c r="Q574" s="47" t="s">
        <v>1613</v>
      </c>
      <c r="R574" s="47" t="s">
        <v>1614</v>
      </c>
      <c r="S574" s="128" t="s">
        <v>1615</v>
      </c>
      <c r="T574" s="153"/>
      <c r="U574" s="153"/>
      <c r="V574" s="153"/>
      <c r="W574" s="153"/>
      <c r="X574" s="153"/>
      <c r="Y574" s="153"/>
      <c r="Z574" s="153"/>
      <c r="AA574" s="153"/>
      <c r="AB574" s="153"/>
      <c r="AC574" s="153"/>
      <c r="AD574" s="153"/>
      <c r="AE574" s="153"/>
      <c r="AF574" s="153"/>
      <c r="AG574" s="153"/>
      <c r="AH574" s="153"/>
      <c r="AI574" s="153"/>
      <c r="AJ574" s="153"/>
      <c r="AK574" s="153"/>
      <c r="AL574" s="153"/>
      <c r="AM574" s="153"/>
      <c r="AN574" s="153"/>
      <c r="AO574" s="153"/>
      <c r="AP574" s="153"/>
      <c r="AQ574" s="153"/>
      <c r="AR574" s="153"/>
      <c r="AS574" s="153"/>
      <c r="AT574" s="153"/>
      <c r="AU574" s="153"/>
      <c r="AV574" s="153"/>
      <c r="AW574" s="153"/>
      <c r="AX574" s="153"/>
      <c r="AY574" s="153"/>
      <c r="AZ574" s="153"/>
      <c r="BA574" s="153"/>
      <c r="BB574" s="153"/>
      <c r="BC574" s="153"/>
      <c r="BD574" s="153"/>
      <c r="BE574" s="57"/>
    </row>
    <row r="575" spans="1:57" s="12" customFormat="1" ht="191.25" x14ac:dyDescent="0.25">
      <c r="A575" s="1">
        <v>547</v>
      </c>
      <c r="B575" s="1" t="s">
        <v>80</v>
      </c>
      <c r="C575" s="6" t="s">
        <v>1580</v>
      </c>
      <c r="D575" s="2" t="str">
        <f t="shared" si="16"/>
        <v>CalPA_Set WMP-42</v>
      </c>
      <c r="E575" s="1">
        <v>9</v>
      </c>
      <c r="F575" s="2" t="str">
        <f t="shared" si="17"/>
        <v>CalPA_Set WMP-42_Q9</v>
      </c>
      <c r="G575" s="10" t="s">
        <v>1618</v>
      </c>
      <c r="H575" s="10" t="s">
        <v>1619</v>
      </c>
      <c r="I575" s="1" t="s">
        <v>84</v>
      </c>
      <c r="J575" s="3">
        <v>45391</v>
      </c>
      <c r="K575" s="3">
        <v>45394</v>
      </c>
      <c r="L575" s="3">
        <v>45394</v>
      </c>
      <c r="M575" s="20" t="s">
        <v>1583</v>
      </c>
      <c r="N575" s="1">
        <v>1</v>
      </c>
      <c r="O575" s="1" t="s">
        <v>86</v>
      </c>
      <c r="P575" s="47" t="s">
        <v>1594</v>
      </c>
      <c r="Q575" s="47" t="s">
        <v>1584</v>
      </c>
      <c r="R575" s="47" t="s">
        <v>1595</v>
      </c>
      <c r="S575" s="130" t="s">
        <v>1476</v>
      </c>
      <c r="T575" s="153"/>
      <c r="U575" s="153"/>
      <c r="V575" s="153"/>
      <c r="W575" s="153"/>
      <c r="X575" s="153"/>
      <c r="Y575" s="153"/>
      <c r="Z575" s="153"/>
      <c r="AA575" s="153"/>
      <c r="AB575" s="153"/>
      <c r="AC575" s="153"/>
      <c r="AD575" s="153"/>
      <c r="AE575" s="153"/>
      <c r="AF575" s="153"/>
      <c r="AG575" s="153"/>
      <c r="AH575" s="153"/>
      <c r="AI575" s="153"/>
      <c r="AJ575" s="153"/>
      <c r="AK575" s="153"/>
      <c r="AL575" s="153"/>
      <c r="AM575" s="153"/>
      <c r="AN575" s="153"/>
      <c r="AO575" s="153"/>
      <c r="AP575" s="153"/>
      <c r="AQ575" s="153"/>
      <c r="AR575" s="153"/>
      <c r="AS575" s="153"/>
      <c r="AT575" s="153"/>
      <c r="AU575" s="153"/>
      <c r="AV575" s="153"/>
      <c r="AW575" s="153"/>
      <c r="AX575" s="153"/>
      <c r="AY575" s="153"/>
      <c r="AZ575" s="153"/>
      <c r="BA575" s="153"/>
      <c r="BB575" s="153"/>
      <c r="BC575" s="153"/>
      <c r="BD575" s="153"/>
      <c r="BE575" s="57"/>
    </row>
    <row r="576" spans="1:57" s="12" customFormat="1" ht="89.25" x14ac:dyDescent="0.25">
      <c r="A576" s="1">
        <v>548</v>
      </c>
      <c r="B576" s="1" t="s">
        <v>80</v>
      </c>
      <c r="C576" s="6" t="s">
        <v>1621</v>
      </c>
      <c r="D576" s="2" t="str">
        <f t="shared" si="16"/>
        <v>CalPA_Set WMP-43</v>
      </c>
      <c r="E576" s="1">
        <v>1</v>
      </c>
      <c r="F576" s="2" t="str">
        <f t="shared" si="17"/>
        <v>CalPA_Set WMP-43_Q1</v>
      </c>
      <c r="G576" s="10" t="s">
        <v>1622</v>
      </c>
      <c r="H576" s="10" t="s">
        <v>1623</v>
      </c>
      <c r="I576" s="1" t="s">
        <v>84</v>
      </c>
      <c r="J576" s="3">
        <v>45394</v>
      </c>
      <c r="K576" s="3">
        <v>45399</v>
      </c>
      <c r="L576" s="3">
        <v>45399</v>
      </c>
      <c r="M576" s="20" t="s">
        <v>1624</v>
      </c>
      <c r="N576" s="1">
        <v>0</v>
      </c>
      <c r="O576" s="1" t="s">
        <v>86</v>
      </c>
      <c r="P576" s="52">
        <v>11.4</v>
      </c>
      <c r="Q576" s="47" t="s">
        <v>483</v>
      </c>
      <c r="R576" s="47" t="s">
        <v>1486</v>
      </c>
      <c r="S576" s="128" t="s">
        <v>1487</v>
      </c>
      <c r="T576" s="153"/>
      <c r="U576" s="153"/>
      <c r="V576" s="153"/>
      <c r="W576" s="153"/>
      <c r="X576" s="153"/>
      <c r="Y576" s="153"/>
      <c r="Z576" s="153"/>
      <c r="AA576" s="153"/>
      <c r="AB576" s="153"/>
      <c r="AC576" s="153"/>
      <c r="AD576" s="153"/>
      <c r="AE576" s="153"/>
      <c r="AF576" s="153"/>
      <c r="AG576" s="153"/>
      <c r="AH576" s="153"/>
      <c r="AI576" s="153"/>
      <c r="AJ576" s="153"/>
      <c r="AK576" s="153"/>
      <c r="AL576" s="153"/>
      <c r="AM576" s="153"/>
      <c r="AN576" s="153"/>
      <c r="AO576" s="153"/>
      <c r="AP576" s="153"/>
      <c r="AQ576" s="153"/>
      <c r="AR576" s="153"/>
      <c r="AS576" s="153"/>
      <c r="AT576" s="153"/>
      <c r="AU576" s="153"/>
      <c r="AV576" s="153"/>
      <c r="AW576" s="153"/>
      <c r="AX576" s="153"/>
      <c r="AY576" s="153"/>
      <c r="AZ576" s="153"/>
      <c r="BA576" s="153"/>
      <c r="BB576" s="153"/>
      <c r="BC576" s="153"/>
      <c r="BD576" s="153"/>
      <c r="BE576" s="57"/>
    </row>
    <row r="577" spans="1:57" s="12" customFormat="1" ht="153" x14ac:dyDescent="0.25">
      <c r="A577" s="1">
        <v>549</v>
      </c>
      <c r="B577" s="1" t="s">
        <v>80</v>
      </c>
      <c r="C577" s="6" t="s">
        <v>1621</v>
      </c>
      <c r="D577" s="2" t="str">
        <f t="shared" si="16"/>
        <v>CalPA_Set WMP-43</v>
      </c>
      <c r="E577" s="1">
        <v>2</v>
      </c>
      <c r="F577" s="2" t="str">
        <f t="shared" si="17"/>
        <v>CalPA_Set WMP-43_Q2</v>
      </c>
      <c r="G577" s="10" t="s">
        <v>1626</v>
      </c>
      <c r="H577" s="10" t="s">
        <v>1627</v>
      </c>
      <c r="I577" s="1" t="s">
        <v>84</v>
      </c>
      <c r="J577" s="3">
        <v>45394</v>
      </c>
      <c r="K577" s="3">
        <v>45399</v>
      </c>
      <c r="L577" s="3">
        <v>45399</v>
      </c>
      <c r="M577" s="20" t="s">
        <v>1624</v>
      </c>
      <c r="N577" s="1">
        <v>0</v>
      </c>
      <c r="O577" s="1" t="s">
        <v>86</v>
      </c>
      <c r="P577" s="52">
        <v>11.4</v>
      </c>
      <c r="Q577" s="47" t="s">
        <v>483</v>
      </c>
      <c r="R577" s="47" t="s">
        <v>1486</v>
      </c>
      <c r="S577" s="128" t="s">
        <v>1487</v>
      </c>
      <c r="T577" s="153"/>
      <c r="U577" s="153"/>
      <c r="V577" s="153"/>
      <c r="W577" s="153"/>
      <c r="X577" s="153"/>
      <c r="Y577" s="153"/>
      <c r="Z577" s="153"/>
      <c r="AA577" s="153"/>
      <c r="AB577" s="153"/>
      <c r="AC577" s="153"/>
      <c r="AD577" s="153"/>
      <c r="AE577" s="153"/>
      <c r="AF577" s="153"/>
      <c r="AG577" s="153"/>
      <c r="AH577" s="153"/>
      <c r="AI577" s="153"/>
      <c r="AJ577" s="153"/>
      <c r="AK577" s="153"/>
      <c r="AL577" s="153"/>
      <c r="AM577" s="153"/>
      <c r="AN577" s="153"/>
      <c r="AO577" s="153"/>
      <c r="AP577" s="153"/>
      <c r="AQ577" s="153"/>
      <c r="AR577" s="153"/>
      <c r="AS577" s="153"/>
      <c r="AT577" s="153"/>
      <c r="AU577" s="153"/>
      <c r="AV577" s="153"/>
      <c r="AW577" s="153"/>
      <c r="AX577" s="153"/>
      <c r="AY577" s="153"/>
      <c r="AZ577" s="153"/>
      <c r="BA577" s="153"/>
      <c r="BB577" s="153"/>
      <c r="BC577" s="153"/>
      <c r="BD577" s="153"/>
      <c r="BE577" s="57"/>
    </row>
    <row r="578" spans="1:57" s="12" customFormat="1" ht="409.5" x14ac:dyDescent="0.25">
      <c r="A578" s="1">
        <v>550</v>
      </c>
      <c r="B578" s="1" t="s">
        <v>80</v>
      </c>
      <c r="C578" s="6" t="s">
        <v>1621</v>
      </c>
      <c r="D578" s="2" t="str">
        <f t="shared" si="16"/>
        <v>CalPA_Set WMP-43</v>
      </c>
      <c r="E578" s="1">
        <v>3</v>
      </c>
      <c r="F578" s="2" t="str">
        <f t="shared" si="17"/>
        <v>CalPA_Set WMP-43_Q3</v>
      </c>
      <c r="G578" s="10" t="s">
        <v>1631</v>
      </c>
      <c r="H578" s="10" t="s">
        <v>1632</v>
      </c>
      <c r="I578" s="1" t="s">
        <v>84</v>
      </c>
      <c r="J578" s="3">
        <v>45394</v>
      </c>
      <c r="K578" s="3">
        <v>45399</v>
      </c>
      <c r="L578" s="3">
        <v>45399</v>
      </c>
      <c r="M578" s="20" t="s">
        <v>1624</v>
      </c>
      <c r="N578" s="1">
        <v>0</v>
      </c>
      <c r="O578" s="1" t="s">
        <v>86</v>
      </c>
      <c r="P578" s="52">
        <v>11.4</v>
      </c>
      <c r="Q578" s="47" t="s">
        <v>483</v>
      </c>
      <c r="R578" s="47" t="s">
        <v>1486</v>
      </c>
      <c r="S578" s="128" t="s">
        <v>1487</v>
      </c>
      <c r="T578" s="153"/>
      <c r="U578" s="153"/>
      <c r="V578" s="153"/>
      <c r="W578" s="153"/>
      <c r="X578" s="153"/>
      <c r="Y578" s="153"/>
      <c r="Z578" s="153"/>
      <c r="AA578" s="153"/>
      <c r="AB578" s="153"/>
      <c r="AC578" s="153"/>
      <c r="AD578" s="153"/>
      <c r="AE578" s="153"/>
      <c r="AF578" s="153"/>
      <c r="AG578" s="153"/>
      <c r="AH578" s="153"/>
      <c r="AI578" s="153"/>
      <c r="AJ578" s="153"/>
      <c r="AK578" s="153"/>
      <c r="AL578" s="153"/>
      <c r="AM578" s="153"/>
      <c r="AN578" s="153"/>
      <c r="AO578" s="153"/>
      <c r="AP578" s="153"/>
      <c r="AQ578" s="153"/>
      <c r="AR578" s="153"/>
      <c r="AS578" s="153"/>
      <c r="AT578" s="153"/>
      <c r="AU578" s="153"/>
      <c r="AV578" s="153"/>
      <c r="AW578" s="153"/>
      <c r="AX578" s="153"/>
      <c r="AY578" s="153"/>
      <c r="AZ578" s="153"/>
      <c r="BA578" s="153"/>
      <c r="BB578" s="153"/>
      <c r="BC578" s="153"/>
      <c r="BD578" s="153"/>
      <c r="BE578" s="57"/>
    </row>
    <row r="579" spans="1:57" s="12" customFormat="1" ht="357" x14ac:dyDescent="0.25">
      <c r="A579" s="1">
        <v>551</v>
      </c>
      <c r="B579" s="1" t="s">
        <v>80</v>
      </c>
      <c r="C579" s="6" t="s">
        <v>1621</v>
      </c>
      <c r="D579" s="2" t="str">
        <f t="shared" si="16"/>
        <v>CalPA_Set WMP-43</v>
      </c>
      <c r="E579" s="1">
        <v>4</v>
      </c>
      <c r="F579" s="2" t="str">
        <f t="shared" si="17"/>
        <v>CalPA_Set WMP-43_Q4</v>
      </c>
      <c r="G579" s="10" t="s">
        <v>1635</v>
      </c>
      <c r="H579" s="10" t="s">
        <v>1636</v>
      </c>
      <c r="I579" s="1" t="s">
        <v>84</v>
      </c>
      <c r="J579" s="3">
        <v>45394</v>
      </c>
      <c r="K579" s="3">
        <v>45408</v>
      </c>
      <c r="L579" s="3">
        <v>45399</v>
      </c>
      <c r="M579" s="20" t="s">
        <v>1624</v>
      </c>
      <c r="N579" s="1">
        <v>0</v>
      </c>
      <c r="O579" s="1" t="s">
        <v>86</v>
      </c>
      <c r="P579" s="52">
        <v>11.4</v>
      </c>
      <c r="Q579" s="47" t="s">
        <v>483</v>
      </c>
      <c r="R579" s="47" t="s">
        <v>1486</v>
      </c>
      <c r="S579" s="128" t="s">
        <v>1487</v>
      </c>
      <c r="T579" s="153"/>
      <c r="U579" s="153"/>
      <c r="V579" s="153"/>
      <c r="W579" s="153"/>
      <c r="X579" s="153"/>
      <c r="Y579" s="153"/>
      <c r="Z579" s="153"/>
      <c r="AA579" s="153"/>
      <c r="AB579" s="153"/>
      <c r="AC579" s="153"/>
      <c r="AD579" s="153"/>
      <c r="AE579" s="153"/>
      <c r="AF579" s="153"/>
      <c r="AG579" s="153"/>
      <c r="AH579" s="153"/>
      <c r="AI579" s="153"/>
      <c r="AJ579" s="153"/>
      <c r="AK579" s="153"/>
      <c r="AL579" s="153"/>
      <c r="AM579" s="153"/>
      <c r="AN579" s="153"/>
      <c r="AO579" s="153"/>
      <c r="AP579" s="153"/>
      <c r="AQ579" s="153"/>
      <c r="AR579" s="153"/>
      <c r="AS579" s="153"/>
      <c r="AT579" s="153"/>
      <c r="AU579" s="153"/>
      <c r="AV579" s="153"/>
      <c r="AW579" s="153"/>
      <c r="AX579" s="153"/>
      <c r="AY579" s="153"/>
      <c r="AZ579" s="153"/>
      <c r="BA579" s="153"/>
      <c r="BB579" s="153"/>
      <c r="BC579" s="153"/>
      <c r="BD579" s="153"/>
      <c r="BE579" s="57"/>
    </row>
    <row r="580" spans="1:57" s="12" customFormat="1" ht="140.25" x14ac:dyDescent="0.25">
      <c r="A580" s="1">
        <v>552</v>
      </c>
      <c r="B580" s="1" t="s">
        <v>80</v>
      </c>
      <c r="C580" s="6" t="s">
        <v>1621</v>
      </c>
      <c r="D580" s="2" t="str">
        <f t="shared" ref="D580:D643" si="18">_xlfn.CONCAT(B580,"_",C580)</f>
        <v>CalPA_Set WMP-43</v>
      </c>
      <c r="E580" s="1">
        <v>5</v>
      </c>
      <c r="F580" s="2" t="str">
        <f t="shared" ref="F580:F643" si="19">_xlfn.CONCAT(D580,"_Q",E580)</f>
        <v>CalPA_Set WMP-43_Q5</v>
      </c>
      <c r="G580" s="10" t="s">
        <v>1638</v>
      </c>
      <c r="H580" s="10" t="s">
        <v>1639</v>
      </c>
      <c r="I580" s="1" t="s">
        <v>84</v>
      </c>
      <c r="J580" s="3">
        <v>45394</v>
      </c>
      <c r="K580" s="3">
        <v>45399</v>
      </c>
      <c r="L580" s="3">
        <v>45399</v>
      </c>
      <c r="M580" s="20" t="s">
        <v>1624</v>
      </c>
      <c r="N580" s="1">
        <v>0</v>
      </c>
      <c r="O580" s="1" t="s">
        <v>86</v>
      </c>
      <c r="P580" s="52">
        <v>11.4</v>
      </c>
      <c r="Q580" s="47" t="s">
        <v>483</v>
      </c>
      <c r="R580" s="47" t="s">
        <v>1486</v>
      </c>
      <c r="S580" s="128" t="s">
        <v>1487</v>
      </c>
      <c r="T580" s="153"/>
      <c r="U580" s="153"/>
      <c r="V580" s="153"/>
      <c r="W580" s="153"/>
      <c r="X580" s="153"/>
      <c r="Y580" s="153"/>
      <c r="Z580" s="153"/>
      <c r="AA580" s="153"/>
      <c r="AB580" s="153"/>
      <c r="AC580" s="153"/>
      <c r="AD580" s="153"/>
      <c r="AE580" s="153"/>
      <c r="AF580" s="153"/>
      <c r="AG580" s="153"/>
      <c r="AH580" s="153"/>
      <c r="AI580" s="153"/>
      <c r="AJ580" s="153"/>
      <c r="AK580" s="153"/>
      <c r="AL580" s="153"/>
      <c r="AM580" s="153"/>
      <c r="AN580" s="153"/>
      <c r="AO580" s="153"/>
      <c r="AP580" s="153"/>
      <c r="AQ580" s="153"/>
      <c r="AR580" s="153"/>
      <c r="AS580" s="153"/>
      <c r="AT580" s="153"/>
      <c r="AU580" s="153"/>
      <c r="AV580" s="153"/>
      <c r="AW580" s="153"/>
      <c r="AX580" s="153"/>
      <c r="AY580" s="153"/>
      <c r="AZ580" s="153"/>
      <c r="BA580" s="153"/>
      <c r="BB580" s="153"/>
      <c r="BC580" s="153"/>
      <c r="BD580" s="153"/>
      <c r="BE580" s="57"/>
    </row>
    <row r="581" spans="1:57" s="12" customFormat="1" ht="306" x14ac:dyDescent="0.25">
      <c r="A581" s="1">
        <v>553</v>
      </c>
      <c r="B581" s="1" t="s">
        <v>80</v>
      </c>
      <c r="C581" s="6" t="s">
        <v>1621</v>
      </c>
      <c r="D581" s="2" t="str">
        <f t="shared" si="18"/>
        <v>CalPA_Set WMP-43</v>
      </c>
      <c r="E581" s="1">
        <v>6</v>
      </c>
      <c r="F581" s="2" t="str">
        <f t="shared" si="19"/>
        <v>CalPA_Set WMP-43_Q6</v>
      </c>
      <c r="G581" s="10" t="s">
        <v>1641</v>
      </c>
      <c r="H581" s="10" t="s">
        <v>1642</v>
      </c>
      <c r="I581" s="1" t="s">
        <v>84</v>
      </c>
      <c r="J581" s="3">
        <v>45394</v>
      </c>
      <c r="K581" s="3">
        <v>45408</v>
      </c>
      <c r="L581" s="3">
        <v>45399</v>
      </c>
      <c r="M581" s="20" t="s">
        <v>1624</v>
      </c>
      <c r="N581" s="1">
        <v>1</v>
      </c>
      <c r="O581" s="1" t="s">
        <v>86</v>
      </c>
      <c r="P581" s="52">
        <v>11.4</v>
      </c>
      <c r="Q581" s="47" t="s">
        <v>483</v>
      </c>
      <c r="R581" s="47" t="s">
        <v>1486</v>
      </c>
      <c r="S581" s="128" t="s">
        <v>1487</v>
      </c>
      <c r="T581" s="153"/>
      <c r="U581" s="153"/>
      <c r="V581" s="153"/>
      <c r="W581" s="153"/>
      <c r="X581" s="153"/>
      <c r="Y581" s="153"/>
      <c r="Z581" s="153"/>
      <c r="AA581" s="153"/>
      <c r="AB581" s="153"/>
      <c r="AC581" s="153"/>
      <c r="AD581" s="153"/>
      <c r="AE581" s="153"/>
      <c r="AF581" s="153"/>
      <c r="AG581" s="153"/>
      <c r="AH581" s="153"/>
      <c r="AI581" s="153"/>
      <c r="AJ581" s="153"/>
      <c r="AK581" s="153"/>
      <c r="AL581" s="153"/>
      <c r="AM581" s="153"/>
      <c r="AN581" s="153"/>
      <c r="AO581" s="153"/>
      <c r="AP581" s="153"/>
      <c r="AQ581" s="153"/>
      <c r="AR581" s="153"/>
      <c r="AS581" s="153"/>
      <c r="AT581" s="153"/>
      <c r="AU581" s="153"/>
      <c r="AV581" s="153"/>
      <c r="AW581" s="153"/>
      <c r="AX581" s="153"/>
      <c r="AY581" s="153"/>
      <c r="AZ581" s="153"/>
      <c r="BA581" s="153"/>
      <c r="BB581" s="153"/>
      <c r="BC581" s="153"/>
      <c r="BD581" s="153"/>
      <c r="BE581" s="57"/>
    </row>
    <row r="582" spans="1:57" s="12" customFormat="1" ht="140.25" x14ac:dyDescent="0.25">
      <c r="A582" s="1">
        <v>554</v>
      </c>
      <c r="B582" s="1" t="s">
        <v>80</v>
      </c>
      <c r="C582" s="6" t="s">
        <v>1621</v>
      </c>
      <c r="D582" s="2" t="str">
        <f t="shared" si="18"/>
        <v>CalPA_Set WMP-43</v>
      </c>
      <c r="E582" s="1">
        <v>7</v>
      </c>
      <c r="F582" s="2" t="str">
        <f t="shared" si="19"/>
        <v>CalPA_Set WMP-43_Q7</v>
      </c>
      <c r="G582" s="10" t="s">
        <v>1643</v>
      </c>
      <c r="H582" s="10" t="s">
        <v>1644</v>
      </c>
      <c r="I582" s="1" t="s">
        <v>84</v>
      </c>
      <c r="J582" s="3">
        <v>45394</v>
      </c>
      <c r="K582" s="3">
        <v>45408</v>
      </c>
      <c r="L582" s="3">
        <v>45399</v>
      </c>
      <c r="M582" s="20" t="s">
        <v>1624</v>
      </c>
      <c r="N582" s="1">
        <v>0</v>
      </c>
      <c r="O582" s="1" t="s">
        <v>86</v>
      </c>
      <c r="P582" s="52">
        <v>11.4</v>
      </c>
      <c r="Q582" s="47" t="s">
        <v>483</v>
      </c>
      <c r="R582" s="47" t="s">
        <v>1486</v>
      </c>
      <c r="S582" s="129" t="s">
        <v>1487</v>
      </c>
      <c r="T582" s="153"/>
      <c r="U582" s="153"/>
      <c r="V582" s="153"/>
      <c r="W582" s="153"/>
      <c r="X582" s="153"/>
      <c r="Y582" s="153"/>
      <c r="Z582" s="153"/>
      <c r="AA582" s="153"/>
      <c r="AB582" s="153"/>
      <c r="AC582" s="153"/>
      <c r="AD582" s="153"/>
      <c r="AE582" s="153"/>
      <c r="AF582" s="153"/>
      <c r="AG582" s="153"/>
      <c r="AH582" s="153"/>
      <c r="AI582" s="153"/>
      <c r="AJ582" s="153"/>
      <c r="AK582" s="153"/>
      <c r="AL582" s="153"/>
      <c r="AM582" s="153"/>
      <c r="AN582" s="153"/>
      <c r="AO582" s="153"/>
      <c r="AP582" s="153"/>
      <c r="AQ582" s="153"/>
      <c r="AR582" s="153"/>
      <c r="AS582" s="153"/>
      <c r="AT582" s="153"/>
      <c r="AU582" s="153"/>
      <c r="AV582" s="153"/>
      <c r="AW582" s="153"/>
      <c r="AX582" s="153"/>
      <c r="AY582" s="153"/>
      <c r="AZ582" s="153"/>
      <c r="BA582" s="153"/>
      <c r="BB582" s="153"/>
      <c r="BC582" s="153"/>
      <c r="BD582" s="153"/>
      <c r="BE582" s="57"/>
    </row>
    <row r="583" spans="1:57" s="12" customFormat="1" ht="102" x14ac:dyDescent="0.25">
      <c r="A583" s="1">
        <v>555</v>
      </c>
      <c r="B583" s="1" t="s">
        <v>80</v>
      </c>
      <c r="C583" s="6" t="s">
        <v>1621</v>
      </c>
      <c r="D583" s="2" t="str">
        <f t="shared" si="18"/>
        <v>CalPA_Set WMP-43</v>
      </c>
      <c r="E583" s="1">
        <v>8</v>
      </c>
      <c r="F583" s="2" t="str">
        <f t="shared" si="19"/>
        <v>CalPA_Set WMP-43_Q8</v>
      </c>
      <c r="G583" s="10" t="s">
        <v>1645</v>
      </c>
      <c r="H583" s="10" t="s">
        <v>1646</v>
      </c>
      <c r="I583" s="1" t="s">
        <v>84</v>
      </c>
      <c r="J583" s="3">
        <v>45394</v>
      </c>
      <c r="K583" s="3">
        <v>45399</v>
      </c>
      <c r="L583" s="3">
        <v>45399</v>
      </c>
      <c r="M583" s="20" t="s">
        <v>1624</v>
      </c>
      <c r="N583" s="1">
        <v>0</v>
      </c>
      <c r="O583" s="1" t="s">
        <v>86</v>
      </c>
      <c r="P583" s="52">
        <v>11.4</v>
      </c>
      <c r="Q583" s="47" t="s">
        <v>483</v>
      </c>
      <c r="R583" s="47" t="s">
        <v>1486</v>
      </c>
      <c r="S583" s="128" t="s">
        <v>1487</v>
      </c>
      <c r="T583" s="153"/>
      <c r="U583" s="153"/>
      <c r="V583" s="153"/>
      <c r="W583" s="153"/>
      <c r="X583" s="153"/>
      <c r="Y583" s="153"/>
      <c r="Z583" s="153"/>
      <c r="AA583" s="153"/>
      <c r="AB583" s="153"/>
      <c r="AC583" s="153"/>
      <c r="AD583" s="153"/>
      <c r="AE583" s="153"/>
      <c r="AF583" s="153"/>
      <c r="AG583" s="153"/>
      <c r="AH583" s="153"/>
      <c r="AI583" s="153"/>
      <c r="AJ583" s="153"/>
      <c r="AK583" s="153"/>
      <c r="AL583" s="153"/>
      <c r="AM583" s="153"/>
      <c r="AN583" s="153"/>
      <c r="AO583" s="153"/>
      <c r="AP583" s="153"/>
      <c r="AQ583" s="153"/>
      <c r="AR583" s="153"/>
      <c r="AS583" s="153"/>
      <c r="AT583" s="153"/>
      <c r="AU583" s="153"/>
      <c r="AV583" s="153"/>
      <c r="AW583" s="153"/>
      <c r="AX583" s="153"/>
      <c r="AY583" s="153"/>
      <c r="AZ583" s="153"/>
      <c r="BA583" s="153"/>
      <c r="BB583" s="153"/>
      <c r="BC583" s="153"/>
      <c r="BD583" s="153"/>
      <c r="BE583" s="57"/>
    </row>
    <row r="584" spans="1:57" s="12" customFormat="1" ht="165.75" x14ac:dyDescent="0.25">
      <c r="A584" s="1">
        <v>556</v>
      </c>
      <c r="B584" s="1" t="s">
        <v>80</v>
      </c>
      <c r="C584" s="6" t="s">
        <v>1621</v>
      </c>
      <c r="D584" s="2" t="str">
        <f t="shared" si="18"/>
        <v>CalPA_Set WMP-43</v>
      </c>
      <c r="E584" s="1">
        <v>9</v>
      </c>
      <c r="F584" s="2" t="str">
        <f t="shared" si="19"/>
        <v>CalPA_Set WMP-43_Q9</v>
      </c>
      <c r="G584" s="10" t="s">
        <v>1647</v>
      </c>
      <c r="H584" s="10" t="s">
        <v>1648</v>
      </c>
      <c r="I584" s="1" t="s">
        <v>84</v>
      </c>
      <c r="J584" s="3">
        <v>45394</v>
      </c>
      <c r="K584" s="3">
        <v>45399</v>
      </c>
      <c r="L584" s="3">
        <v>45399</v>
      </c>
      <c r="M584" s="20" t="s">
        <v>1624</v>
      </c>
      <c r="N584" s="1">
        <v>0</v>
      </c>
      <c r="O584" s="1" t="s">
        <v>86</v>
      </c>
      <c r="P584" s="52">
        <v>11.4</v>
      </c>
      <c r="Q584" s="47" t="s">
        <v>483</v>
      </c>
      <c r="R584" s="47" t="s">
        <v>1486</v>
      </c>
      <c r="S584" s="132" t="s">
        <v>1487</v>
      </c>
      <c r="T584" s="153"/>
      <c r="U584" s="153"/>
      <c r="V584" s="153"/>
      <c r="W584" s="153"/>
      <c r="X584" s="153"/>
      <c r="Y584" s="153"/>
      <c r="Z584" s="153"/>
      <c r="AA584" s="153"/>
      <c r="AB584" s="153"/>
      <c r="AC584" s="153"/>
      <c r="AD584" s="153"/>
      <c r="AE584" s="153"/>
      <c r="AF584" s="153"/>
      <c r="AG584" s="153"/>
      <c r="AH584" s="153"/>
      <c r="AI584" s="153"/>
      <c r="AJ584" s="153"/>
      <c r="AK584" s="153"/>
      <c r="AL584" s="153"/>
      <c r="AM584" s="153"/>
      <c r="AN584" s="153"/>
      <c r="AO584" s="153"/>
      <c r="AP584" s="153"/>
      <c r="AQ584" s="153"/>
      <c r="AR584" s="153"/>
      <c r="AS584" s="153"/>
      <c r="AT584" s="153"/>
      <c r="AU584" s="153"/>
      <c r="AV584" s="153"/>
      <c r="AW584" s="153"/>
      <c r="AX584" s="153"/>
      <c r="AY584" s="153"/>
      <c r="AZ584" s="153"/>
      <c r="BA584" s="153"/>
      <c r="BB584" s="153"/>
      <c r="BC584" s="153"/>
      <c r="BD584" s="153"/>
      <c r="BE584" s="57"/>
    </row>
    <row r="585" spans="1:57" s="12" customFormat="1" ht="89.25" x14ac:dyDescent="0.25">
      <c r="A585" s="1">
        <v>557</v>
      </c>
      <c r="B585" s="1" t="s">
        <v>80</v>
      </c>
      <c r="C585" s="6" t="s">
        <v>1621</v>
      </c>
      <c r="D585" s="2" t="str">
        <f t="shared" si="18"/>
        <v>CalPA_Set WMP-43</v>
      </c>
      <c r="E585" s="1">
        <v>10</v>
      </c>
      <c r="F585" s="2" t="str">
        <f t="shared" si="19"/>
        <v>CalPA_Set WMP-43_Q10</v>
      </c>
      <c r="G585" s="10" t="s">
        <v>1649</v>
      </c>
      <c r="H585" s="10" t="s">
        <v>1650</v>
      </c>
      <c r="I585" s="1" t="s">
        <v>84</v>
      </c>
      <c r="J585" s="3">
        <v>45394</v>
      </c>
      <c r="K585" s="3">
        <v>45399</v>
      </c>
      <c r="L585" s="3">
        <v>45399</v>
      </c>
      <c r="M585" s="20" t="s">
        <v>1624</v>
      </c>
      <c r="N585" s="1">
        <v>1</v>
      </c>
      <c r="O585" s="1" t="s">
        <v>86</v>
      </c>
      <c r="P585" s="47">
        <v>11.4</v>
      </c>
      <c r="Q585" s="47" t="s">
        <v>483</v>
      </c>
      <c r="R585" s="47" t="s">
        <v>1560</v>
      </c>
      <c r="S585" s="128" t="s">
        <v>1561</v>
      </c>
      <c r="T585" s="153"/>
      <c r="U585" s="153"/>
      <c r="V585" s="153"/>
      <c r="W585" s="153"/>
      <c r="X585" s="153"/>
      <c r="Y585" s="153"/>
      <c r="Z585" s="153"/>
      <c r="AA585" s="153"/>
      <c r="AB585" s="153"/>
      <c r="AC585" s="153"/>
      <c r="AD585" s="153"/>
      <c r="AE585" s="153"/>
      <c r="AF585" s="153"/>
      <c r="AG585" s="153"/>
      <c r="AH585" s="153"/>
      <c r="AI585" s="153"/>
      <c r="AJ585" s="153"/>
      <c r="AK585" s="153"/>
      <c r="AL585" s="153"/>
      <c r="AM585" s="153"/>
      <c r="AN585" s="153"/>
      <c r="AO585" s="153"/>
      <c r="AP585" s="153"/>
      <c r="AQ585" s="153"/>
      <c r="AR585" s="153"/>
      <c r="AS585" s="153"/>
      <c r="AT585" s="153"/>
      <c r="AU585" s="153"/>
      <c r="AV585" s="153"/>
      <c r="AW585" s="153"/>
      <c r="AX585" s="153"/>
      <c r="AY585" s="153"/>
      <c r="AZ585" s="153"/>
      <c r="BA585" s="153"/>
      <c r="BB585" s="153"/>
      <c r="BC585" s="153"/>
      <c r="BD585" s="153"/>
      <c r="BE585" s="57"/>
    </row>
    <row r="586" spans="1:57" s="12" customFormat="1" ht="267.75" x14ac:dyDescent="0.25">
      <c r="A586" s="1">
        <v>557</v>
      </c>
      <c r="B586" s="1" t="s">
        <v>80</v>
      </c>
      <c r="C586" s="6" t="s">
        <v>1621</v>
      </c>
      <c r="D586" s="2" t="str">
        <f t="shared" si="18"/>
        <v>CalPA_Set WMP-43</v>
      </c>
      <c r="E586" s="1" t="s">
        <v>1199</v>
      </c>
      <c r="F586" s="2" t="str">
        <f t="shared" si="19"/>
        <v>CalPA_Set WMP-43_Q10(s)</v>
      </c>
      <c r="G586" s="10" t="s">
        <v>1653</v>
      </c>
      <c r="H586" s="10" t="s">
        <v>1654</v>
      </c>
      <c r="I586" s="1" t="s">
        <v>84</v>
      </c>
      <c r="J586" s="3">
        <v>45401</v>
      </c>
      <c r="K586" s="3">
        <v>45406</v>
      </c>
      <c r="L586" s="3">
        <v>45406</v>
      </c>
      <c r="M586" s="20" t="s">
        <v>1624</v>
      </c>
      <c r="N586" s="1">
        <v>0</v>
      </c>
      <c r="O586" s="1" t="s">
        <v>86</v>
      </c>
      <c r="P586" s="47">
        <v>11.4</v>
      </c>
      <c r="Q586" s="47" t="s">
        <v>483</v>
      </c>
      <c r="R586" s="47" t="s">
        <v>1560</v>
      </c>
      <c r="S586" s="128" t="s">
        <v>1561</v>
      </c>
      <c r="T586" s="153"/>
      <c r="U586" s="153"/>
      <c r="V586" s="153"/>
      <c r="W586" s="153"/>
      <c r="X586" s="153"/>
      <c r="Y586" s="153"/>
      <c r="Z586" s="153"/>
      <c r="AA586" s="153"/>
      <c r="AB586" s="153"/>
      <c r="AC586" s="153"/>
      <c r="AD586" s="153"/>
      <c r="AE586" s="153"/>
      <c r="AF586" s="153"/>
      <c r="AG586" s="153"/>
      <c r="AH586" s="153"/>
      <c r="AI586" s="153"/>
      <c r="AJ586" s="153"/>
      <c r="AK586" s="153"/>
      <c r="AL586" s="153"/>
      <c r="AM586" s="153"/>
      <c r="AN586" s="153"/>
      <c r="AO586" s="153"/>
      <c r="AP586" s="153"/>
      <c r="AQ586" s="153"/>
      <c r="AR586" s="153"/>
      <c r="AS586" s="153"/>
      <c r="AT586" s="153"/>
      <c r="AU586" s="153"/>
      <c r="AV586" s="153"/>
      <c r="AW586" s="153"/>
      <c r="AX586" s="153"/>
      <c r="AY586" s="153"/>
      <c r="AZ586" s="153"/>
      <c r="BA586" s="153"/>
      <c r="BB586" s="153"/>
      <c r="BC586" s="153"/>
      <c r="BD586" s="153"/>
      <c r="BE586" s="57"/>
    </row>
    <row r="587" spans="1:57" s="12" customFormat="1" ht="395.25" x14ac:dyDescent="0.25">
      <c r="A587" s="1">
        <v>558</v>
      </c>
      <c r="B587" s="1" t="s">
        <v>80</v>
      </c>
      <c r="C587" s="6" t="s">
        <v>1621</v>
      </c>
      <c r="D587" s="2" t="str">
        <f t="shared" si="18"/>
        <v>CalPA_Set WMP-43</v>
      </c>
      <c r="E587" s="1">
        <v>11</v>
      </c>
      <c r="F587" s="2" t="str">
        <f t="shared" si="19"/>
        <v>CalPA_Set WMP-43_Q11</v>
      </c>
      <c r="G587" s="10" t="s">
        <v>1655</v>
      </c>
      <c r="H587" s="10" t="s">
        <v>1656</v>
      </c>
      <c r="I587" s="1" t="s">
        <v>84</v>
      </c>
      <c r="J587" s="3">
        <v>45394</v>
      </c>
      <c r="K587" s="3">
        <v>45399</v>
      </c>
      <c r="L587" s="3">
        <v>45399</v>
      </c>
      <c r="M587" s="20" t="s">
        <v>1624</v>
      </c>
      <c r="N587" s="1">
        <v>4</v>
      </c>
      <c r="O587" s="1" t="s">
        <v>86</v>
      </c>
      <c r="P587" s="47">
        <v>11.4</v>
      </c>
      <c r="Q587" s="47" t="s">
        <v>483</v>
      </c>
      <c r="R587" s="47" t="s">
        <v>1560</v>
      </c>
      <c r="S587" s="128" t="s">
        <v>1561</v>
      </c>
      <c r="T587" s="153"/>
      <c r="U587" s="153"/>
      <c r="V587" s="153"/>
      <c r="W587" s="153"/>
      <c r="X587" s="153"/>
      <c r="Y587" s="153"/>
      <c r="Z587" s="153"/>
      <c r="AA587" s="153"/>
      <c r="AB587" s="153"/>
      <c r="AC587" s="153"/>
      <c r="AD587" s="153"/>
      <c r="AE587" s="153"/>
      <c r="AF587" s="153"/>
      <c r="AG587" s="153"/>
      <c r="AH587" s="153"/>
      <c r="AI587" s="153"/>
      <c r="AJ587" s="153"/>
      <c r="AK587" s="153"/>
      <c r="AL587" s="153"/>
      <c r="AM587" s="153"/>
      <c r="AN587" s="153"/>
      <c r="AO587" s="153"/>
      <c r="AP587" s="153"/>
      <c r="AQ587" s="153"/>
      <c r="AR587" s="153"/>
      <c r="AS587" s="153"/>
      <c r="AT587" s="153"/>
      <c r="AU587" s="153"/>
      <c r="AV587" s="153"/>
      <c r="AW587" s="153"/>
      <c r="AX587" s="153"/>
      <c r="AY587" s="153"/>
      <c r="AZ587" s="153"/>
      <c r="BA587" s="153"/>
      <c r="BB587" s="153"/>
      <c r="BC587" s="153"/>
      <c r="BD587" s="153"/>
      <c r="BE587" s="57"/>
    </row>
    <row r="588" spans="1:57" s="12" customFormat="1" ht="409.5" x14ac:dyDescent="0.25">
      <c r="A588" s="1">
        <v>558</v>
      </c>
      <c r="B588" s="1" t="s">
        <v>80</v>
      </c>
      <c r="C588" s="6" t="s">
        <v>1621</v>
      </c>
      <c r="D588" s="2" t="str">
        <f t="shared" si="18"/>
        <v>CalPA_Set WMP-43</v>
      </c>
      <c r="E588" s="1" t="s">
        <v>1658</v>
      </c>
      <c r="F588" s="2" t="str">
        <f t="shared" si="19"/>
        <v>CalPA_Set WMP-43_Q11(s)</v>
      </c>
      <c r="G588" s="10" t="s">
        <v>1659</v>
      </c>
      <c r="H588" s="10" t="s">
        <v>1660</v>
      </c>
      <c r="I588" s="1" t="s">
        <v>84</v>
      </c>
      <c r="J588" s="3">
        <v>45401</v>
      </c>
      <c r="K588" s="3">
        <v>45406</v>
      </c>
      <c r="L588" s="3">
        <v>45406</v>
      </c>
      <c r="M588" s="20" t="s">
        <v>1624</v>
      </c>
      <c r="N588" s="1">
        <v>0</v>
      </c>
      <c r="O588" s="1" t="s">
        <v>86</v>
      </c>
      <c r="P588" s="47">
        <v>11.4</v>
      </c>
      <c r="Q588" s="47" t="s">
        <v>483</v>
      </c>
      <c r="R588" s="47" t="s">
        <v>1560</v>
      </c>
      <c r="S588" s="128" t="s">
        <v>1561</v>
      </c>
      <c r="T588" s="153"/>
      <c r="U588" s="153"/>
      <c r="V588" s="153"/>
      <c r="W588" s="153"/>
      <c r="X588" s="153"/>
      <c r="Y588" s="153"/>
      <c r="Z588" s="153"/>
      <c r="AA588" s="153"/>
      <c r="AB588" s="153"/>
      <c r="AC588" s="153"/>
      <c r="AD588" s="153"/>
      <c r="AE588" s="153"/>
      <c r="AF588" s="153"/>
      <c r="AG588" s="153"/>
      <c r="AH588" s="153"/>
      <c r="AI588" s="153"/>
      <c r="AJ588" s="153"/>
      <c r="AK588" s="153"/>
      <c r="AL588" s="153"/>
      <c r="AM588" s="153"/>
      <c r="AN588" s="153"/>
      <c r="AO588" s="153"/>
      <c r="AP588" s="153"/>
      <c r="AQ588" s="153"/>
      <c r="AR588" s="153"/>
      <c r="AS588" s="153"/>
      <c r="AT588" s="153"/>
      <c r="AU588" s="153"/>
      <c r="AV588" s="153"/>
      <c r="AW588" s="153"/>
      <c r="AX588" s="153"/>
      <c r="AY588" s="153"/>
      <c r="AZ588" s="153"/>
      <c r="BA588" s="153"/>
      <c r="BB588" s="153"/>
      <c r="BC588" s="153"/>
      <c r="BD588" s="153"/>
      <c r="BE588" s="57"/>
    </row>
    <row r="589" spans="1:57" s="12" customFormat="1" ht="191.25" x14ac:dyDescent="0.25">
      <c r="A589" s="1">
        <v>559</v>
      </c>
      <c r="B589" s="1" t="s">
        <v>80</v>
      </c>
      <c r="C589" s="6" t="s">
        <v>1621</v>
      </c>
      <c r="D589" s="2" t="str">
        <f t="shared" si="18"/>
        <v>CalPA_Set WMP-43</v>
      </c>
      <c r="E589" s="1">
        <v>12</v>
      </c>
      <c r="F589" s="2" t="str">
        <f t="shared" si="19"/>
        <v>CalPA_Set WMP-43_Q12</v>
      </c>
      <c r="G589" s="10" t="s">
        <v>1661</v>
      </c>
      <c r="H589" s="10" t="s">
        <v>1662</v>
      </c>
      <c r="I589" s="1" t="s">
        <v>84</v>
      </c>
      <c r="J589" s="3">
        <v>45394</v>
      </c>
      <c r="K589" s="3">
        <v>45399</v>
      </c>
      <c r="L589" s="3">
        <v>45399</v>
      </c>
      <c r="M589" s="20" t="s">
        <v>1624</v>
      </c>
      <c r="N589" s="1">
        <v>0</v>
      </c>
      <c r="O589" s="1" t="s">
        <v>86</v>
      </c>
      <c r="P589" s="47">
        <v>11.4</v>
      </c>
      <c r="Q589" s="47" t="s">
        <v>483</v>
      </c>
      <c r="R589" s="47" t="s">
        <v>1560</v>
      </c>
      <c r="S589" s="129" t="s">
        <v>1561</v>
      </c>
      <c r="T589" s="153"/>
      <c r="U589" s="153"/>
      <c r="V589" s="153"/>
      <c r="W589" s="153"/>
      <c r="X589" s="153"/>
      <c r="Y589" s="153"/>
      <c r="Z589" s="153"/>
      <c r="AA589" s="153"/>
      <c r="AB589" s="153"/>
      <c r="AC589" s="153"/>
      <c r="AD589" s="153"/>
      <c r="AE589" s="153"/>
      <c r="AF589" s="153"/>
      <c r="AG589" s="153"/>
      <c r="AH589" s="153"/>
      <c r="AI589" s="153"/>
      <c r="AJ589" s="153"/>
      <c r="AK589" s="153"/>
      <c r="AL589" s="153"/>
      <c r="AM589" s="153"/>
      <c r="AN589" s="153"/>
      <c r="AO589" s="153"/>
      <c r="AP589" s="153"/>
      <c r="AQ589" s="153"/>
      <c r="AR589" s="153"/>
      <c r="AS589" s="153"/>
      <c r="AT589" s="153"/>
      <c r="AU589" s="153"/>
      <c r="AV589" s="153"/>
      <c r="AW589" s="153"/>
      <c r="AX589" s="153"/>
      <c r="AY589" s="153"/>
      <c r="AZ589" s="153"/>
      <c r="BA589" s="153"/>
      <c r="BB589" s="153"/>
      <c r="BC589" s="153"/>
      <c r="BD589" s="153"/>
      <c r="BE589" s="57"/>
    </row>
    <row r="590" spans="1:57" s="12" customFormat="1" ht="344.25" x14ac:dyDescent="0.25">
      <c r="A590" s="1">
        <v>559</v>
      </c>
      <c r="B590" s="1" t="s">
        <v>80</v>
      </c>
      <c r="C590" s="6" t="s">
        <v>1621</v>
      </c>
      <c r="D590" s="2" t="str">
        <f t="shared" si="18"/>
        <v>CalPA_Set WMP-43</v>
      </c>
      <c r="E590" s="1" t="s">
        <v>1663</v>
      </c>
      <c r="F590" s="2" t="str">
        <f t="shared" si="19"/>
        <v>CalPA_Set WMP-43_Q12(s)</v>
      </c>
      <c r="G590" s="10" t="s">
        <v>1664</v>
      </c>
      <c r="H590" s="10" t="s">
        <v>1665</v>
      </c>
      <c r="I590" s="1" t="s">
        <v>84</v>
      </c>
      <c r="J590" s="3">
        <v>45401</v>
      </c>
      <c r="K590" s="3">
        <v>45406</v>
      </c>
      <c r="L590" s="3">
        <v>45406</v>
      </c>
      <c r="M590" s="20" t="s">
        <v>1624</v>
      </c>
      <c r="N590" s="1">
        <v>0</v>
      </c>
      <c r="O590" s="1" t="s">
        <v>86</v>
      </c>
      <c r="P590" s="47">
        <v>11.4</v>
      </c>
      <c r="Q590" s="47" t="s">
        <v>483</v>
      </c>
      <c r="R590" s="47" t="s">
        <v>1560</v>
      </c>
      <c r="S590" s="129" t="s">
        <v>1561</v>
      </c>
      <c r="T590" s="153"/>
      <c r="U590" s="153"/>
      <c r="V590" s="153"/>
      <c r="W590" s="153"/>
      <c r="X590" s="153"/>
      <c r="Y590" s="153"/>
      <c r="Z590" s="153"/>
      <c r="AA590" s="153"/>
      <c r="AB590" s="153"/>
      <c r="AC590" s="153"/>
      <c r="AD590" s="153"/>
      <c r="AE590" s="153"/>
      <c r="AF590" s="153"/>
      <c r="AG590" s="153"/>
      <c r="AH590" s="153"/>
      <c r="AI590" s="153"/>
      <c r="AJ590" s="153"/>
      <c r="AK590" s="153"/>
      <c r="AL590" s="153"/>
      <c r="AM590" s="153"/>
      <c r="AN590" s="153"/>
      <c r="AO590" s="153"/>
      <c r="AP590" s="153"/>
      <c r="AQ590" s="153"/>
      <c r="AR590" s="153"/>
      <c r="AS590" s="153"/>
      <c r="AT590" s="153"/>
      <c r="AU590" s="153"/>
      <c r="AV590" s="153"/>
      <c r="AW590" s="153"/>
      <c r="AX590" s="153"/>
      <c r="AY590" s="153"/>
      <c r="AZ590" s="153"/>
      <c r="BA590" s="153"/>
      <c r="BB590" s="153"/>
      <c r="BC590" s="153"/>
      <c r="BD590" s="153"/>
      <c r="BE590" s="57"/>
    </row>
    <row r="591" spans="1:57" s="12" customFormat="1" ht="331.5" x14ac:dyDescent="0.25">
      <c r="A591" s="1">
        <v>560</v>
      </c>
      <c r="B591" s="1" t="s">
        <v>80</v>
      </c>
      <c r="C591" s="6" t="s">
        <v>1621</v>
      </c>
      <c r="D591" s="2" t="str">
        <f t="shared" si="18"/>
        <v>CalPA_Set WMP-43</v>
      </c>
      <c r="E591" s="1">
        <v>13</v>
      </c>
      <c r="F591" s="2" t="str">
        <f t="shared" si="19"/>
        <v>CalPA_Set WMP-43_Q13</v>
      </c>
      <c r="G591" s="10" t="s">
        <v>1666</v>
      </c>
      <c r="H591" s="10" t="s">
        <v>1667</v>
      </c>
      <c r="I591" s="1" t="s">
        <v>84</v>
      </c>
      <c r="J591" s="3">
        <v>45394</v>
      </c>
      <c r="K591" s="3">
        <v>45399</v>
      </c>
      <c r="L591" s="3">
        <v>45399</v>
      </c>
      <c r="M591" s="20" t="s">
        <v>1624</v>
      </c>
      <c r="N591" s="1">
        <v>0</v>
      </c>
      <c r="O591" s="1" t="s">
        <v>86</v>
      </c>
      <c r="P591" s="47">
        <v>11.4</v>
      </c>
      <c r="Q591" s="47" t="s">
        <v>483</v>
      </c>
      <c r="R591" s="47" t="s">
        <v>1565</v>
      </c>
      <c r="S591" s="128" t="s">
        <v>1566</v>
      </c>
      <c r="T591" s="153"/>
      <c r="U591" s="153"/>
      <c r="V591" s="153"/>
      <c r="W591" s="153"/>
      <c r="X591" s="153"/>
      <c r="Y591" s="153"/>
      <c r="Z591" s="153"/>
      <c r="AA591" s="153"/>
      <c r="AB591" s="153"/>
      <c r="AC591" s="153"/>
      <c r="AD591" s="153"/>
      <c r="AE591" s="153"/>
      <c r="AF591" s="153"/>
      <c r="AG591" s="153"/>
      <c r="AH591" s="153"/>
      <c r="AI591" s="153"/>
      <c r="AJ591" s="153"/>
      <c r="AK591" s="153"/>
      <c r="AL591" s="153"/>
      <c r="AM591" s="153"/>
      <c r="AN591" s="153"/>
      <c r="AO591" s="153"/>
      <c r="AP591" s="153"/>
      <c r="AQ591" s="153"/>
      <c r="AR591" s="153"/>
      <c r="AS591" s="153"/>
      <c r="AT591" s="153"/>
      <c r="AU591" s="153"/>
      <c r="AV591" s="153"/>
      <c r="AW591" s="153"/>
      <c r="AX591" s="153"/>
      <c r="AY591" s="153"/>
      <c r="AZ591" s="153"/>
      <c r="BA591" s="153"/>
      <c r="BB591" s="153"/>
      <c r="BC591" s="153"/>
      <c r="BD591" s="153"/>
      <c r="BE591" s="57"/>
    </row>
    <row r="592" spans="1:57" s="12" customFormat="1" ht="229.5" x14ac:dyDescent="0.25">
      <c r="A592" s="1">
        <v>561</v>
      </c>
      <c r="B592" s="1" t="s">
        <v>80</v>
      </c>
      <c r="C592" s="6" t="s">
        <v>1621</v>
      </c>
      <c r="D592" s="2" t="str">
        <f t="shared" si="18"/>
        <v>CalPA_Set WMP-43</v>
      </c>
      <c r="E592" s="1">
        <v>14</v>
      </c>
      <c r="F592" s="2" t="str">
        <f t="shared" si="19"/>
        <v>CalPA_Set WMP-43_Q14</v>
      </c>
      <c r="G592" s="10" t="s">
        <v>1670</v>
      </c>
      <c r="H592" s="10" t="s">
        <v>1671</v>
      </c>
      <c r="I592" s="1" t="s">
        <v>84</v>
      </c>
      <c r="J592" s="3">
        <v>45394</v>
      </c>
      <c r="K592" s="3">
        <v>45399</v>
      </c>
      <c r="L592" s="3">
        <v>45399</v>
      </c>
      <c r="M592" s="20" t="s">
        <v>1624</v>
      </c>
      <c r="N592" s="1">
        <v>0</v>
      </c>
      <c r="O592" s="1" t="s">
        <v>86</v>
      </c>
      <c r="P592" s="47">
        <v>11.4</v>
      </c>
      <c r="Q592" s="47" t="s">
        <v>483</v>
      </c>
      <c r="R592" s="47" t="s">
        <v>1565</v>
      </c>
      <c r="S592" s="128" t="s">
        <v>1566</v>
      </c>
      <c r="T592" s="153"/>
      <c r="U592" s="153"/>
      <c r="V592" s="153"/>
      <c r="W592" s="153"/>
      <c r="X592" s="153"/>
      <c r="Y592" s="153"/>
      <c r="Z592" s="153"/>
      <c r="AA592" s="153"/>
      <c r="AB592" s="153"/>
      <c r="AC592" s="153"/>
      <c r="AD592" s="153"/>
      <c r="AE592" s="153"/>
      <c r="AF592" s="153"/>
      <c r="AG592" s="153"/>
      <c r="AH592" s="153"/>
      <c r="AI592" s="153"/>
      <c r="AJ592" s="153"/>
      <c r="AK592" s="153"/>
      <c r="AL592" s="153"/>
      <c r="AM592" s="153"/>
      <c r="AN592" s="153"/>
      <c r="AO592" s="153"/>
      <c r="AP592" s="153"/>
      <c r="AQ592" s="153"/>
      <c r="AR592" s="153"/>
      <c r="AS592" s="153"/>
      <c r="AT592" s="153"/>
      <c r="AU592" s="153"/>
      <c r="AV592" s="153"/>
      <c r="AW592" s="153"/>
      <c r="AX592" s="153"/>
      <c r="AY592" s="153"/>
      <c r="AZ592" s="153"/>
      <c r="BA592" s="153"/>
      <c r="BB592" s="153"/>
      <c r="BC592" s="153"/>
      <c r="BD592" s="153"/>
      <c r="BE592" s="57"/>
    </row>
    <row r="593" spans="1:57" s="12" customFormat="1" ht="409.5" x14ac:dyDescent="0.25">
      <c r="A593" s="1">
        <v>562</v>
      </c>
      <c r="B593" s="1" t="s">
        <v>80</v>
      </c>
      <c r="C593" s="6" t="s">
        <v>1621</v>
      </c>
      <c r="D593" s="2" t="str">
        <f t="shared" si="18"/>
        <v>CalPA_Set WMP-43</v>
      </c>
      <c r="E593" s="1">
        <v>15</v>
      </c>
      <c r="F593" s="2" t="str">
        <f t="shared" si="19"/>
        <v>CalPA_Set WMP-43_Q15</v>
      </c>
      <c r="G593" s="10" t="s">
        <v>1673</v>
      </c>
      <c r="H593" s="10" t="s">
        <v>1674</v>
      </c>
      <c r="I593" s="1" t="s">
        <v>84</v>
      </c>
      <c r="J593" s="3">
        <v>45394</v>
      </c>
      <c r="K593" s="3">
        <v>45399</v>
      </c>
      <c r="L593" s="3">
        <v>45399</v>
      </c>
      <c r="M593" s="20" t="s">
        <v>1624</v>
      </c>
      <c r="N593" s="1">
        <v>1</v>
      </c>
      <c r="O593" s="1" t="s">
        <v>86</v>
      </c>
      <c r="P593" s="47">
        <v>11.4</v>
      </c>
      <c r="Q593" s="47" t="s">
        <v>483</v>
      </c>
      <c r="R593" s="47" t="s">
        <v>1675</v>
      </c>
      <c r="S593" s="130" t="s">
        <v>1676</v>
      </c>
      <c r="T593" s="153"/>
      <c r="U593" s="153"/>
      <c r="V593" s="153"/>
      <c r="W593" s="153"/>
      <c r="X593" s="153"/>
      <c r="Y593" s="153"/>
      <c r="Z593" s="153"/>
      <c r="AA593" s="153"/>
      <c r="AB593" s="153"/>
      <c r="AC593" s="153"/>
      <c r="AD593" s="153"/>
      <c r="AE593" s="153"/>
      <c r="AF593" s="153"/>
      <c r="AG593" s="153"/>
      <c r="AH593" s="153"/>
      <c r="AI593" s="153"/>
      <c r="AJ593" s="153"/>
      <c r="AK593" s="153"/>
      <c r="AL593" s="153"/>
      <c r="AM593" s="153"/>
      <c r="AN593" s="153"/>
      <c r="AO593" s="153"/>
      <c r="AP593" s="153"/>
      <c r="AQ593" s="153"/>
      <c r="AR593" s="153"/>
      <c r="AS593" s="153"/>
      <c r="AT593" s="153"/>
      <c r="AU593" s="153"/>
      <c r="AV593" s="153"/>
      <c r="AW593" s="153"/>
      <c r="AX593" s="153"/>
      <c r="AY593" s="153"/>
      <c r="AZ593" s="153"/>
      <c r="BA593" s="153"/>
      <c r="BB593" s="153"/>
      <c r="BC593" s="153"/>
      <c r="BD593" s="153"/>
      <c r="BE593" s="57"/>
    </row>
    <row r="594" spans="1:57" s="12" customFormat="1" ht="140.25" x14ac:dyDescent="0.25">
      <c r="A594" s="1">
        <v>563</v>
      </c>
      <c r="B594" s="1" t="s">
        <v>80</v>
      </c>
      <c r="C594" s="6" t="s">
        <v>1621</v>
      </c>
      <c r="D594" s="2" t="str">
        <f t="shared" si="18"/>
        <v>CalPA_Set WMP-43</v>
      </c>
      <c r="E594" s="1">
        <v>16</v>
      </c>
      <c r="F594" s="2" t="str">
        <f t="shared" si="19"/>
        <v>CalPA_Set WMP-43_Q16</v>
      </c>
      <c r="G594" s="10" t="s">
        <v>1678</v>
      </c>
      <c r="H594" s="10" t="s">
        <v>1679</v>
      </c>
      <c r="I594" s="1" t="s">
        <v>84</v>
      </c>
      <c r="J594" s="3">
        <v>45394</v>
      </c>
      <c r="K594" s="3">
        <v>45399</v>
      </c>
      <c r="L594" s="3">
        <v>45399</v>
      </c>
      <c r="M594" s="20" t="s">
        <v>1624</v>
      </c>
      <c r="N594" s="1">
        <v>0</v>
      </c>
      <c r="O594" s="1" t="s">
        <v>86</v>
      </c>
      <c r="P594" s="47">
        <v>11.4</v>
      </c>
      <c r="Q594" s="47" t="s">
        <v>483</v>
      </c>
      <c r="R594" s="47" t="s">
        <v>1675</v>
      </c>
      <c r="S594" s="130" t="s">
        <v>1676</v>
      </c>
      <c r="T594" s="153"/>
      <c r="U594" s="153"/>
      <c r="V594" s="153"/>
      <c r="W594" s="153"/>
      <c r="X594" s="153"/>
      <c r="Y594" s="153"/>
      <c r="Z594" s="153"/>
      <c r="AA594" s="153"/>
      <c r="AB594" s="153"/>
      <c r="AC594" s="153"/>
      <c r="AD594" s="153"/>
      <c r="AE594" s="153"/>
      <c r="AF594" s="153"/>
      <c r="AG594" s="153"/>
      <c r="AH594" s="153"/>
      <c r="AI594" s="153"/>
      <c r="AJ594" s="153"/>
      <c r="AK594" s="153"/>
      <c r="AL594" s="153"/>
      <c r="AM594" s="153"/>
      <c r="AN594" s="153"/>
      <c r="AO594" s="153"/>
      <c r="AP594" s="153"/>
      <c r="AQ594" s="153"/>
      <c r="AR594" s="153"/>
      <c r="AS594" s="153"/>
      <c r="AT594" s="153"/>
      <c r="AU594" s="153"/>
      <c r="AV594" s="153"/>
      <c r="AW594" s="153"/>
      <c r="AX594" s="153"/>
      <c r="AY594" s="153"/>
      <c r="AZ594" s="153"/>
      <c r="BA594" s="153"/>
      <c r="BB594" s="153"/>
      <c r="BC594" s="153"/>
      <c r="BD594" s="153"/>
      <c r="BE594" s="57"/>
    </row>
    <row r="595" spans="1:57" s="12" customFormat="1" ht="153" x14ac:dyDescent="0.25">
      <c r="A595" s="1">
        <v>564</v>
      </c>
      <c r="B595" s="1" t="s">
        <v>80</v>
      </c>
      <c r="C595" s="6" t="s">
        <v>1621</v>
      </c>
      <c r="D595" s="2" t="str">
        <f t="shared" si="18"/>
        <v>CalPA_Set WMP-43</v>
      </c>
      <c r="E595" s="1">
        <v>17</v>
      </c>
      <c r="F595" s="2" t="str">
        <f t="shared" si="19"/>
        <v>CalPA_Set WMP-43_Q17</v>
      </c>
      <c r="G595" s="10" t="s">
        <v>1682</v>
      </c>
      <c r="H595" s="10" t="s">
        <v>1683</v>
      </c>
      <c r="I595" s="1" t="s">
        <v>84</v>
      </c>
      <c r="J595" s="3">
        <v>45394</v>
      </c>
      <c r="K595" s="3">
        <v>45399</v>
      </c>
      <c r="L595" s="3">
        <v>45399</v>
      </c>
      <c r="M595" s="20" t="s">
        <v>1624</v>
      </c>
      <c r="N595" s="1">
        <v>0</v>
      </c>
      <c r="O595" s="1" t="s">
        <v>86</v>
      </c>
      <c r="P595" s="47">
        <v>11.4</v>
      </c>
      <c r="Q595" s="47" t="s">
        <v>483</v>
      </c>
      <c r="R595" s="47" t="s">
        <v>1675</v>
      </c>
      <c r="S595" s="128" t="s">
        <v>1676</v>
      </c>
      <c r="T595" s="153"/>
      <c r="U595" s="153"/>
      <c r="V595" s="153"/>
      <c r="W595" s="153"/>
      <c r="X595" s="153"/>
      <c r="Y595" s="153"/>
      <c r="Z595" s="153"/>
      <c r="AA595" s="153"/>
      <c r="AB595" s="153"/>
      <c r="AC595" s="153"/>
      <c r="AD595" s="153"/>
      <c r="AE595" s="153"/>
      <c r="AF595" s="153"/>
      <c r="AG595" s="153"/>
      <c r="AH595" s="153"/>
      <c r="AI595" s="153"/>
      <c r="AJ595" s="153"/>
      <c r="AK595" s="153"/>
      <c r="AL595" s="153"/>
      <c r="AM595" s="153"/>
      <c r="AN595" s="153"/>
      <c r="AO595" s="153"/>
      <c r="AP595" s="153"/>
      <c r="AQ595" s="153"/>
      <c r="AR595" s="153"/>
      <c r="AS595" s="153"/>
      <c r="AT595" s="153"/>
      <c r="AU595" s="153"/>
      <c r="AV595" s="153"/>
      <c r="AW595" s="153"/>
      <c r="AX595" s="153"/>
      <c r="AY595" s="153"/>
      <c r="AZ595" s="153"/>
      <c r="BA595" s="153"/>
      <c r="BB595" s="153"/>
      <c r="BC595" s="153"/>
      <c r="BD595" s="153"/>
      <c r="BE595" s="57"/>
    </row>
    <row r="596" spans="1:57" s="12" customFormat="1" ht="409.5" x14ac:dyDescent="0.25">
      <c r="A596" s="1">
        <v>565</v>
      </c>
      <c r="B596" s="1" t="s">
        <v>1512</v>
      </c>
      <c r="C596" s="6" t="s">
        <v>1685</v>
      </c>
      <c r="D596" s="2" t="str">
        <f t="shared" si="18"/>
        <v>MGRA_Data Request No. 10</v>
      </c>
      <c r="E596" s="1">
        <v>1</v>
      </c>
      <c r="F596" s="2" t="str">
        <f t="shared" si="19"/>
        <v>MGRA_Data Request No. 10_Q1</v>
      </c>
      <c r="G596" s="10" t="s">
        <v>1686</v>
      </c>
      <c r="H596" s="10" t="s">
        <v>1687</v>
      </c>
      <c r="I596" s="1" t="s">
        <v>1516</v>
      </c>
      <c r="J596" s="3">
        <v>45394</v>
      </c>
      <c r="K596" s="3">
        <v>45399</v>
      </c>
      <c r="L596" s="3">
        <v>45399</v>
      </c>
      <c r="M596" s="20" t="s">
        <v>1688</v>
      </c>
      <c r="N596" s="1">
        <v>1</v>
      </c>
      <c r="O596" s="1" t="s">
        <v>86</v>
      </c>
      <c r="P596" s="45">
        <v>8</v>
      </c>
      <c r="Q596" s="45" t="s">
        <v>1454</v>
      </c>
      <c r="R596" s="45" t="s">
        <v>1455</v>
      </c>
      <c r="S596" s="129" t="s">
        <v>1456</v>
      </c>
      <c r="T596" s="153"/>
      <c r="U596" s="153"/>
      <c r="V596" s="153"/>
      <c r="W596" s="153"/>
      <c r="X596" s="153"/>
      <c r="Y596" s="153"/>
      <c r="Z596" s="153"/>
      <c r="AA596" s="153"/>
      <c r="AB596" s="153"/>
      <c r="AC596" s="153"/>
      <c r="AD596" s="153"/>
      <c r="AE596" s="153"/>
      <c r="AF596" s="153"/>
      <c r="AG596" s="153"/>
      <c r="AH596" s="153"/>
      <c r="AI596" s="153"/>
      <c r="AJ596" s="153"/>
      <c r="AK596" s="153"/>
      <c r="AL596" s="153"/>
      <c r="AM596" s="153"/>
      <c r="AN596" s="153"/>
      <c r="AO596" s="153"/>
      <c r="AP596" s="153"/>
      <c r="AQ596" s="153"/>
      <c r="AR596" s="153"/>
      <c r="AS596" s="153"/>
      <c r="AT596" s="153"/>
      <c r="AU596" s="153"/>
      <c r="AV596" s="153"/>
      <c r="AW596" s="153"/>
      <c r="AX596" s="153"/>
      <c r="AY596" s="153"/>
      <c r="AZ596" s="153"/>
      <c r="BA596" s="153"/>
      <c r="BB596" s="153"/>
      <c r="BC596" s="153"/>
      <c r="BD596" s="153"/>
      <c r="BE596" s="57"/>
    </row>
    <row r="597" spans="1:57" s="12" customFormat="1" ht="409.5" x14ac:dyDescent="0.25">
      <c r="A597" s="1">
        <v>566</v>
      </c>
      <c r="B597" s="1" t="s">
        <v>1512</v>
      </c>
      <c r="C597" s="6" t="s">
        <v>1685</v>
      </c>
      <c r="D597" s="2" t="str">
        <f t="shared" si="18"/>
        <v>MGRA_Data Request No. 10</v>
      </c>
      <c r="E597" s="1">
        <v>2</v>
      </c>
      <c r="F597" s="2" t="str">
        <f t="shared" si="19"/>
        <v>MGRA_Data Request No. 10_Q2</v>
      </c>
      <c r="G597" s="10" t="s">
        <v>1691</v>
      </c>
      <c r="H597" s="10" t="s">
        <v>1692</v>
      </c>
      <c r="I597" s="1" t="s">
        <v>1516</v>
      </c>
      <c r="J597" s="3">
        <v>45394</v>
      </c>
      <c r="K597" s="3">
        <v>45399</v>
      </c>
      <c r="L597" s="3">
        <v>45399</v>
      </c>
      <c r="M597" s="20" t="s">
        <v>1688</v>
      </c>
      <c r="N597" s="1">
        <v>1</v>
      </c>
      <c r="O597" s="1" t="s">
        <v>86</v>
      </c>
      <c r="P597" s="45">
        <v>8</v>
      </c>
      <c r="Q597" s="45" t="s">
        <v>1454</v>
      </c>
      <c r="R597" s="45" t="s">
        <v>1455</v>
      </c>
      <c r="S597" s="129" t="s">
        <v>1456</v>
      </c>
      <c r="T597" s="153"/>
      <c r="U597" s="153"/>
      <c r="V597" s="153"/>
      <c r="W597" s="153"/>
      <c r="X597" s="153"/>
      <c r="Y597" s="153"/>
      <c r="Z597" s="153"/>
      <c r="AA597" s="153"/>
      <c r="AB597" s="153"/>
      <c r="AC597" s="153"/>
      <c r="AD597" s="153"/>
      <c r="AE597" s="153"/>
      <c r="AF597" s="153"/>
      <c r="AG597" s="153"/>
      <c r="AH597" s="153"/>
      <c r="AI597" s="153"/>
      <c r="AJ597" s="153"/>
      <c r="AK597" s="153"/>
      <c r="AL597" s="153"/>
      <c r="AM597" s="153"/>
      <c r="AN597" s="153"/>
      <c r="AO597" s="153"/>
      <c r="AP597" s="153"/>
      <c r="AQ597" s="153"/>
      <c r="AR597" s="153"/>
      <c r="AS597" s="153"/>
      <c r="AT597" s="153"/>
      <c r="AU597" s="153"/>
      <c r="AV597" s="153"/>
      <c r="AW597" s="153"/>
      <c r="AX597" s="153"/>
      <c r="AY597" s="153"/>
      <c r="AZ597" s="153"/>
      <c r="BA597" s="153"/>
      <c r="BB597" s="153"/>
      <c r="BC597" s="153"/>
      <c r="BD597" s="153"/>
      <c r="BE597" s="57"/>
    </row>
    <row r="598" spans="1:57" s="12" customFormat="1" ht="51" x14ac:dyDescent="0.25">
      <c r="A598" s="1">
        <v>567</v>
      </c>
      <c r="B598" s="1" t="s">
        <v>1512</v>
      </c>
      <c r="C598" s="6" t="s">
        <v>1685</v>
      </c>
      <c r="D598" s="2" t="str">
        <f t="shared" si="18"/>
        <v>MGRA_Data Request No. 10</v>
      </c>
      <c r="E598" s="1">
        <v>3</v>
      </c>
      <c r="F598" s="2" t="str">
        <f t="shared" si="19"/>
        <v>MGRA_Data Request No. 10_Q3</v>
      </c>
      <c r="G598" s="10" t="s">
        <v>1693</v>
      </c>
      <c r="H598" s="9" t="s">
        <v>1694</v>
      </c>
      <c r="I598" s="1" t="s">
        <v>1516</v>
      </c>
      <c r="J598" s="3">
        <v>45394</v>
      </c>
      <c r="K598" s="3">
        <v>45399</v>
      </c>
      <c r="L598" s="3">
        <v>45399</v>
      </c>
      <c r="M598" s="20" t="s">
        <v>1688</v>
      </c>
      <c r="N598" s="1">
        <v>0</v>
      </c>
      <c r="O598" s="1" t="s">
        <v>86</v>
      </c>
      <c r="P598" s="52">
        <v>11.4</v>
      </c>
      <c r="Q598" s="47" t="s">
        <v>483</v>
      </c>
      <c r="R598" s="47" t="s">
        <v>1606</v>
      </c>
      <c r="S598" s="132" t="s">
        <v>1607</v>
      </c>
      <c r="T598" s="153"/>
      <c r="U598" s="153"/>
      <c r="V598" s="153"/>
      <c r="W598" s="153"/>
      <c r="X598" s="153"/>
      <c r="Y598" s="153"/>
      <c r="Z598" s="153"/>
      <c r="AA598" s="153"/>
      <c r="AB598" s="153"/>
      <c r="AC598" s="153"/>
      <c r="AD598" s="153"/>
      <c r="AE598" s="153"/>
      <c r="AF598" s="153"/>
      <c r="AG598" s="153"/>
      <c r="AH598" s="153"/>
      <c r="AI598" s="153"/>
      <c r="AJ598" s="153"/>
      <c r="AK598" s="153"/>
      <c r="AL598" s="153"/>
      <c r="AM598" s="153"/>
      <c r="AN598" s="153"/>
      <c r="AO598" s="153"/>
      <c r="AP598" s="153"/>
      <c r="AQ598" s="153"/>
      <c r="AR598" s="153"/>
      <c r="AS598" s="153"/>
      <c r="AT598" s="153"/>
      <c r="AU598" s="153"/>
      <c r="AV598" s="153"/>
      <c r="AW598" s="153"/>
      <c r="AX598" s="153"/>
      <c r="AY598" s="153"/>
      <c r="AZ598" s="153"/>
      <c r="BA598" s="153"/>
      <c r="BB598" s="153"/>
      <c r="BC598" s="153"/>
      <c r="BD598" s="153"/>
      <c r="BE598" s="57"/>
    </row>
    <row r="599" spans="1:57" s="12" customFormat="1" ht="51" x14ac:dyDescent="0.25">
      <c r="A599" s="1">
        <v>568</v>
      </c>
      <c r="B599" s="1" t="s">
        <v>1512</v>
      </c>
      <c r="C599" s="6" t="s">
        <v>1685</v>
      </c>
      <c r="D599" s="2" t="str">
        <f t="shared" si="18"/>
        <v>MGRA_Data Request No. 10</v>
      </c>
      <c r="E599" s="1">
        <v>4</v>
      </c>
      <c r="F599" s="2" t="str">
        <f t="shared" si="19"/>
        <v>MGRA_Data Request No. 10_Q4</v>
      </c>
      <c r="G599" s="10" t="s">
        <v>1696</v>
      </c>
      <c r="H599" s="9" t="s">
        <v>1697</v>
      </c>
      <c r="I599" s="1" t="s">
        <v>1516</v>
      </c>
      <c r="J599" s="3">
        <v>45394</v>
      </c>
      <c r="K599" s="3">
        <v>45399</v>
      </c>
      <c r="L599" s="3">
        <v>45399</v>
      </c>
      <c r="M599" s="20" t="s">
        <v>1688</v>
      </c>
      <c r="N599" s="1">
        <v>0</v>
      </c>
      <c r="O599" s="1" t="s">
        <v>86</v>
      </c>
      <c r="P599" s="52">
        <v>11.4</v>
      </c>
      <c r="Q599" s="47" t="s">
        <v>483</v>
      </c>
      <c r="R599" s="47" t="s">
        <v>1606</v>
      </c>
      <c r="S599" s="128" t="s">
        <v>1607</v>
      </c>
      <c r="T599" s="153"/>
      <c r="U599" s="153"/>
      <c r="V599" s="153"/>
      <c r="W599" s="153"/>
      <c r="X599" s="153"/>
      <c r="Y599" s="153"/>
      <c r="Z599" s="153"/>
      <c r="AA599" s="153"/>
      <c r="AB599" s="153"/>
      <c r="AC599" s="153"/>
      <c r="AD599" s="153"/>
      <c r="AE599" s="153"/>
      <c r="AF599" s="153"/>
      <c r="AG599" s="153"/>
      <c r="AH599" s="153"/>
      <c r="AI599" s="153"/>
      <c r="AJ599" s="153"/>
      <c r="AK599" s="153"/>
      <c r="AL599" s="153"/>
      <c r="AM599" s="153"/>
      <c r="AN599" s="153"/>
      <c r="AO599" s="153"/>
      <c r="AP599" s="153"/>
      <c r="AQ599" s="153"/>
      <c r="AR599" s="153"/>
      <c r="AS599" s="153"/>
      <c r="AT599" s="153"/>
      <c r="AU599" s="153"/>
      <c r="AV599" s="153"/>
      <c r="AW599" s="153"/>
      <c r="AX599" s="153"/>
      <c r="AY599" s="153"/>
      <c r="AZ599" s="153"/>
      <c r="BA599" s="153"/>
      <c r="BB599" s="153"/>
      <c r="BC599" s="153"/>
      <c r="BD599" s="153"/>
      <c r="BE599" s="57"/>
    </row>
    <row r="600" spans="1:57" s="12" customFormat="1" ht="127.5" x14ac:dyDescent="0.25">
      <c r="A600" s="1">
        <v>569</v>
      </c>
      <c r="B600" s="1" t="s">
        <v>1512</v>
      </c>
      <c r="C600" s="6" t="s">
        <v>1685</v>
      </c>
      <c r="D600" s="2" t="str">
        <f t="shared" si="18"/>
        <v>MGRA_Data Request No. 10</v>
      </c>
      <c r="E600" s="1">
        <v>5</v>
      </c>
      <c r="F600" s="2" t="str">
        <f t="shared" si="19"/>
        <v>MGRA_Data Request No. 10_Q5</v>
      </c>
      <c r="G600" s="10" t="s">
        <v>1699</v>
      </c>
      <c r="H600" s="10" t="s">
        <v>1700</v>
      </c>
      <c r="I600" s="1" t="s">
        <v>1516</v>
      </c>
      <c r="J600" s="3">
        <v>45394</v>
      </c>
      <c r="K600" s="3">
        <v>45399</v>
      </c>
      <c r="L600" s="3">
        <v>45399</v>
      </c>
      <c r="M600" s="20" t="s">
        <v>1688</v>
      </c>
      <c r="N600" s="1">
        <v>3</v>
      </c>
      <c r="O600" s="1" t="s">
        <v>86</v>
      </c>
      <c r="P600" s="52">
        <v>11.4</v>
      </c>
      <c r="Q600" s="47" t="s">
        <v>483</v>
      </c>
      <c r="R600" s="47" t="s">
        <v>1606</v>
      </c>
      <c r="S600" s="128" t="s">
        <v>1607</v>
      </c>
      <c r="T600" s="153"/>
      <c r="U600" s="153"/>
      <c r="V600" s="153"/>
      <c r="W600" s="153"/>
      <c r="X600" s="153"/>
      <c r="Y600" s="153"/>
      <c r="Z600" s="153"/>
      <c r="AA600" s="153"/>
      <c r="AB600" s="153"/>
      <c r="AC600" s="153"/>
      <c r="AD600" s="153"/>
      <c r="AE600" s="153"/>
      <c r="AF600" s="153"/>
      <c r="AG600" s="153"/>
      <c r="AH600" s="153"/>
      <c r="AI600" s="153"/>
      <c r="AJ600" s="153"/>
      <c r="AK600" s="153"/>
      <c r="AL600" s="153"/>
      <c r="AM600" s="153"/>
      <c r="AN600" s="153"/>
      <c r="AO600" s="153"/>
      <c r="AP600" s="153"/>
      <c r="AQ600" s="153"/>
      <c r="AR600" s="153"/>
      <c r="AS600" s="153"/>
      <c r="AT600" s="153"/>
      <c r="AU600" s="153"/>
      <c r="AV600" s="153"/>
      <c r="AW600" s="153"/>
      <c r="AX600" s="153"/>
      <c r="AY600" s="153"/>
      <c r="AZ600" s="153"/>
      <c r="BA600" s="153"/>
      <c r="BB600" s="153"/>
      <c r="BC600" s="153"/>
      <c r="BD600" s="153"/>
      <c r="BE600" s="57"/>
    </row>
    <row r="601" spans="1:57" s="12" customFormat="1" ht="51" x14ac:dyDescent="0.25">
      <c r="A601" s="1">
        <v>570</v>
      </c>
      <c r="B601" s="1" t="s">
        <v>1512</v>
      </c>
      <c r="C601" s="6" t="s">
        <v>1685</v>
      </c>
      <c r="D601" s="2" t="str">
        <f t="shared" si="18"/>
        <v>MGRA_Data Request No. 10</v>
      </c>
      <c r="E601" s="1">
        <v>6</v>
      </c>
      <c r="F601" s="2" t="str">
        <f t="shared" si="19"/>
        <v>MGRA_Data Request No. 10_Q6</v>
      </c>
      <c r="G601" s="10" t="s">
        <v>1702</v>
      </c>
      <c r="H601" s="9" t="s">
        <v>1703</v>
      </c>
      <c r="I601" s="1" t="s">
        <v>1516</v>
      </c>
      <c r="J601" s="3">
        <v>45394</v>
      </c>
      <c r="K601" s="3">
        <v>45399</v>
      </c>
      <c r="L601" s="3">
        <v>45399</v>
      </c>
      <c r="M601" s="20" t="s">
        <v>1688</v>
      </c>
      <c r="N601" s="1">
        <v>1</v>
      </c>
      <c r="O601" s="1" t="s">
        <v>86</v>
      </c>
      <c r="P601" s="52">
        <v>11.4</v>
      </c>
      <c r="Q601" s="47" t="s">
        <v>483</v>
      </c>
      <c r="R601" s="47" t="s">
        <v>1606</v>
      </c>
      <c r="S601" s="128" t="s">
        <v>1607</v>
      </c>
      <c r="T601" s="153"/>
      <c r="U601" s="153"/>
      <c r="V601" s="153"/>
      <c r="W601" s="153"/>
      <c r="X601" s="153"/>
      <c r="Y601" s="153"/>
      <c r="Z601" s="153"/>
      <c r="AA601" s="153"/>
      <c r="AB601" s="153"/>
      <c r="AC601" s="153"/>
      <c r="AD601" s="153"/>
      <c r="AE601" s="153"/>
      <c r="AF601" s="153"/>
      <c r="AG601" s="153"/>
      <c r="AH601" s="153"/>
      <c r="AI601" s="153"/>
      <c r="AJ601" s="153"/>
      <c r="AK601" s="153"/>
      <c r="AL601" s="153"/>
      <c r="AM601" s="153"/>
      <c r="AN601" s="153"/>
      <c r="AO601" s="153"/>
      <c r="AP601" s="153"/>
      <c r="AQ601" s="153"/>
      <c r="AR601" s="153"/>
      <c r="AS601" s="153"/>
      <c r="AT601" s="153"/>
      <c r="AU601" s="153"/>
      <c r="AV601" s="153"/>
      <c r="AW601" s="153"/>
      <c r="AX601" s="153"/>
      <c r="AY601" s="153"/>
      <c r="AZ601" s="153"/>
      <c r="BA601" s="153"/>
      <c r="BB601" s="153"/>
      <c r="BC601" s="153"/>
      <c r="BD601" s="153"/>
      <c r="BE601" s="57"/>
    </row>
    <row r="602" spans="1:57" s="12" customFormat="1" ht="216.75" x14ac:dyDescent="0.25">
      <c r="A602" s="1">
        <v>571</v>
      </c>
      <c r="B602" s="1" t="s">
        <v>80</v>
      </c>
      <c r="C602" s="6" t="s">
        <v>1705</v>
      </c>
      <c r="D602" s="2" t="str">
        <f t="shared" si="18"/>
        <v>CalPA_Set WMP-44</v>
      </c>
      <c r="E602" s="1">
        <v>1</v>
      </c>
      <c r="F602" s="2" t="str">
        <f t="shared" si="19"/>
        <v>CalPA_Set WMP-44_Q1</v>
      </c>
      <c r="G602" s="10" t="s">
        <v>1706</v>
      </c>
      <c r="H602" s="10" t="s">
        <v>1707</v>
      </c>
      <c r="I602" s="1" t="s">
        <v>84</v>
      </c>
      <c r="J602" s="3">
        <v>45397</v>
      </c>
      <c r="K602" s="3">
        <v>45400</v>
      </c>
      <c r="L602" s="3">
        <v>45400</v>
      </c>
      <c r="M602" s="20" t="s">
        <v>1708</v>
      </c>
      <c r="N602" s="1">
        <v>0</v>
      </c>
      <c r="O602" s="52" t="s">
        <v>86</v>
      </c>
      <c r="P602" s="52">
        <v>11.4</v>
      </c>
      <c r="Q602" s="47" t="s">
        <v>483</v>
      </c>
      <c r="R602" s="47" t="s">
        <v>1486</v>
      </c>
      <c r="S602" s="128" t="s">
        <v>1487</v>
      </c>
      <c r="T602" s="153"/>
      <c r="U602" s="153"/>
      <c r="V602" s="153"/>
      <c r="W602" s="153"/>
      <c r="X602" s="153"/>
      <c r="Y602" s="153"/>
      <c r="Z602" s="153"/>
      <c r="AA602" s="153"/>
      <c r="AB602" s="153"/>
      <c r="AC602" s="153"/>
      <c r="AD602" s="153"/>
      <c r="AE602" s="153"/>
      <c r="AF602" s="153"/>
      <c r="AG602" s="153"/>
      <c r="AH602" s="153"/>
      <c r="AI602" s="153"/>
      <c r="AJ602" s="153"/>
      <c r="AK602" s="153"/>
      <c r="AL602" s="153"/>
      <c r="AM602" s="153"/>
      <c r="AN602" s="153"/>
      <c r="AO602" s="153"/>
      <c r="AP602" s="153"/>
      <c r="AQ602" s="153"/>
      <c r="AR602" s="153"/>
      <c r="AS602" s="153"/>
      <c r="AT602" s="153"/>
      <c r="AU602" s="153"/>
      <c r="AV602" s="153"/>
      <c r="AW602" s="153"/>
      <c r="AX602" s="153"/>
      <c r="AY602" s="153"/>
      <c r="AZ602" s="153"/>
      <c r="BA602" s="153"/>
      <c r="BB602" s="153"/>
      <c r="BC602" s="153"/>
      <c r="BD602" s="153"/>
      <c r="BE602" s="57"/>
    </row>
    <row r="603" spans="1:57" s="12" customFormat="1" ht="409.5" x14ac:dyDescent="0.25">
      <c r="A603" s="1">
        <v>572</v>
      </c>
      <c r="B603" s="1" t="s">
        <v>80</v>
      </c>
      <c r="C603" s="6" t="s">
        <v>1705</v>
      </c>
      <c r="D603" s="2" t="str">
        <f t="shared" si="18"/>
        <v>CalPA_Set WMP-44</v>
      </c>
      <c r="E603" s="1">
        <v>2</v>
      </c>
      <c r="F603" s="2" t="str">
        <f t="shared" si="19"/>
        <v>CalPA_Set WMP-44_Q2</v>
      </c>
      <c r="G603" s="10" t="s">
        <v>1711</v>
      </c>
      <c r="H603" s="10" t="s">
        <v>1712</v>
      </c>
      <c r="I603" s="1" t="s">
        <v>84</v>
      </c>
      <c r="J603" s="3">
        <v>45397</v>
      </c>
      <c r="K603" s="3">
        <v>45400</v>
      </c>
      <c r="L603" s="3">
        <v>45400</v>
      </c>
      <c r="M603" s="20" t="s">
        <v>1708</v>
      </c>
      <c r="N603" s="1">
        <v>0</v>
      </c>
      <c r="O603" s="52" t="s">
        <v>86</v>
      </c>
      <c r="P603" s="52">
        <v>11.4</v>
      </c>
      <c r="Q603" s="47" t="s">
        <v>483</v>
      </c>
      <c r="R603" s="47" t="s">
        <v>1486</v>
      </c>
      <c r="S603" s="130" t="s">
        <v>1487</v>
      </c>
      <c r="T603" s="153"/>
      <c r="U603" s="153"/>
      <c r="V603" s="153"/>
      <c r="W603" s="153"/>
      <c r="X603" s="153"/>
      <c r="Y603" s="153"/>
      <c r="Z603" s="153"/>
      <c r="AA603" s="153"/>
      <c r="AB603" s="153"/>
      <c r="AC603" s="153"/>
      <c r="AD603" s="153"/>
      <c r="AE603" s="153"/>
      <c r="AF603" s="153"/>
      <c r="AG603" s="153"/>
      <c r="AH603" s="153"/>
      <c r="AI603" s="153"/>
      <c r="AJ603" s="153"/>
      <c r="AK603" s="153"/>
      <c r="AL603" s="153"/>
      <c r="AM603" s="153"/>
      <c r="AN603" s="153"/>
      <c r="AO603" s="153"/>
      <c r="AP603" s="153"/>
      <c r="AQ603" s="153"/>
      <c r="AR603" s="153"/>
      <c r="AS603" s="153"/>
      <c r="AT603" s="153"/>
      <c r="AU603" s="153"/>
      <c r="AV603" s="153"/>
      <c r="AW603" s="153"/>
      <c r="AX603" s="153"/>
      <c r="AY603" s="153"/>
      <c r="AZ603" s="153"/>
      <c r="BA603" s="153"/>
      <c r="BB603" s="153"/>
      <c r="BC603" s="153"/>
      <c r="BD603" s="153"/>
      <c r="BE603" s="57"/>
    </row>
    <row r="604" spans="1:57" s="12" customFormat="1" ht="127.5" x14ac:dyDescent="0.25">
      <c r="A604" s="1">
        <v>573</v>
      </c>
      <c r="B604" s="1" t="s">
        <v>80</v>
      </c>
      <c r="C604" s="6" t="s">
        <v>1705</v>
      </c>
      <c r="D604" s="2" t="str">
        <f t="shared" si="18"/>
        <v>CalPA_Set WMP-44</v>
      </c>
      <c r="E604" s="1">
        <v>3</v>
      </c>
      <c r="F604" s="2" t="str">
        <f t="shared" si="19"/>
        <v>CalPA_Set WMP-44_Q3</v>
      </c>
      <c r="G604" s="10" t="s">
        <v>1714</v>
      </c>
      <c r="H604" s="10" t="s">
        <v>1715</v>
      </c>
      <c r="I604" s="1" t="s">
        <v>84</v>
      </c>
      <c r="J604" s="3">
        <v>45397</v>
      </c>
      <c r="K604" s="3">
        <v>45400</v>
      </c>
      <c r="L604" s="3">
        <v>45400</v>
      </c>
      <c r="M604" s="20" t="s">
        <v>1708</v>
      </c>
      <c r="N604" s="1">
        <v>0</v>
      </c>
      <c r="O604" s="52" t="s">
        <v>86</v>
      </c>
      <c r="P604" s="52">
        <v>11.4</v>
      </c>
      <c r="Q604" s="47" t="s">
        <v>483</v>
      </c>
      <c r="R604" s="47" t="s">
        <v>1486</v>
      </c>
      <c r="S604" s="130" t="s">
        <v>1487</v>
      </c>
      <c r="T604" s="153"/>
      <c r="U604" s="153"/>
      <c r="V604" s="153"/>
      <c r="W604" s="153"/>
      <c r="X604" s="153"/>
      <c r="Y604" s="153"/>
      <c r="Z604" s="153"/>
      <c r="AA604" s="153"/>
      <c r="AB604" s="153"/>
      <c r="AC604" s="153"/>
      <c r="AD604" s="153"/>
      <c r="AE604" s="153"/>
      <c r="AF604" s="153"/>
      <c r="AG604" s="153"/>
      <c r="AH604" s="153"/>
      <c r="AI604" s="153"/>
      <c r="AJ604" s="153"/>
      <c r="AK604" s="153"/>
      <c r="AL604" s="153"/>
      <c r="AM604" s="153"/>
      <c r="AN604" s="153"/>
      <c r="AO604" s="153"/>
      <c r="AP604" s="153"/>
      <c r="AQ604" s="153"/>
      <c r="AR604" s="153"/>
      <c r="AS604" s="153"/>
      <c r="AT604" s="153"/>
      <c r="AU604" s="153"/>
      <c r="AV604" s="153"/>
      <c r="AW604" s="153"/>
      <c r="AX604" s="153"/>
      <c r="AY604" s="153"/>
      <c r="AZ604" s="153"/>
      <c r="BA604" s="153"/>
      <c r="BB604" s="153"/>
      <c r="BC604" s="153"/>
      <c r="BD604" s="153"/>
      <c r="BE604" s="57"/>
    </row>
    <row r="605" spans="1:57" s="12" customFormat="1" ht="153" x14ac:dyDescent="0.25">
      <c r="A605" s="1">
        <v>574</v>
      </c>
      <c r="B605" s="1" t="s">
        <v>80</v>
      </c>
      <c r="C605" s="6" t="s">
        <v>1705</v>
      </c>
      <c r="D605" s="2" t="str">
        <f t="shared" si="18"/>
        <v>CalPA_Set WMP-44</v>
      </c>
      <c r="E605" s="1">
        <v>4</v>
      </c>
      <c r="F605" s="2" t="str">
        <f t="shared" si="19"/>
        <v>CalPA_Set WMP-44_Q4</v>
      </c>
      <c r="G605" s="10" t="s">
        <v>1716</v>
      </c>
      <c r="H605" s="10" t="s">
        <v>1717</v>
      </c>
      <c r="I605" s="1" t="s">
        <v>84</v>
      </c>
      <c r="J605" s="3">
        <v>45397</v>
      </c>
      <c r="K605" s="3">
        <v>45400</v>
      </c>
      <c r="L605" s="3">
        <v>45400</v>
      </c>
      <c r="M605" s="20" t="s">
        <v>1708</v>
      </c>
      <c r="N605" s="1">
        <v>0</v>
      </c>
      <c r="O605" s="52" t="s">
        <v>86</v>
      </c>
      <c r="P605" s="52">
        <v>11.4</v>
      </c>
      <c r="Q605" s="47" t="s">
        <v>483</v>
      </c>
      <c r="R605" s="47" t="s">
        <v>1486</v>
      </c>
      <c r="S605" s="130" t="s">
        <v>1487</v>
      </c>
      <c r="T605" s="153"/>
      <c r="U605" s="153"/>
      <c r="V605" s="153"/>
      <c r="W605" s="153"/>
      <c r="X605" s="153"/>
      <c r="Y605" s="153"/>
      <c r="Z605" s="153"/>
      <c r="AA605" s="153"/>
      <c r="AB605" s="153"/>
      <c r="AC605" s="153"/>
      <c r="AD605" s="153"/>
      <c r="AE605" s="153"/>
      <c r="AF605" s="153"/>
      <c r="AG605" s="153"/>
      <c r="AH605" s="153"/>
      <c r="AI605" s="153"/>
      <c r="AJ605" s="153"/>
      <c r="AK605" s="153"/>
      <c r="AL605" s="153"/>
      <c r="AM605" s="153"/>
      <c r="AN605" s="153"/>
      <c r="AO605" s="153"/>
      <c r="AP605" s="153"/>
      <c r="AQ605" s="153"/>
      <c r="AR605" s="153"/>
      <c r="AS605" s="153"/>
      <c r="AT605" s="153"/>
      <c r="AU605" s="153"/>
      <c r="AV605" s="153"/>
      <c r="AW605" s="153"/>
      <c r="AX605" s="153"/>
      <c r="AY605" s="153"/>
      <c r="AZ605" s="153"/>
      <c r="BA605" s="153"/>
      <c r="BB605" s="153"/>
      <c r="BC605" s="153"/>
      <c r="BD605" s="153"/>
      <c r="BE605" s="57"/>
    </row>
    <row r="606" spans="1:57" s="12" customFormat="1" ht="331.5" x14ac:dyDescent="0.25">
      <c r="A606" s="1">
        <v>575</v>
      </c>
      <c r="B606" s="1" t="s">
        <v>80</v>
      </c>
      <c r="C606" s="6" t="s">
        <v>1705</v>
      </c>
      <c r="D606" s="2" t="str">
        <f t="shared" si="18"/>
        <v>CalPA_Set WMP-44</v>
      </c>
      <c r="E606" s="1">
        <v>5</v>
      </c>
      <c r="F606" s="2" t="str">
        <f t="shared" si="19"/>
        <v>CalPA_Set WMP-44_Q5</v>
      </c>
      <c r="G606" s="10" t="s">
        <v>1720</v>
      </c>
      <c r="H606" s="10" t="s">
        <v>1721</v>
      </c>
      <c r="I606" s="1" t="s">
        <v>84</v>
      </c>
      <c r="J606" s="3">
        <v>45397</v>
      </c>
      <c r="K606" s="3">
        <v>45400</v>
      </c>
      <c r="L606" s="3">
        <v>45400</v>
      </c>
      <c r="M606" s="20" t="s">
        <v>1708</v>
      </c>
      <c r="N606" s="1">
        <v>0</v>
      </c>
      <c r="O606" s="52" t="s">
        <v>86</v>
      </c>
      <c r="P606" s="52">
        <v>11.4</v>
      </c>
      <c r="Q606" s="47" t="s">
        <v>483</v>
      </c>
      <c r="R606" s="47" t="s">
        <v>1486</v>
      </c>
      <c r="S606" s="130" t="s">
        <v>1487</v>
      </c>
      <c r="T606" s="153"/>
      <c r="U606" s="153"/>
      <c r="V606" s="153"/>
      <c r="W606" s="153"/>
      <c r="X606" s="153"/>
      <c r="Y606" s="153"/>
      <c r="Z606" s="153"/>
      <c r="AA606" s="153"/>
      <c r="AB606" s="153"/>
      <c r="AC606" s="153"/>
      <c r="AD606" s="153"/>
      <c r="AE606" s="153"/>
      <c r="AF606" s="153"/>
      <c r="AG606" s="153"/>
      <c r="AH606" s="153"/>
      <c r="AI606" s="153"/>
      <c r="AJ606" s="153"/>
      <c r="AK606" s="153"/>
      <c r="AL606" s="153"/>
      <c r="AM606" s="153"/>
      <c r="AN606" s="153"/>
      <c r="AO606" s="153"/>
      <c r="AP606" s="153"/>
      <c r="AQ606" s="153"/>
      <c r="AR606" s="153"/>
      <c r="AS606" s="153"/>
      <c r="AT606" s="153"/>
      <c r="AU606" s="153"/>
      <c r="AV606" s="153"/>
      <c r="AW606" s="153"/>
      <c r="AX606" s="153"/>
      <c r="AY606" s="153"/>
      <c r="AZ606" s="153"/>
      <c r="BA606" s="153"/>
      <c r="BB606" s="153"/>
      <c r="BC606" s="153"/>
      <c r="BD606" s="153"/>
      <c r="BE606" s="57"/>
    </row>
    <row r="607" spans="1:57" s="12" customFormat="1" ht="76.5" x14ac:dyDescent="0.25">
      <c r="A607" s="1">
        <v>576</v>
      </c>
      <c r="B607" s="1" t="s">
        <v>80</v>
      </c>
      <c r="C607" s="6" t="s">
        <v>1705</v>
      </c>
      <c r="D607" s="2" t="str">
        <f t="shared" si="18"/>
        <v>CalPA_Set WMP-44</v>
      </c>
      <c r="E607" s="1">
        <v>6</v>
      </c>
      <c r="F607" s="2" t="str">
        <f t="shared" si="19"/>
        <v>CalPA_Set WMP-44_Q6</v>
      </c>
      <c r="G607" s="10" t="s">
        <v>1725</v>
      </c>
      <c r="H607" s="10" t="s">
        <v>1726</v>
      </c>
      <c r="I607" s="1" t="s">
        <v>84</v>
      </c>
      <c r="J607" s="3">
        <v>45397</v>
      </c>
      <c r="K607" s="3">
        <v>45400</v>
      </c>
      <c r="L607" s="3">
        <v>45400</v>
      </c>
      <c r="M607" s="20" t="s">
        <v>1708</v>
      </c>
      <c r="N607" s="1">
        <v>0</v>
      </c>
      <c r="O607" s="52" t="s">
        <v>86</v>
      </c>
      <c r="P607" s="52">
        <v>11.4</v>
      </c>
      <c r="Q607" s="47" t="s">
        <v>483</v>
      </c>
      <c r="R607" s="47" t="s">
        <v>1727</v>
      </c>
      <c r="S607" s="128" t="s">
        <v>1728</v>
      </c>
      <c r="T607" s="153"/>
      <c r="U607" s="153"/>
      <c r="V607" s="153"/>
      <c r="W607" s="153"/>
      <c r="X607" s="153"/>
      <c r="Y607" s="153"/>
      <c r="Z607" s="153"/>
      <c r="AA607" s="153"/>
      <c r="AB607" s="153"/>
      <c r="AC607" s="153"/>
      <c r="AD607" s="153"/>
      <c r="AE607" s="153"/>
      <c r="AF607" s="153"/>
      <c r="AG607" s="153"/>
      <c r="AH607" s="153"/>
      <c r="AI607" s="153"/>
      <c r="AJ607" s="153"/>
      <c r="AK607" s="153"/>
      <c r="AL607" s="153"/>
      <c r="AM607" s="153"/>
      <c r="AN607" s="153"/>
      <c r="AO607" s="153"/>
      <c r="AP607" s="153"/>
      <c r="AQ607" s="153"/>
      <c r="AR607" s="153"/>
      <c r="AS607" s="153"/>
      <c r="AT607" s="153"/>
      <c r="AU607" s="153"/>
      <c r="AV607" s="153"/>
      <c r="AW607" s="153"/>
      <c r="AX607" s="153"/>
      <c r="AY607" s="153"/>
      <c r="AZ607" s="153"/>
      <c r="BA607" s="153"/>
      <c r="BB607" s="153"/>
      <c r="BC607" s="153"/>
      <c r="BD607" s="153"/>
      <c r="BE607" s="57"/>
    </row>
    <row r="608" spans="1:57" s="12" customFormat="1" ht="89.25" x14ac:dyDescent="0.25">
      <c r="A608" s="1">
        <v>577</v>
      </c>
      <c r="B608" s="1" t="s">
        <v>80</v>
      </c>
      <c r="C608" s="6" t="s">
        <v>1705</v>
      </c>
      <c r="D608" s="2" t="str">
        <f t="shared" si="18"/>
        <v>CalPA_Set WMP-44</v>
      </c>
      <c r="E608" s="1">
        <v>7</v>
      </c>
      <c r="F608" s="2" t="str">
        <f t="shared" si="19"/>
        <v>CalPA_Set WMP-44_Q7</v>
      </c>
      <c r="G608" s="10" t="s">
        <v>1729</v>
      </c>
      <c r="H608" s="10" t="s">
        <v>1730</v>
      </c>
      <c r="I608" s="1" t="s">
        <v>84</v>
      </c>
      <c r="J608" s="3">
        <v>45397</v>
      </c>
      <c r="K608" s="3">
        <v>45400</v>
      </c>
      <c r="L608" s="3">
        <v>45400</v>
      </c>
      <c r="M608" s="20" t="s">
        <v>1708</v>
      </c>
      <c r="N608" s="1">
        <v>0</v>
      </c>
      <c r="O608" s="52" t="s">
        <v>86</v>
      </c>
      <c r="P608" s="52">
        <v>11.4</v>
      </c>
      <c r="Q608" s="47" t="s">
        <v>483</v>
      </c>
      <c r="R608" s="47" t="s">
        <v>1727</v>
      </c>
      <c r="S608" s="128" t="s">
        <v>1728</v>
      </c>
      <c r="T608" s="153"/>
      <c r="U608" s="153"/>
      <c r="V608" s="153"/>
      <c r="W608" s="153"/>
      <c r="X608" s="153"/>
      <c r="Y608" s="153"/>
      <c r="Z608" s="153"/>
      <c r="AA608" s="153"/>
      <c r="AB608" s="153"/>
      <c r="AC608" s="153"/>
      <c r="AD608" s="153"/>
      <c r="AE608" s="153"/>
      <c r="AF608" s="153"/>
      <c r="AG608" s="153"/>
      <c r="AH608" s="153"/>
      <c r="AI608" s="153"/>
      <c r="AJ608" s="153"/>
      <c r="AK608" s="153"/>
      <c r="AL608" s="153"/>
      <c r="AM608" s="153"/>
      <c r="AN608" s="153"/>
      <c r="AO608" s="153"/>
      <c r="AP608" s="153"/>
      <c r="AQ608" s="153"/>
      <c r="AR608" s="153"/>
      <c r="AS608" s="153"/>
      <c r="AT608" s="153"/>
      <c r="AU608" s="153"/>
      <c r="AV608" s="153"/>
      <c r="AW608" s="153"/>
      <c r="AX608" s="153"/>
      <c r="AY608" s="153"/>
      <c r="AZ608" s="153"/>
      <c r="BA608" s="153"/>
      <c r="BB608" s="153"/>
      <c r="BC608" s="153"/>
      <c r="BD608" s="153"/>
      <c r="BE608" s="57"/>
    </row>
    <row r="609" spans="1:57" s="12" customFormat="1" ht="204" x14ac:dyDescent="0.25">
      <c r="A609" s="1">
        <v>578</v>
      </c>
      <c r="B609" s="1" t="s">
        <v>80</v>
      </c>
      <c r="C609" s="6" t="s">
        <v>1705</v>
      </c>
      <c r="D609" s="2" t="str">
        <f t="shared" si="18"/>
        <v>CalPA_Set WMP-44</v>
      </c>
      <c r="E609" s="1">
        <v>8</v>
      </c>
      <c r="F609" s="2" t="str">
        <f t="shared" si="19"/>
        <v>CalPA_Set WMP-44_Q8</v>
      </c>
      <c r="G609" s="10" t="s">
        <v>1731</v>
      </c>
      <c r="H609" s="10" t="s">
        <v>1732</v>
      </c>
      <c r="I609" s="1" t="s">
        <v>84</v>
      </c>
      <c r="J609" s="3">
        <v>45397</v>
      </c>
      <c r="K609" s="3">
        <v>45400</v>
      </c>
      <c r="L609" s="3">
        <v>45400</v>
      </c>
      <c r="M609" s="20" t="s">
        <v>1708</v>
      </c>
      <c r="N609" s="1">
        <v>0</v>
      </c>
      <c r="O609" s="52" t="s">
        <v>86</v>
      </c>
      <c r="P609" s="52">
        <v>11.4</v>
      </c>
      <c r="Q609" s="47" t="s">
        <v>483</v>
      </c>
      <c r="R609" s="47" t="s">
        <v>1727</v>
      </c>
      <c r="S609" s="128" t="s">
        <v>1728</v>
      </c>
      <c r="T609" s="153"/>
      <c r="U609" s="153"/>
      <c r="V609" s="153"/>
      <c r="W609" s="153"/>
      <c r="X609" s="153"/>
      <c r="Y609" s="153"/>
      <c r="Z609" s="153"/>
      <c r="AA609" s="153"/>
      <c r="AB609" s="153"/>
      <c r="AC609" s="153"/>
      <c r="AD609" s="153"/>
      <c r="AE609" s="153"/>
      <c r="AF609" s="153"/>
      <c r="AG609" s="153"/>
      <c r="AH609" s="153"/>
      <c r="AI609" s="153"/>
      <c r="AJ609" s="153"/>
      <c r="AK609" s="153"/>
      <c r="AL609" s="153"/>
      <c r="AM609" s="153"/>
      <c r="AN609" s="153"/>
      <c r="AO609" s="153"/>
      <c r="AP609" s="153"/>
      <c r="AQ609" s="153"/>
      <c r="AR609" s="153"/>
      <c r="AS609" s="153"/>
      <c r="AT609" s="153"/>
      <c r="AU609" s="153"/>
      <c r="AV609" s="153"/>
      <c r="AW609" s="153"/>
      <c r="AX609" s="153"/>
      <c r="AY609" s="153"/>
      <c r="AZ609" s="153"/>
      <c r="BA609" s="153"/>
      <c r="BB609" s="153"/>
      <c r="BC609" s="153"/>
      <c r="BD609" s="153"/>
      <c r="BE609" s="57"/>
    </row>
    <row r="610" spans="1:57" s="12" customFormat="1" ht="114.75" x14ac:dyDescent="0.25">
      <c r="A610" s="1">
        <v>579</v>
      </c>
      <c r="B610" s="1" t="s">
        <v>80</v>
      </c>
      <c r="C610" s="6" t="s">
        <v>1705</v>
      </c>
      <c r="D610" s="2" t="str">
        <f t="shared" si="18"/>
        <v>CalPA_Set WMP-44</v>
      </c>
      <c r="E610" s="1">
        <v>9</v>
      </c>
      <c r="F610" s="2" t="str">
        <f t="shared" si="19"/>
        <v>CalPA_Set WMP-44_Q9</v>
      </c>
      <c r="G610" s="10" t="s">
        <v>1734</v>
      </c>
      <c r="H610" s="10" t="s">
        <v>1735</v>
      </c>
      <c r="I610" s="1" t="s">
        <v>84</v>
      </c>
      <c r="J610" s="3">
        <v>45397</v>
      </c>
      <c r="K610" s="3">
        <v>45400</v>
      </c>
      <c r="L610" s="3">
        <v>45400</v>
      </c>
      <c r="M610" s="20" t="s">
        <v>1708</v>
      </c>
      <c r="N610" s="1">
        <v>0</v>
      </c>
      <c r="O610" s="52" t="s">
        <v>86</v>
      </c>
      <c r="P610" s="52">
        <v>11.4</v>
      </c>
      <c r="Q610" s="47" t="s">
        <v>483</v>
      </c>
      <c r="R610" s="47" t="s">
        <v>1606</v>
      </c>
      <c r="S610" s="128" t="s">
        <v>1607</v>
      </c>
      <c r="T610" s="153"/>
      <c r="U610" s="153"/>
      <c r="V610" s="153"/>
      <c r="W610" s="153"/>
      <c r="X610" s="153"/>
      <c r="Y610" s="153"/>
      <c r="Z610" s="153"/>
      <c r="AA610" s="153"/>
      <c r="AB610" s="153"/>
      <c r="AC610" s="153"/>
      <c r="AD610" s="153"/>
      <c r="AE610" s="153"/>
      <c r="AF610" s="153"/>
      <c r="AG610" s="153"/>
      <c r="AH610" s="153"/>
      <c r="AI610" s="153"/>
      <c r="AJ610" s="153"/>
      <c r="AK610" s="153"/>
      <c r="AL610" s="153"/>
      <c r="AM610" s="153"/>
      <c r="AN610" s="153"/>
      <c r="AO610" s="153"/>
      <c r="AP610" s="153"/>
      <c r="AQ610" s="153"/>
      <c r="AR610" s="153"/>
      <c r="AS610" s="153"/>
      <c r="AT610" s="153"/>
      <c r="AU610" s="153"/>
      <c r="AV610" s="153"/>
      <c r="AW610" s="153"/>
      <c r="AX610" s="153"/>
      <c r="AY610" s="153"/>
      <c r="AZ610" s="153"/>
      <c r="BA610" s="153"/>
      <c r="BB610" s="153"/>
      <c r="BC610" s="153"/>
      <c r="BD610" s="153"/>
      <c r="BE610" s="57"/>
    </row>
    <row r="611" spans="1:57" s="12" customFormat="1" ht="89.25" x14ac:dyDescent="0.25">
      <c r="A611" s="1">
        <v>580</v>
      </c>
      <c r="B611" s="1" t="s">
        <v>80</v>
      </c>
      <c r="C611" s="6" t="s">
        <v>1705</v>
      </c>
      <c r="D611" s="2" t="str">
        <f t="shared" si="18"/>
        <v>CalPA_Set WMP-44</v>
      </c>
      <c r="E611" s="1">
        <v>10</v>
      </c>
      <c r="F611" s="2" t="str">
        <f t="shared" si="19"/>
        <v>CalPA_Set WMP-44_Q10</v>
      </c>
      <c r="G611" s="10" t="s">
        <v>1736</v>
      </c>
      <c r="H611" s="10" t="s">
        <v>1737</v>
      </c>
      <c r="I611" s="1" t="s">
        <v>84</v>
      </c>
      <c r="J611" s="3">
        <v>45397</v>
      </c>
      <c r="K611" s="3">
        <v>45400</v>
      </c>
      <c r="L611" s="3">
        <v>45400</v>
      </c>
      <c r="M611" s="20" t="s">
        <v>1708</v>
      </c>
      <c r="N611" s="1">
        <v>0</v>
      </c>
      <c r="O611" s="52" t="s">
        <v>86</v>
      </c>
      <c r="P611" s="47" t="s">
        <v>86</v>
      </c>
      <c r="Q611" s="47" t="s">
        <v>86</v>
      </c>
      <c r="R611" s="47" t="s">
        <v>86</v>
      </c>
      <c r="S611" s="128" t="s">
        <v>86</v>
      </c>
      <c r="T611" s="153"/>
      <c r="U611" s="153"/>
      <c r="V611" s="153"/>
      <c r="W611" s="153"/>
      <c r="X611" s="153"/>
      <c r="Y611" s="153"/>
      <c r="Z611" s="153"/>
      <c r="AA611" s="153"/>
      <c r="AB611" s="153"/>
      <c r="AC611" s="153"/>
      <c r="AD611" s="153"/>
      <c r="AE611" s="153"/>
      <c r="AF611" s="153"/>
      <c r="AG611" s="153"/>
      <c r="AH611" s="153"/>
      <c r="AI611" s="153"/>
      <c r="AJ611" s="153"/>
      <c r="AK611" s="153"/>
      <c r="AL611" s="153"/>
      <c r="AM611" s="153"/>
      <c r="AN611" s="153"/>
      <c r="AO611" s="153"/>
      <c r="AP611" s="153"/>
      <c r="AQ611" s="153"/>
      <c r="AR611" s="153"/>
      <c r="AS611" s="153"/>
      <c r="AT611" s="153"/>
      <c r="AU611" s="153"/>
      <c r="AV611" s="153"/>
      <c r="AW611" s="153"/>
      <c r="AX611" s="153"/>
      <c r="AY611" s="153"/>
      <c r="AZ611" s="153"/>
      <c r="BA611" s="153"/>
      <c r="BB611" s="153"/>
      <c r="BC611" s="153"/>
      <c r="BD611" s="153"/>
      <c r="BE611" s="57"/>
    </row>
    <row r="612" spans="1:57" s="12" customFormat="1" ht="409.5" x14ac:dyDescent="0.25">
      <c r="A612" s="1">
        <v>581</v>
      </c>
      <c r="B612" s="1" t="s">
        <v>80</v>
      </c>
      <c r="C612" s="6" t="s">
        <v>1705</v>
      </c>
      <c r="D612" s="2" t="str">
        <f t="shared" si="18"/>
        <v>CalPA_Set WMP-44</v>
      </c>
      <c r="E612" s="1">
        <v>11</v>
      </c>
      <c r="F612" s="2" t="str">
        <f t="shared" si="19"/>
        <v>CalPA_Set WMP-44_Q11</v>
      </c>
      <c r="G612" s="10" t="s">
        <v>1738</v>
      </c>
      <c r="H612" s="10" t="s">
        <v>1739</v>
      </c>
      <c r="I612" s="1" t="s">
        <v>84</v>
      </c>
      <c r="J612" s="3">
        <v>45397</v>
      </c>
      <c r="K612" s="3">
        <v>45400</v>
      </c>
      <c r="L612" s="3">
        <v>45400</v>
      </c>
      <c r="M612" s="20" t="s">
        <v>1708</v>
      </c>
      <c r="N612" s="1">
        <v>0</v>
      </c>
      <c r="O612" s="52" t="s">
        <v>86</v>
      </c>
      <c r="P612" s="52">
        <v>11.4</v>
      </c>
      <c r="Q612" s="47" t="s">
        <v>483</v>
      </c>
      <c r="R612" s="47" t="s">
        <v>1740</v>
      </c>
      <c r="S612" s="128" t="s">
        <v>1439</v>
      </c>
      <c r="T612" s="153"/>
      <c r="U612" s="153"/>
      <c r="V612" s="153"/>
      <c r="W612" s="153"/>
      <c r="X612" s="153"/>
      <c r="Y612" s="153"/>
      <c r="Z612" s="153"/>
      <c r="AA612" s="153"/>
      <c r="AB612" s="153"/>
      <c r="AC612" s="153"/>
      <c r="AD612" s="153"/>
      <c r="AE612" s="153"/>
      <c r="AF612" s="153"/>
      <c r="AG612" s="153"/>
      <c r="AH612" s="153"/>
      <c r="AI612" s="153"/>
      <c r="AJ612" s="153"/>
      <c r="AK612" s="153"/>
      <c r="AL612" s="153"/>
      <c r="AM612" s="153"/>
      <c r="AN612" s="153"/>
      <c r="AO612" s="153"/>
      <c r="AP612" s="153"/>
      <c r="AQ612" s="153"/>
      <c r="AR612" s="153"/>
      <c r="AS612" s="153"/>
      <c r="AT612" s="153"/>
      <c r="AU612" s="153"/>
      <c r="AV612" s="153"/>
      <c r="AW612" s="153"/>
      <c r="AX612" s="153"/>
      <c r="AY612" s="153"/>
      <c r="AZ612" s="153"/>
      <c r="BA612" s="153"/>
      <c r="BB612" s="153"/>
      <c r="BC612" s="153"/>
      <c r="BD612" s="153"/>
      <c r="BE612" s="57"/>
    </row>
    <row r="613" spans="1:57" s="12" customFormat="1" ht="114.75" x14ac:dyDescent="0.25">
      <c r="A613" s="1">
        <v>582</v>
      </c>
      <c r="B613" s="1" t="s">
        <v>80</v>
      </c>
      <c r="C613" s="6" t="s">
        <v>1705</v>
      </c>
      <c r="D613" s="2" t="str">
        <f t="shared" si="18"/>
        <v>CalPA_Set WMP-44</v>
      </c>
      <c r="E613" s="1">
        <v>12</v>
      </c>
      <c r="F613" s="2" t="str">
        <f t="shared" si="19"/>
        <v>CalPA_Set WMP-44_Q12</v>
      </c>
      <c r="G613" s="10" t="s">
        <v>1743</v>
      </c>
      <c r="H613" s="10" t="s">
        <v>1744</v>
      </c>
      <c r="I613" s="1" t="s">
        <v>84</v>
      </c>
      <c r="J613" s="3">
        <v>45397</v>
      </c>
      <c r="K613" s="3">
        <v>45400</v>
      </c>
      <c r="L613" s="3">
        <v>45400</v>
      </c>
      <c r="M613" s="20" t="s">
        <v>1708</v>
      </c>
      <c r="N613" s="1">
        <v>0</v>
      </c>
      <c r="O613" s="52" t="s">
        <v>86</v>
      </c>
      <c r="P613" s="52">
        <v>11.4</v>
      </c>
      <c r="Q613" s="47" t="s">
        <v>483</v>
      </c>
      <c r="R613" s="47" t="s">
        <v>1745</v>
      </c>
      <c r="S613" s="132" t="s">
        <v>1746</v>
      </c>
      <c r="T613" s="153"/>
      <c r="U613" s="153"/>
      <c r="V613" s="153"/>
      <c r="W613" s="153"/>
      <c r="X613" s="153"/>
      <c r="Y613" s="153"/>
      <c r="Z613" s="153"/>
      <c r="AA613" s="153"/>
      <c r="AB613" s="153"/>
      <c r="AC613" s="153"/>
      <c r="AD613" s="153"/>
      <c r="AE613" s="153"/>
      <c r="AF613" s="153"/>
      <c r="AG613" s="153"/>
      <c r="AH613" s="153"/>
      <c r="AI613" s="153"/>
      <c r="AJ613" s="153"/>
      <c r="AK613" s="153"/>
      <c r="AL613" s="153"/>
      <c r="AM613" s="153"/>
      <c r="AN613" s="153"/>
      <c r="AO613" s="153"/>
      <c r="AP613" s="153"/>
      <c r="AQ613" s="153"/>
      <c r="AR613" s="153"/>
      <c r="AS613" s="153"/>
      <c r="AT613" s="153"/>
      <c r="AU613" s="153"/>
      <c r="AV613" s="153"/>
      <c r="AW613" s="153"/>
      <c r="AX613" s="153"/>
      <c r="AY613" s="153"/>
      <c r="AZ613" s="153"/>
      <c r="BA613" s="153"/>
      <c r="BB613" s="153"/>
      <c r="BC613" s="153"/>
      <c r="BD613" s="153"/>
      <c r="BE613" s="57"/>
    </row>
    <row r="614" spans="1:57" s="12" customFormat="1" ht="102" x14ac:dyDescent="0.25">
      <c r="A614" s="1">
        <v>583</v>
      </c>
      <c r="B614" s="1" t="s">
        <v>80</v>
      </c>
      <c r="C614" s="6" t="s">
        <v>1705</v>
      </c>
      <c r="D614" s="2" t="str">
        <f t="shared" si="18"/>
        <v>CalPA_Set WMP-44</v>
      </c>
      <c r="E614" s="1">
        <v>13</v>
      </c>
      <c r="F614" s="2" t="str">
        <f t="shared" si="19"/>
        <v>CalPA_Set WMP-44_Q13</v>
      </c>
      <c r="G614" s="10" t="s">
        <v>1749</v>
      </c>
      <c r="H614" s="10" t="s">
        <v>1750</v>
      </c>
      <c r="I614" s="1" t="s">
        <v>84</v>
      </c>
      <c r="J614" s="3">
        <v>45397</v>
      </c>
      <c r="K614" s="3">
        <v>45400</v>
      </c>
      <c r="L614" s="3">
        <v>45400</v>
      </c>
      <c r="M614" s="20" t="s">
        <v>1708</v>
      </c>
      <c r="N614" s="1">
        <v>0</v>
      </c>
      <c r="O614" s="52" t="s">
        <v>86</v>
      </c>
      <c r="P614" s="52">
        <v>11.4</v>
      </c>
      <c r="Q614" s="47" t="s">
        <v>483</v>
      </c>
      <c r="R614" s="47" t="s">
        <v>1745</v>
      </c>
      <c r="S614" s="132" t="s">
        <v>1746</v>
      </c>
      <c r="T614" s="153"/>
      <c r="U614" s="153"/>
      <c r="V614" s="153"/>
      <c r="W614" s="153"/>
      <c r="X614" s="153"/>
      <c r="Y614" s="153"/>
      <c r="Z614" s="153"/>
      <c r="AA614" s="153"/>
      <c r="AB614" s="153"/>
      <c r="AC614" s="153"/>
      <c r="AD614" s="153"/>
      <c r="AE614" s="153"/>
      <c r="AF614" s="153"/>
      <c r="AG614" s="153"/>
      <c r="AH614" s="153"/>
      <c r="AI614" s="153"/>
      <c r="AJ614" s="153"/>
      <c r="AK614" s="153"/>
      <c r="AL614" s="153"/>
      <c r="AM614" s="153"/>
      <c r="AN614" s="153"/>
      <c r="AO614" s="153"/>
      <c r="AP614" s="153"/>
      <c r="AQ614" s="153"/>
      <c r="AR614" s="153"/>
      <c r="AS614" s="153"/>
      <c r="AT614" s="153"/>
      <c r="AU614" s="153"/>
      <c r="AV614" s="153"/>
      <c r="AW614" s="153"/>
      <c r="AX614" s="153"/>
      <c r="AY614" s="153"/>
      <c r="AZ614" s="153"/>
      <c r="BA614" s="153"/>
      <c r="BB614" s="153"/>
      <c r="BC614" s="153"/>
      <c r="BD614" s="153"/>
      <c r="BE614" s="57"/>
    </row>
    <row r="615" spans="1:57" s="12" customFormat="1" ht="306" x14ac:dyDescent="0.25">
      <c r="A615" s="1">
        <v>584</v>
      </c>
      <c r="B615" s="1" t="s">
        <v>80</v>
      </c>
      <c r="C615" s="6" t="s">
        <v>1751</v>
      </c>
      <c r="D615" s="2" t="str">
        <f t="shared" si="18"/>
        <v>CalPA_Set WMP-45</v>
      </c>
      <c r="E615" s="1">
        <v>1</v>
      </c>
      <c r="F615" s="2" t="str">
        <f t="shared" si="19"/>
        <v>CalPA_Set WMP-45_Q1</v>
      </c>
      <c r="G615" s="10" t="s">
        <v>1752</v>
      </c>
      <c r="H615" s="10" t="s">
        <v>1753</v>
      </c>
      <c r="I615" s="1" t="s">
        <v>84</v>
      </c>
      <c r="J615" s="3">
        <v>45397</v>
      </c>
      <c r="K615" s="3">
        <v>45400</v>
      </c>
      <c r="L615" s="3">
        <v>45400</v>
      </c>
      <c r="M615" s="20" t="s">
        <v>1754</v>
      </c>
      <c r="N615" s="1">
        <v>0</v>
      </c>
      <c r="O615" s="52" t="s">
        <v>86</v>
      </c>
      <c r="P615" s="47" t="s">
        <v>695</v>
      </c>
      <c r="Q615" s="47" t="s">
        <v>1584</v>
      </c>
      <c r="R615" s="47" t="s">
        <v>1585</v>
      </c>
      <c r="S615" s="130" t="s">
        <v>1476</v>
      </c>
      <c r="T615" s="153"/>
      <c r="U615" s="153"/>
      <c r="V615" s="153"/>
      <c r="W615" s="153"/>
      <c r="X615" s="153"/>
      <c r="Y615" s="153"/>
      <c r="Z615" s="153"/>
      <c r="AA615" s="153"/>
      <c r="AB615" s="153"/>
      <c r="AC615" s="153"/>
      <c r="AD615" s="153"/>
      <c r="AE615" s="153"/>
      <c r="AF615" s="153"/>
      <c r="AG615" s="153"/>
      <c r="AH615" s="153"/>
      <c r="AI615" s="153"/>
      <c r="AJ615" s="153"/>
      <c r="AK615" s="153"/>
      <c r="AL615" s="153"/>
      <c r="AM615" s="153"/>
      <c r="AN615" s="153"/>
      <c r="AO615" s="153"/>
      <c r="AP615" s="153"/>
      <c r="AQ615" s="153"/>
      <c r="AR615" s="153"/>
      <c r="AS615" s="153"/>
      <c r="AT615" s="153"/>
      <c r="AU615" s="153"/>
      <c r="AV615" s="153"/>
      <c r="AW615" s="153"/>
      <c r="AX615" s="153"/>
      <c r="AY615" s="153"/>
      <c r="AZ615" s="153"/>
      <c r="BA615" s="153"/>
      <c r="BB615" s="153"/>
      <c r="BC615" s="153"/>
      <c r="BD615" s="153"/>
      <c r="BE615" s="57"/>
    </row>
    <row r="616" spans="1:57" s="12" customFormat="1" ht="280.5" x14ac:dyDescent="0.25">
      <c r="A616" s="1">
        <v>585</v>
      </c>
      <c r="B616" s="1" t="s">
        <v>1512</v>
      </c>
      <c r="C616" s="6" t="s">
        <v>1758</v>
      </c>
      <c r="D616" s="2" t="str">
        <f t="shared" si="18"/>
        <v>MGRA_Data Request No. 11</v>
      </c>
      <c r="E616" s="1">
        <v>1</v>
      </c>
      <c r="F616" s="2" t="str">
        <f t="shared" si="19"/>
        <v>MGRA_Data Request No. 11_Q1</v>
      </c>
      <c r="G616" s="10" t="s">
        <v>1759</v>
      </c>
      <c r="H616" s="10" t="s">
        <v>1760</v>
      </c>
      <c r="I616" s="1" t="s">
        <v>1516</v>
      </c>
      <c r="J616" s="3">
        <v>45398</v>
      </c>
      <c r="K616" s="3">
        <v>45401</v>
      </c>
      <c r="L616" s="3">
        <v>45401</v>
      </c>
      <c r="M616" s="20" t="s">
        <v>1761</v>
      </c>
      <c r="N616" s="1">
        <v>0</v>
      </c>
      <c r="O616" s="52" t="s">
        <v>86</v>
      </c>
      <c r="P616" s="47" t="s">
        <v>1594</v>
      </c>
      <c r="Q616" s="47" t="s">
        <v>1584</v>
      </c>
      <c r="R616" s="47" t="s">
        <v>1595</v>
      </c>
      <c r="S616" s="128" t="s">
        <v>1762</v>
      </c>
      <c r="T616" s="153"/>
      <c r="U616" s="153"/>
      <c r="V616" s="153"/>
      <c r="W616" s="153"/>
      <c r="X616" s="153"/>
      <c r="Y616" s="153"/>
      <c r="Z616" s="153"/>
      <c r="AA616" s="153"/>
      <c r="AB616" s="153"/>
      <c r="AC616" s="153"/>
      <c r="AD616" s="153"/>
      <c r="AE616" s="153"/>
      <c r="AF616" s="153"/>
      <c r="AG616" s="153"/>
      <c r="AH616" s="153"/>
      <c r="AI616" s="153"/>
      <c r="AJ616" s="153"/>
      <c r="AK616" s="153"/>
      <c r="AL616" s="153"/>
      <c r="AM616" s="153"/>
      <c r="AN616" s="153"/>
      <c r="AO616" s="153"/>
      <c r="AP616" s="153"/>
      <c r="AQ616" s="153"/>
      <c r="AR616" s="153"/>
      <c r="AS616" s="153"/>
      <c r="AT616" s="153"/>
      <c r="AU616" s="153"/>
      <c r="AV616" s="153"/>
      <c r="AW616" s="153"/>
      <c r="AX616" s="153"/>
      <c r="AY616" s="153"/>
      <c r="AZ616" s="153"/>
      <c r="BA616" s="153"/>
      <c r="BB616" s="153"/>
      <c r="BC616" s="153"/>
      <c r="BD616" s="153"/>
      <c r="BE616" s="57"/>
    </row>
    <row r="617" spans="1:57" s="12" customFormat="1" ht="178.5" x14ac:dyDescent="0.25">
      <c r="A617" s="1">
        <v>586</v>
      </c>
      <c r="B617" s="1" t="s">
        <v>1512</v>
      </c>
      <c r="C617" s="6" t="s">
        <v>1758</v>
      </c>
      <c r="D617" s="2" t="str">
        <f t="shared" si="18"/>
        <v>MGRA_Data Request No. 11</v>
      </c>
      <c r="E617" s="1">
        <v>2</v>
      </c>
      <c r="F617" s="2" t="str">
        <f t="shared" si="19"/>
        <v>MGRA_Data Request No. 11_Q2</v>
      </c>
      <c r="G617" s="10" t="s">
        <v>1764</v>
      </c>
      <c r="H617" s="10" t="s">
        <v>1765</v>
      </c>
      <c r="I617" s="1" t="s">
        <v>1516</v>
      </c>
      <c r="J617" s="3">
        <v>45398</v>
      </c>
      <c r="K617" s="3">
        <v>45401</v>
      </c>
      <c r="L617" s="3">
        <v>45401</v>
      </c>
      <c r="M617" s="20" t="s">
        <v>1761</v>
      </c>
      <c r="N617" s="1">
        <v>0</v>
      </c>
      <c r="O617" s="52" t="s">
        <v>86</v>
      </c>
      <c r="P617" s="47" t="s">
        <v>1594</v>
      </c>
      <c r="Q617" s="47" t="s">
        <v>1584</v>
      </c>
      <c r="R617" s="47" t="s">
        <v>1595</v>
      </c>
      <c r="S617" s="130" t="s">
        <v>1762</v>
      </c>
      <c r="T617" s="153"/>
      <c r="U617" s="153"/>
      <c r="V617" s="153"/>
      <c r="W617" s="153"/>
      <c r="X617" s="153"/>
      <c r="Y617" s="153"/>
      <c r="Z617" s="153"/>
      <c r="AA617" s="153"/>
      <c r="AB617" s="153"/>
      <c r="AC617" s="153"/>
      <c r="AD617" s="153"/>
      <c r="AE617" s="153"/>
      <c r="AF617" s="153"/>
      <c r="AG617" s="153"/>
      <c r="AH617" s="153"/>
      <c r="AI617" s="153"/>
      <c r="AJ617" s="153"/>
      <c r="AK617" s="153"/>
      <c r="AL617" s="153"/>
      <c r="AM617" s="153"/>
      <c r="AN617" s="153"/>
      <c r="AO617" s="153"/>
      <c r="AP617" s="153"/>
      <c r="AQ617" s="153"/>
      <c r="AR617" s="153"/>
      <c r="AS617" s="153"/>
      <c r="AT617" s="153"/>
      <c r="AU617" s="153"/>
      <c r="AV617" s="153"/>
      <c r="AW617" s="153"/>
      <c r="AX617" s="153"/>
      <c r="AY617" s="153"/>
      <c r="AZ617" s="153"/>
      <c r="BA617" s="153"/>
      <c r="BB617" s="153"/>
      <c r="BC617" s="153"/>
      <c r="BD617" s="153"/>
      <c r="BE617" s="57"/>
    </row>
    <row r="618" spans="1:57" s="12" customFormat="1" ht="45" x14ac:dyDescent="0.25">
      <c r="A618" s="1">
        <v>587</v>
      </c>
      <c r="B618" s="1" t="s">
        <v>1512</v>
      </c>
      <c r="C618" s="6" t="s">
        <v>1758</v>
      </c>
      <c r="D618" s="2" t="str">
        <f t="shared" si="18"/>
        <v>MGRA_Data Request No. 11</v>
      </c>
      <c r="E618" s="1">
        <v>3</v>
      </c>
      <c r="F618" s="2" t="str">
        <f t="shared" si="19"/>
        <v>MGRA_Data Request No. 11_Q3</v>
      </c>
      <c r="G618" s="10" t="s">
        <v>1766</v>
      </c>
      <c r="H618" s="10" t="s">
        <v>1767</v>
      </c>
      <c r="I618" s="1" t="s">
        <v>1516</v>
      </c>
      <c r="J618" s="3">
        <v>45398</v>
      </c>
      <c r="K618" s="3">
        <v>45401</v>
      </c>
      <c r="L618" s="3">
        <v>45401</v>
      </c>
      <c r="M618" s="20" t="s">
        <v>1761</v>
      </c>
      <c r="N618" s="1">
        <v>0</v>
      </c>
      <c r="O618" s="52" t="s">
        <v>86</v>
      </c>
      <c r="P618" s="47" t="s">
        <v>1594</v>
      </c>
      <c r="Q618" s="47" t="s">
        <v>1584</v>
      </c>
      <c r="R618" s="47" t="s">
        <v>1595</v>
      </c>
      <c r="S618" s="130" t="s">
        <v>1762</v>
      </c>
      <c r="T618" s="153"/>
      <c r="U618" s="153"/>
      <c r="V618" s="153"/>
      <c r="W618" s="153"/>
      <c r="X618" s="153"/>
      <c r="Y618" s="153"/>
      <c r="Z618" s="153"/>
      <c r="AA618" s="153"/>
      <c r="AB618" s="153"/>
      <c r="AC618" s="153"/>
      <c r="AD618" s="153"/>
      <c r="AE618" s="153"/>
      <c r="AF618" s="153"/>
      <c r="AG618" s="153"/>
      <c r="AH618" s="153"/>
      <c r="AI618" s="153"/>
      <c r="AJ618" s="153"/>
      <c r="AK618" s="153"/>
      <c r="AL618" s="153"/>
      <c r="AM618" s="153"/>
      <c r="AN618" s="153"/>
      <c r="AO618" s="153"/>
      <c r="AP618" s="153"/>
      <c r="AQ618" s="153"/>
      <c r="AR618" s="153"/>
      <c r="AS618" s="153"/>
      <c r="AT618" s="153"/>
      <c r="AU618" s="153"/>
      <c r="AV618" s="153"/>
      <c r="AW618" s="153"/>
      <c r="AX618" s="153"/>
      <c r="AY618" s="153"/>
      <c r="AZ618" s="153"/>
      <c r="BA618" s="153"/>
      <c r="BB618" s="153"/>
      <c r="BC618" s="153"/>
      <c r="BD618" s="153"/>
      <c r="BE618" s="57"/>
    </row>
    <row r="619" spans="1:57" s="12" customFormat="1" ht="216.75" x14ac:dyDescent="0.25">
      <c r="A619" s="1">
        <v>588</v>
      </c>
      <c r="B619" s="1" t="s">
        <v>80</v>
      </c>
      <c r="C619" s="6" t="s">
        <v>1768</v>
      </c>
      <c r="D619" s="2" t="str">
        <f t="shared" si="18"/>
        <v>CalPA_Set WMP-46</v>
      </c>
      <c r="E619" s="1">
        <v>1</v>
      </c>
      <c r="F619" s="2" t="str">
        <f t="shared" si="19"/>
        <v>CalPA_Set WMP-46_Q1</v>
      </c>
      <c r="G619" s="10" t="s">
        <v>1769</v>
      </c>
      <c r="H619" s="10" t="s">
        <v>1770</v>
      </c>
      <c r="I619" s="1" t="s">
        <v>84</v>
      </c>
      <c r="J619" s="3">
        <v>45399</v>
      </c>
      <c r="K619" s="3">
        <v>45404</v>
      </c>
      <c r="L619" s="3">
        <v>45404</v>
      </c>
      <c r="M619" s="20" t="s">
        <v>1771</v>
      </c>
      <c r="N619" s="1">
        <v>1</v>
      </c>
      <c r="O619" s="52" t="s">
        <v>86</v>
      </c>
      <c r="P619" s="47">
        <v>11.4</v>
      </c>
      <c r="Q619" s="47" t="s">
        <v>483</v>
      </c>
      <c r="R619" s="47" t="s">
        <v>1560</v>
      </c>
      <c r="S619" s="128" t="s">
        <v>1561</v>
      </c>
      <c r="T619" s="153"/>
      <c r="U619" s="153"/>
      <c r="V619" s="153"/>
      <c r="W619" s="153"/>
      <c r="X619" s="153"/>
      <c r="Y619" s="153"/>
      <c r="Z619" s="153"/>
      <c r="AA619" s="153"/>
      <c r="AB619" s="153"/>
      <c r="AC619" s="153"/>
      <c r="AD619" s="153"/>
      <c r="AE619" s="153"/>
      <c r="AF619" s="153"/>
      <c r="AG619" s="153"/>
      <c r="AH619" s="153"/>
      <c r="AI619" s="153"/>
      <c r="AJ619" s="153"/>
      <c r="AK619" s="153"/>
      <c r="AL619" s="153"/>
      <c r="AM619" s="153"/>
      <c r="AN619" s="153"/>
      <c r="AO619" s="153"/>
      <c r="AP619" s="153"/>
      <c r="AQ619" s="153"/>
      <c r="AR619" s="153"/>
      <c r="AS619" s="153"/>
      <c r="AT619" s="153"/>
      <c r="AU619" s="153"/>
      <c r="AV619" s="153"/>
      <c r="AW619" s="153"/>
      <c r="AX619" s="153"/>
      <c r="AY619" s="153"/>
      <c r="AZ619" s="153"/>
      <c r="BA619" s="153"/>
      <c r="BB619" s="153"/>
      <c r="BC619" s="153"/>
      <c r="BD619" s="153"/>
      <c r="BE619" s="57"/>
    </row>
    <row r="620" spans="1:57" s="12" customFormat="1" ht="409.5" x14ac:dyDescent="0.25">
      <c r="A620" s="1">
        <v>589</v>
      </c>
      <c r="B620" s="1" t="s">
        <v>80</v>
      </c>
      <c r="C620" s="6" t="s">
        <v>1768</v>
      </c>
      <c r="D620" s="2" t="str">
        <f t="shared" si="18"/>
        <v>CalPA_Set WMP-46</v>
      </c>
      <c r="E620" s="1">
        <v>2</v>
      </c>
      <c r="F620" s="2" t="str">
        <f t="shared" si="19"/>
        <v>CalPA_Set WMP-46_Q2</v>
      </c>
      <c r="G620" s="10" t="s">
        <v>1775</v>
      </c>
      <c r="H620" s="10" t="s">
        <v>1776</v>
      </c>
      <c r="I620" s="1" t="s">
        <v>84</v>
      </c>
      <c r="J620" s="3">
        <v>45399</v>
      </c>
      <c r="K620" s="3">
        <v>45404</v>
      </c>
      <c r="L620" s="3">
        <v>45404</v>
      </c>
      <c r="M620" s="20" t="s">
        <v>1771</v>
      </c>
      <c r="N620" s="1">
        <v>18</v>
      </c>
      <c r="O620" s="1" t="s">
        <v>86</v>
      </c>
      <c r="P620" s="47" t="s">
        <v>1777</v>
      </c>
      <c r="Q620" s="47" t="s">
        <v>1778</v>
      </c>
      <c r="R620" s="47" t="s">
        <v>1779</v>
      </c>
      <c r="S620" s="128" t="s">
        <v>1676</v>
      </c>
      <c r="T620" s="153"/>
      <c r="U620" s="153"/>
      <c r="V620" s="153"/>
      <c r="W620" s="153"/>
      <c r="X620" s="153"/>
      <c r="Y620" s="153"/>
      <c r="Z620" s="153"/>
      <c r="AA620" s="153"/>
      <c r="AB620" s="153"/>
      <c r="AC620" s="153"/>
      <c r="AD620" s="153"/>
      <c r="AE620" s="153"/>
      <c r="AF620" s="153"/>
      <c r="AG620" s="153"/>
      <c r="AH620" s="153"/>
      <c r="AI620" s="153"/>
      <c r="AJ620" s="153"/>
      <c r="AK620" s="153"/>
      <c r="AL620" s="153"/>
      <c r="AM620" s="153"/>
      <c r="AN620" s="153"/>
      <c r="AO620" s="153"/>
      <c r="AP620" s="153"/>
      <c r="AQ620" s="153"/>
      <c r="AR620" s="153"/>
      <c r="AS620" s="153"/>
      <c r="AT620" s="153"/>
      <c r="AU620" s="153"/>
      <c r="AV620" s="153"/>
      <c r="AW620" s="153"/>
      <c r="AX620" s="153"/>
      <c r="AY620" s="153"/>
      <c r="AZ620" s="153"/>
      <c r="BA620" s="153"/>
      <c r="BB620" s="153"/>
      <c r="BC620" s="153"/>
      <c r="BD620" s="153"/>
      <c r="BE620" s="57"/>
    </row>
    <row r="621" spans="1:57" s="12" customFormat="1" ht="153" x14ac:dyDescent="0.25">
      <c r="A621" s="1">
        <v>590</v>
      </c>
      <c r="B621" s="1" t="s">
        <v>80</v>
      </c>
      <c r="C621" s="6" t="s">
        <v>1768</v>
      </c>
      <c r="D621" s="2" t="str">
        <f t="shared" si="18"/>
        <v>CalPA_Set WMP-46</v>
      </c>
      <c r="E621" s="1">
        <v>3</v>
      </c>
      <c r="F621" s="2" t="str">
        <f t="shared" si="19"/>
        <v>CalPA_Set WMP-46_Q3</v>
      </c>
      <c r="G621" s="10" t="s">
        <v>1781</v>
      </c>
      <c r="H621" s="10" t="s">
        <v>1782</v>
      </c>
      <c r="I621" s="1" t="s">
        <v>84</v>
      </c>
      <c r="J621" s="3">
        <v>45399</v>
      </c>
      <c r="K621" s="3">
        <v>45407</v>
      </c>
      <c r="L621" s="3">
        <v>45407</v>
      </c>
      <c r="M621" s="20" t="s">
        <v>1771</v>
      </c>
      <c r="N621" s="1">
        <v>0</v>
      </c>
      <c r="O621" s="1" t="s">
        <v>86</v>
      </c>
      <c r="P621" s="45" t="s">
        <v>1234</v>
      </c>
      <c r="Q621" s="45" t="s">
        <v>1783</v>
      </c>
      <c r="R621" s="45" t="s">
        <v>1784</v>
      </c>
      <c r="S621" s="128" t="s">
        <v>86</v>
      </c>
      <c r="T621" s="153"/>
      <c r="U621" s="153"/>
      <c r="V621" s="153"/>
      <c r="W621" s="153"/>
      <c r="X621" s="153"/>
      <c r="Y621" s="153"/>
      <c r="Z621" s="153"/>
      <c r="AA621" s="153"/>
      <c r="AB621" s="153"/>
      <c r="AC621" s="153"/>
      <c r="AD621" s="153"/>
      <c r="AE621" s="153"/>
      <c r="AF621" s="153"/>
      <c r="AG621" s="153"/>
      <c r="AH621" s="153"/>
      <c r="AI621" s="153"/>
      <c r="AJ621" s="153"/>
      <c r="AK621" s="153"/>
      <c r="AL621" s="153"/>
      <c r="AM621" s="153"/>
      <c r="AN621" s="153"/>
      <c r="AO621" s="153"/>
      <c r="AP621" s="153"/>
      <c r="AQ621" s="153"/>
      <c r="AR621" s="153"/>
      <c r="AS621" s="153"/>
      <c r="AT621" s="153"/>
      <c r="AU621" s="153"/>
      <c r="AV621" s="153"/>
      <c r="AW621" s="153"/>
      <c r="AX621" s="153"/>
      <c r="AY621" s="153"/>
      <c r="AZ621" s="153"/>
      <c r="BA621" s="153"/>
      <c r="BB621" s="153"/>
      <c r="BC621" s="153"/>
      <c r="BD621" s="153"/>
      <c r="BE621" s="57"/>
    </row>
    <row r="622" spans="1:57" s="12" customFormat="1" ht="344.25" x14ac:dyDescent="0.25">
      <c r="A622" s="1">
        <v>591</v>
      </c>
      <c r="B622" s="1" t="s">
        <v>80</v>
      </c>
      <c r="C622" s="6" t="s">
        <v>1768</v>
      </c>
      <c r="D622" s="2" t="str">
        <f t="shared" si="18"/>
        <v>CalPA_Set WMP-46</v>
      </c>
      <c r="E622" s="1">
        <v>4</v>
      </c>
      <c r="F622" s="2" t="str">
        <f t="shared" si="19"/>
        <v>CalPA_Set WMP-46_Q4</v>
      </c>
      <c r="G622" s="10" t="s">
        <v>1786</v>
      </c>
      <c r="H622" s="10" t="s">
        <v>1787</v>
      </c>
      <c r="I622" s="1" t="s">
        <v>84</v>
      </c>
      <c r="J622" s="3">
        <v>45399</v>
      </c>
      <c r="K622" s="3">
        <v>45407</v>
      </c>
      <c r="L622" s="3">
        <v>45407</v>
      </c>
      <c r="M622" s="20" t="s">
        <v>1771</v>
      </c>
      <c r="N622" s="1">
        <v>0</v>
      </c>
      <c r="O622" s="1" t="s">
        <v>86</v>
      </c>
      <c r="P622" s="45" t="s">
        <v>1234</v>
      </c>
      <c r="Q622" s="45" t="s">
        <v>1783</v>
      </c>
      <c r="R622" s="45" t="s">
        <v>1784</v>
      </c>
      <c r="S622" s="128" t="s">
        <v>86</v>
      </c>
      <c r="T622" s="153"/>
      <c r="U622" s="153"/>
      <c r="V622" s="153"/>
      <c r="W622" s="153"/>
      <c r="X622" s="153"/>
      <c r="Y622" s="153"/>
      <c r="Z622" s="153"/>
      <c r="AA622" s="153"/>
      <c r="AB622" s="153"/>
      <c r="AC622" s="153"/>
      <c r="AD622" s="153"/>
      <c r="AE622" s="153"/>
      <c r="AF622" s="153"/>
      <c r="AG622" s="153"/>
      <c r="AH622" s="153"/>
      <c r="AI622" s="153"/>
      <c r="AJ622" s="153"/>
      <c r="AK622" s="153"/>
      <c r="AL622" s="153"/>
      <c r="AM622" s="153"/>
      <c r="AN622" s="153"/>
      <c r="AO622" s="153"/>
      <c r="AP622" s="153"/>
      <c r="AQ622" s="153"/>
      <c r="AR622" s="153"/>
      <c r="AS622" s="153"/>
      <c r="AT622" s="153"/>
      <c r="AU622" s="153"/>
      <c r="AV622" s="153"/>
      <c r="AW622" s="153"/>
      <c r="AX622" s="153"/>
      <c r="AY622" s="153"/>
      <c r="AZ622" s="153"/>
      <c r="BA622" s="153"/>
      <c r="BB622" s="153"/>
      <c r="BC622" s="153"/>
      <c r="BD622" s="153"/>
      <c r="BE622" s="57"/>
    </row>
    <row r="623" spans="1:57" s="12" customFormat="1" ht="267.75" x14ac:dyDescent="0.25">
      <c r="A623" s="1">
        <v>592</v>
      </c>
      <c r="B623" s="1" t="s">
        <v>80</v>
      </c>
      <c r="C623" s="6" t="s">
        <v>1768</v>
      </c>
      <c r="D623" s="2" t="str">
        <f t="shared" si="18"/>
        <v>CalPA_Set WMP-46</v>
      </c>
      <c r="E623" s="1">
        <v>5</v>
      </c>
      <c r="F623" s="2" t="str">
        <f t="shared" si="19"/>
        <v>CalPA_Set WMP-46_Q5</v>
      </c>
      <c r="G623" s="10" t="s">
        <v>1788</v>
      </c>
      <c r="H623" s="10" t="s">
        <v>1789</v>
      </c>
      <c r="I623" s="1" t="s">
        <v>84</v>
      </c>
      <c r="J623" s="3">
        <v>45399</v>
      </c>
      <c r="K623" s="3">
        <v>45407</v>
      </c>
      <c r="L623" s="3">
        <v>45407</v>
      </c>
      <c r="M623" s="20" t="s">
        <v>1771</v>
      </c>
      <c r="N623" s="1">
        <v>1</v>
      </c>
      <c r="O623" s="1" t="s">
        <v>86</v>
      </c>
      <c r="P623" s="45" t="s">
        <v>1234</v>
      </c>
      <c r="Q623" s="45" t="s">
        <v>1783</v>
      </c>
      <c r="R623" s="45" t="s">
        <v>1784</v>
      </c>
      <c r="S623" s="128" t="s">
        <v>86</v>
      </c>
      <c r="T623" s="153"/>
      <c r="U623" s="153"/>
      <c r="V623" s="153"/>
      <c r="W623" s="153"/>
      <c r="X623" s="153"/>
      <c r="Y623" s="153"/>
      <c r="Z623" s="153"/>
      <c r="AA623" s="153"/>
      <c r="AB623" s="153"/>
      <c r="AC623" s="153"/>
      <c r="AD623" s="153"/>
      <c r="AE623" s="153"/>
      <c r="AF623" s="153"/>
      <c r="AG623" s="153"/>
      <c r="AH623" s="153"/>
      <c r="AI623" s="153"/>
      <c r="AJ623" s="153"/>
      <c r="AK623" s="153"/>
      <c r="AL623" s="153"/>
      <c r="AM623" s="153"/>
      <c r="AN623" s="153"/>
      <c r="AO623" s="153"/>
      <c r="AP623" s="153"/>
      <c r="AQ623" s="153"/>
      <c r="AR623" s="153"/>
      <c r="AS623" s="153"/>
      <c r="AT623" s="153"/>
      <c r="AU623" s="153"/>
      <c r="AV623" s="153"/>
      <c r="AW623" s="153"/>
      <c r="AX623" s="153"/>
      <c r="AY623" s="153"/>
      <c r="AZ623" s="153"/>
      <c r="BA623" s="153"/>
      <c r="BB623" s="153"/>
      <c r="BC623" s="153"/>
      <c r="BD623" s="153"/>
      <c r="BE623" s="57"/>
    </row>
    <row r="624" spans="1:57" s="12" customFormat="1" ht="242.25" x14ac:dyDescent="0.25">
      <c r="A624" s="1">
        <v>593</v>
      </c>
      <c r="B624" s="1" t="s">
        <v>80</v>
      </c>
      <c r="C624" s="6" t="s">
        <v>1768</v>
      </c>
      <c r="D624" s="2" t="str">
        <f t="shared" si="18"/>
        <v>CalPA_Set WMP-46</v>
      </c>
      <c r="E624" s="1">
        <v>6</v>
      </c>
      <c r="F624" s="2" t="str">
        <f t="shared" si="19"/>
        <v>CalPA_Set WMP-46_Q6</v>
      </c>
      <c r="G624" s="10" t="s">
        <v>1791</v>
      </c>
      <c r="H624" s="10" t="s">
        <v>1792</v>
      </c>
      <c r="I624" s="1" t="s">
        <v>84</v>
      </c>
      <c r="J624" s="3">
        <v>45399</v>
      </c>
      <c r="K624" s="3">
        <v>45407</v>
      </c>
      <c r="L624" s="3">
        <v>45407</v>
      </c>
      <c r="M624" s="20" t="s">
        <v>1771</v>
      </c>
      <c r="N624" s="1">
        <v>0</v>
      </c>
      <c r="O624" s="1" t="s">
        <v>86</v>
      </c>
      <c r="P624" s="45" t="s">
        <v>1234</v>
      </c>
      <c r="Q624" s="45" t="s">
        <v>1783</v>
      </c>
      <c r="R624" s="45" t="s">
        <v>1784</v>
      </c>
      <c r="S624" s="128" t="s">
        <v>86</v>
      </c>
      <c r="T624" s="153"/>
      <c r="U624" s="153"/>
      <c r="V624" s="153"/>
      <c r="W624" s="153"/>
      <c r="X624" s="153"/>
      <c r="Y624" s="153"/>
      <c r="Z624" s="153"/>
      <c r="AA624" s="153"/>
      <c r="AB624" s="153"/>
      <c r="AC624" s="153"/>
      <c r="AD624" s="153"/>
      <c r="AE624" s="153"/>
      <c r="AF624" s="153"/>
      <c r="AG624" s="153"/>
      <c r="AH624" s="153"/>
      <c r="AI624" s="153"/>
      <c r="AJ624" s="153"/>
      <c r="AK624" s="153"/>
      <c r="AL624" s="153"/>
      <c r="AM624" s="153"/>
      <c r="AN624" s="153"/>
      <c r="AO624" s="153"/>
      <c r="AP624" s="153"/>
      <c r="AQ624" s="153"/>
      <c r="AR624" s="153"/>
      <c r="AS624" s="153"/>
      <c r="AT624" s="153"/>
      <c r="AU624" s="153"/>
      <c r="AV624" s="153"/>
      <c r="AW624" s="153"/>
      <c r="AX624" s="153"/>
      <c r="AY624" s="153"/>
      <c r="AZ624" s="153"/>
      <c r="BA624" s="153"/>
      <c r="BB624" s="153"/>
      <c r="BC624" s="153"/>
      <c r="BD624" s="153"/>
      <c r="BE624" s="57"/>
    </row>
    <row r="625" spans="1:57" s="12" customFormat="1" ht="242.25" x14ac:dyDescent="0.25">
      <c r="A625" s="1">
        <v>594</v>
      </c>
      <c r="B625" s="1" t="s">
        <v>80</v>
      </c>
      <c r="C625" s="6" t="s">
        <v>1768</v>
      </c>
      <c r="D625" s="2" t="str">
        <f t="shared" si="18"/>
        <v>CalPA_Set WMP-46</v>
      </c>
      <c r="E625" s="1">
        <v>7</v>
      </c>
      <c r="F625" s="2" t="str">
        <f t="shared" si="19"/>
        <v>CalPA_Set WMP-46_Q7</v>
      </c>
      <c r="G625" s="10" t="s">
        <v>1793</v>
      </c>
      <c r="H625" s="10" t="s">
        <v>1792</v>
      </c>
      <c r="I625" s="1" t="s">
        <v>84</v>
      </c>
      <c r="J625" s="3">
        <v>45399</v>
      </c>
      <c r="K625" s="3">
        <v>45407</v>
      </c>
      <c r="L625" s="3">
        <v>45407</v>
      </c>
      <c r="M625" s="20" t="s">
        <v>1771</v>
      </c>
      <c r="N625" s="1">
        <v>0</v>
      </c>
      <c r="O625" s="1" t="s">
        <v>86</v>
      </c>
      <c r="P625" s="45" t="s">
        <v>1234</v>
      </c>
      <c r="Q625" s="45" t="s">
        <v>1783</v>
      </c>
      <c r="R625" s="45" t="s">
        <v>1784</v>
      </c>
      <c r="S625" s="128" t="s">
        <v>86</v>
      </c>
      <c r="T625" s="153"/>
      <c r="U625" s="153"/>
      <c r="V625" s="153"/>
      <c r="W625" s="153"/>
      <c r="X625" s="153"/>
      <c r="Y625" s="153"/>
      <c r="Z625" s="153"/>
      <c r="AA625" s="153"/>
      <c r="AB625" s="153"/>
      <c r="AC625" s="153"/>
      <c r="AD625" s="153"/>
      <c r="AE625" s="153"/>
      <c r="AF625" s="153"/>
      <c r="AG625" s="153"/>
      <c r="AH625" s="153"/>
      <c r="AI625" s="153"/>
      <c r="AJ625" s="153"/>
      <c r="AK625" s="153"/>
      <c r="AL625" s="153"/>
      <c r="AM625" s="153"/>
      <c r="AN625" s="153"/>
      <c r="AO625" s="153"/>
      <c r="AP625" s="153"/>
      <c r="AQ625" s="153"/>
      <c r="AR625" s="153"/>
      <c r="AS625" s="153"/>
      <c r="AT625" s="153"/>
      <c r="AU625" s="153"/>
      <c r="AV625" s="153"/>
      <c r="AW625" s="153"/>
      <c r="AX625" s="153"/>
      <c r="AY625" s="153"/>
      <c r="AZ625" s="153"/>
      <c r="BA625" s="153"/>
      <c r="BB625" s="153"/>
      <c r="BC625" s="153"/>
      <c r="BD625" s="153"/>
      <c r="BE625" s="57"/>
    </row>
    <row r="626" spans="1:57" s="12" customFormat="1" ht="255" x14ac:dyDescent="0.25">
      <c r="A626" s="1">
        <v>595</v>
      </c>
      <c r="B626" s="1" t="s">
        <v>80</v>
      </c>
      <c r="C626" s="6" t="s">
        <v>1768</v>
      </c>
      <c r="D626" s="2" t="str">
        <f t="shared" si="18"/>
        <v>CalPA_Set WMP-46</v>
      </c>
      <c r="E626" s="1">
        <v>8</v>
      </c>
      <c r="F626" s="2" t="str">
        <f t="shared" si="19"/>
        <v>CalPA_Set WMP-46_Q8</v>
      </c>
      <c r="G626" s="10" t="s">
        <v>1794</v>
      </c>
      <c r="H626" s="10" t="s">
        <v>1795</v>
      </c>
      <c r="I626" s="1" t="s">
        <v>84</v>
      </c>
      <c r="J626" s="3">
        <v>45399</v>
      </c>
      <c r="K626" s="3">
        <v>45407</v>
      </c>
      <c r="L626" s="3">
        <v>45407</v>
      </c>
      <c r="M626" s="20" t="s">
        <v>1771</v>
      </c>
      <c r="N626" s="1">
        <v>1</v>
      </c>
      <c r="O626" s="1" t="s">
        <v>86</v>
      </c>
      <c r="P626" s="45" t="s">
        <v>1234</v>
      </c>
      <c r="Q626" s="45" t="s">
        <v>1783</v>
      </c>
      <c r="R626" s="45" t="s">
        <v>1784</v>
      </c>
      <c r="S626" s="128" t="s">
        <v>86</v>
      </c>
      <c r="T626" s="153"/>
      <c r="U626" s="153"/>
      <c r="V626" s="153"/>
      <c r="W626" s="153"/>
      <c r="X626" s="153"/>
      <c r="Y626" s="153"/>
      <c r="Z626" s="153"/>
      <c r="AA626" s="153"/>
      <c r="AB626" s="153"/>
      <c r="AC626" s="153"/>
      <c r="AD626" s="153"/>
      <c r="AE626" s="153"/>
      <c r="AF626" s="153"/>
      <c r="AG626" s="153"/>
      <c r="AH626" s="153"/>
      <c r="AI626" s="153"/>
      <c r="AJ626" s="153"/>
      <c r="AK626" s="153"/>
      <c r="AL626" s="153"/>
      <c r="AM626" s="153"/>
      <c r="AN626" s="153"/>
      <c r="AO626" s="153"/>
      <c r="AP626" s="153"/>
      <c r="AQ626" s="153"/>
      <c r="AR626" s="153"/>
      <c r="AS626" s="153"/>
      <c r="AT626" s="153"/>
      <c r="AU626" s="153"/>
      <c r="AV626" s="153"/>
      <c r="AW626" s="153"/>
      <c r="AX626" s="153"/>
      <c r="AY626" s="153"/>
      <c r="AZ626" s="153"/>
      <c r="BA626" s="153"/>
      <c r="BB626" s="153"/>
      <c r="BC626" s="153"/>
      <c r="BD626" s="153"/>
      <c r="BE626" s="57"/>
    </row>
    <row r="627" spans="1:57" s="12" customFormat="1" ht="318.75" x14ac:dyDescent="0.25">
      <c r="A627" s="1">
        <v>596</v>
      </c>
      <c r="B627" s="1" t="s">
        <v>80</v>
      </c>
      <c r="C627" s="6" t="s">
        <v>1768</v>
      </c>
      <c r="D627" s="2" t="str">
        <f t="shared" si="18"/>
        <v>CalPA_Set WMP-46</v>
      </c>
      <c r="E627" s="1">
        <v>9</v>
      </c>
      <c r="F627" s="2" t="str">
        <f t="shared" si="19"/>
        <v>CalPA_Set WMP-46_Q9</v>
      </c>
      <c r="G627" s="10" t="s">
        <v>1797</v>
      </c>
      <c r="H627" s="10" t="s">
        <v>1798</v>
      </c>
      <c r="I627" s="1" t="s">
        <v>84</v>
      </c>
      <c r="J627" s="3">
        <v>45399</v>
      </c>
      <c r="K627" s="3">
        <v>45407</v>
      </c>
      <c r="L627" s="3">
        <v>45407</v>
      </c>
      <c r="M627" s="20" t="s">
        <v>1771</v>
      </c>
      <c r="N627" s="1">
        <v>0</v>
      </c>
      <c r="O627" s="1" t="s">
        <v>86</v>
      </c>
      <c r="P627" s="45" t="s">
        <v>1234</v>
      </c>
      <c r="Q627" s="45" t="s">
        <v>1783</v>
      </c>
      <c r="R627" s="45" t="s">
        <v>1784</v>
      </c>
      <c r="S627" s="128" t="s">
        <v>86</v>
      </c>
      <c r="T627" s="153"/>
      <c r="U627" s="153"/>
      <c r="V627" s="153"/>
      <c r="W627" s="153"/>
      <c r="X627" s="153"/>
      <c r="Y627" s="153"/>
      <c r="Z627" s="153"/>
      <c r="AA627" s="153"/>
      <c r="AB627" s="153"/>
      <c r="AC627" s="153"/>
      <c r="AD627" s="153"/>
      <c r="AE627" s="153"/>
      <c r="AF627" s="153"/>
      <c r="AG627" s="153"/>
      <c r="AH627" s="153"/>
      <c r="AI627" s="153"/>
      <c r="AJ627" s="153"/>
      <c r="AK627" s="153"/>
      <c r="AL627" s="153"/>
      <c r="AM627" s="153"/>
      <c r="AN627" s="153"/>
      <c r="AO627" s="153"/>
      <c r="AP627" s="153"/>
      <c r="AQ627" s="153"/>
      <c r="AR627" s="153"/>
      <c r="AS627" s="153"/>
      <c r="AT627" s="153"/>
      <c r="AU627" s="153"/>
      <c r="AV627" s="153"/>
      <c r="AW627" s="153"/>
      <c r="AX627" s="153"/>
      <c r="AY627" s="153"/>
      <c r="AZ627" s="153"/>
      <c r="BA627" s="153"/>
      <c r="BB627" s="153"/>
      <c r="BC627" s="153"/>
      <c r="BD627" s="153"/>
      <c r="BE627" s="57"/>
    </row>
    <row r="628" spans="1:57" s="12" customFormat="1" ht="306" x14ac:dyDescent="0.25">
      <c r="A628" s="1">
        <v>597</v>
      </c>
      <c r="B628" s="1" t="s">
        <v>80</v>
      </c>
      <c r="C628" s="6" t="s">
        <v>1768</v>
      </c>
      <c r="D628" s="2" t="str">
        <f t="shared" si="18"/>
        <v>CalPA_Set WMP-46</v>
      </c>
      <c r="E628" s="1">
        <v>10</v>
      </c>
      <c r="F628" s="2" t="str">
        <f t="shared" si="19"/>
        <v>CalPA_Set WMP-46_Q10</v>
      </c>
      <c r="G628" s="10" t="s">
        <v>1800</v>
      </c>
      <c r="H628" s="10" t="s">
        <v>1801</v>
      </c>
      <c r="I628" s="1" t="s">
        <v>84</v>
      </c>
      <c r="J628" s="3">
        <v>45399</v>
      </c>
      <c r="K628" s="3">
        <v>45407</v>
      </c>
      <c r="L628" s="3">
        <v>45407</v>
      </c>
      <c r="M628" s="20" t="s">
        <v>1771</v>
      </c>
      <c r="N628" s="1">
        <v>0</v>
      </c>
      <c r="O628" s="1" t="s">
        <v>86</v>
      </c>
      <c r="P628" s="45" t="s">
        <v>1234</v>
      </c>
      <c r="Q628" s="45" t="s">
        <v>1783</v>
      </c>
      <c r="R628" s="45" t="s">
        <v>1784</v>
      </c>
      <c r="S628" s="128" t="s">
        <v>86</v>
      </c>
      <c r="T628" s="153"/>
      <c r="U628" s="153"/>
      <c r="V628" s="153"/>
      <c r="W628" s="153"/>
      <c r="X628" s="153"/>
      <c r="Y628" s="153"/>
      <c r="Z628" s="153"/>
      <c r="AA628" s="153"/>
      <c r="AB628" s="153"/>
      <c r="AC628" s="153"/>
      <c r="AD628" s="153"/>
      <c r="AE628" s="153"/>
      <c r="AF628" s="153"/>
      <c r="AG628" s="153"/>
      <c r="AH628" s="153"/>
      <c r="AI628" s="153"/>
      <c r="AJ628" s="153"/>
      <c r="AK628" s="153"/>
      <c r="AL628" s="153"/>
      <c r="AM628" s="153"/>
      <c r="AN628" s="153"/>
      <c r="AO628" s="153"/>
      <c r="AP628" s="153"/>
      <c r="AQ628" s="153"/>
      <c r="AR628" s="153"/>
      <c r="AS628" s="153"/>
      <c r="AT628" s="153"/>
      <c r="AU628" s="153"/>
      <c r="AV628" s="153"/>
      <c r="AW628" s="153"/>
      <c r="AX628" s="153"/>
      <c r="AY628" s="153"/>
      <c r="AZ628" s="153"/>
      <c r="BA628" s="153"/>
      <c r="BB628" s="153"/>
      <c r="BC628" s="153"/>
      <c r="BD628" s="153"/>
      <c r="BE628" s="57"/>
    </row>
    <row r="629" spans="1:57" s="12" customFormat="1" ht="409.5" x14ac:dyDescent="0.25">
      <c r="A629" s="1">
        <v>598</v>
      </c>
      <c r="B629" s="1" t="s">
        <v>1802</v>
      </c>
      <c r="C629" s="6" t="s">
        <v>1803</v>
      </c>
      <c r="D629" s="2" t="str">
        <f t="shared" si="18"/>
        <v>OEIS_016</v>
      </c>
      <c r="E629" s="1">
        <v>1</v>
      </c>
      <c r="F629" s="2" t="str">
        <f t="shared" si="19"/>
        <v>OEIS_016_Q1</v>
      </c>
      <c r="G629" s="16" t="s">
        <v>1804</v>
      </c>
      <c r="H629" s="16" t="s">
        <v>1805</v>
      </c>
      <c r="I629" s="1" t="s">
        <v>1806</v>
      </c>
      <c r="J629" s="3">
        <v>45404</v>
      </c>
      <c r="K629" s="3">
        <v>45407</v>
      </c>
      <c r="L629" s="3">
        <v>45407</v>
      </c>
      <c r="M629" s="20" t="s">
        <v>1807</v>
      </c>
      <c r="N629" s="1">
        <v>4</v>
      </c>
      <c r="O629" s="1" t="s">
        <v>86</v>
      </c>
      <c r="P629" s="59">
        <v>11.4</v>
      </c>
      <c r="Q629" s="47" t="s">
        <v>483</v>
      </c>
      <c r="R629" s="71" t="s">
        <v>1808</v>
      </c>
      <c r="S629" s="133" t="s">
        <v>1809</v>
      </c>
      <c r="T629" s="153"/>
      <c r="U629" s="153"/>
      <c r="V629" s="153"/>
      <c r="W629" s="153"/>
      <c r="X629" s="153"/>
      <c r="Y629" s="153"/>
      <c r="Z629" s="153"/>
      <c r="AA629" s="153"/>
      <c r="AB629" s="153"/>
      <c r="AC629" s="153"/>
      <c r="AD629" s="153"/>
      <c r="AE629" s="153"/>
      <c r="AF629" s="153"/>
      <c r="AG629" s="153"/>
      <c r="AH629" s="153"/>
      <c r="AI629" s="153"/>
      <c r="AJ629" s="153"/>
      <c r="AK629" s="153"/>
      <c r="AL629" s="153"/>
      <c r="AM629" s="153"/>
      <c r="AN629" s="153"/>
      <c r="AO629" s="153"/>
      <c r="AP629" s="153"/>
      <c r="AQ629" s="153"/>
      <c r="AR629" s="153"/>
      <c r="AS629" s="153"/>
      <c r="AT629" s="153"/>
      <c r="AU629" s="153"/>
      <c r="AV629" s="153"/>
      <c r="AW629" s="153"/>
      <c r="AX629" s="153"/>
      <c r="AY629" s="153"/>
      <c r="AZ629" s="153"/>
      <c r="BA629" s="153"/>
      <c r="BB629" s="153"/>
      <c r="BC629" s="153"/>
      <c r="BD629" s="153"/>
      <c r="BE629" s="57"/>
    </row>
    <row r="630" spans="1:57" s="12" customFormat="1" ht="409.5" x14ac:dyDescent="0.25">
      <c r="A630" s="1">
        <v>598</v>
      </c>
      <c r="B630" s="1" t="s">
        <v>1802</v>
      </c>
      <c r="C630" s="6" t="s">
        <v>1803</v>
      </c>
      <c r="D630" s="2" t="str">
        <f t="shared" si="18"/>
        <v>OEIS_016</v>
      </c>
      <c r="E630" s="1" t="s">
        <v>1813</v>
      </c>
      <c r="F630" s="2" t="str">
        <f t="shared" si="19"/>
        <v>OEIS_016_Q1(a)</v>
      </c>
      <c r="G630" s="16" t="s">
        <v>1804</v>
      </c>
      <c r="H630" s="16" t="s">
        <v>1814</v>
      </c>
      <c r="I630" s="1" t="s">
        <v>1806</v>
      </c>
      <c r="J630" s="3">
        <v>45404</v>
      </c>
      <c r="K630" s="3">
        <v>45464</v>
      </c>
      <c r="L630" s="3">
        <v>45464</v>
      </c>
      <c r="M630" s="20" t="s">
        <v>1807</v>
      </c>
      <c r="N630" s="1">
        <v>0</v>
      </c>
      <c r="O630" s="1" t="s">
        <v>86</v>
      </c>
      <c r="P630" s="59">
        <v>11.4</v>
      </c>
      <c r="Q630" s="47" t="s">
        <v>483</v>
      </c>
      <c r="R630" s="47" t="s">
        <v>1808</v>
      </c>
      <c r="S630" s="133" t="s">
        <v>1809</v>
      </c>
      <c r="T630" s="153"/>
      <c r="U630" s="153"/>
      <c r="V630" s="153"/>
      <c r="W630" s="153"/>
      <c r="X630" s="153"/>
      <c r="Y630" s="153"/>
      <c r="Z630" s="153"/>
      <c r="AA630" s="153"/>
      <c r="AB630" s="153"/>
      <c r="AC630" s="153"/>
      <c r="AD630" s="153"/>
      <c r="AE630" s="153"/>
      <c r="AF630" s="153"/>
      <c r="AG630" s="153"/>
      <c r="AH630" s="153"/>
      <c r="AI630" s="153"/>
      <c r="AJ630" s="153"/>
      <c r="AK630" s="153"/>
      <c r="AL630" s="153"/>
      <c r="AM630" s="153"/>
      <c r="AN630" s="153"/>
      <c r="AO630" s="153"/>
      <c r="AP630" s="153"/>
      <c r="AQ630" s="153"/>
      <c r="AR630" s="153"/>
      <c r="AS630" s="153"/>
      <c r="AT630" s="153"/>
      <c r="AU630" s="153"/>
      <c r="AV630" s="153"/>
      <c r="AW630" s="153"/>
      <c r="AX630" s="153"/>
      <c r="AY630" s="153"/>
      <c r="AZ630" s="153"/>
      <c r="BA630" s="153"/>
      <c r="BB630" s="153"/>
      <c r="BC630" s="153"/>
      <c r="BD630" s="153"/>
      <c r="BE630" s="57"/>
    </row>
    <row r="631" spans="1:57" s="12" customFormat="1" ht="395.25" x14ac:dyDescent="0.25">
      <c r="A631" s="1">
        <v>599</v>
      </c>
      <c r="B631" s="1" t="s">
        <v>1802</v>
      </c>
      <c r="C631" s="6" t="s">
        <v>1803</v>
      </c>
      <c r="D631" s="2" t="str">
        <f t="shared" si="18"/>
        <v>OEIS_016</v>
      </c>
      <c r="E631" s="1">
        <v>2</v>
      </c>
      <c r="F631" s="2" t="str">
        <f t="shared" si="19"/>
        <v>OEIS_016_Q2</v>
      </c>
      <c r="G631" s="16" t="s">
        <v>1815</v>
      </c>
      <c r="H631" s="16" t="s">
        <v>1816</v>
      </c>
      <c r="I631" s="1" t="s">
        <v>1806</v>
      </c>
      <c r="J631" s="3">
        <v>45404</v>
      </c>
      <c r="K631" s="3">
        <v>45407</v>
      </c>
      <c r="L631" s="3">
        <v>45407</v>
      </c>
      <c r="M631" s="20" t="s">
        <v>1807</v>
      </c>
      <c r="N631" s="1">
        <v>0</v>
      </c>
      <c r="O631" s="1" t="s">
        <v>86</v>
      </c>
      <c r="P631" s="59">
        <v>11.4</v>
      </c>
      <c r="Q631" s="47" t="s">
        <v>483</v>
      </c>
      <c r="R631" s="47" t="s">
        <v>1675</v>
      </c>
      <c r="S631" s="128" t="s">
        <v>1676</v>
      </c>
      <c r="T631" s="153"/>
      <c r="U631" s="153"/>
      <c r="V631" s="153"/>
      <c r="W631" s="153"/>
      <c r="X631" s="153"/>
      <c r="Y631" s="153"/>
      <c r="Z631" s="153"/>
      <c r="AA631" s="153"/>
      <c r="AB631" s="153"/>
      <c r="AC631" s="153"/>
      <c r="AD631" s="153"/>
      <c r="AE631" s="153"/>
      <c r="AF631" s="153"/>
      <c r="AG631" s="153"/>
      <c r="AH631" s="153"/>
      <c r="AI631" s="153"/>
      <c r="AJ631" s="153"/>
      <c r="AK631" s="153"/>
      <c r="AL631" s="153"/>
      <c r="AM631" s="153"/>
      <c r="AN631" s="153"/>
      <c r="AO631" s="153"/>
      <c r="AP631" s="153"/>
      <c r="AQ631" s="153"/>
      <c r="AR631" s="153"/>
      <c r="AS631" s="153"/>
      <c r="AT631" s="153"/>
      <c r="AU631" s="153"/>
      <c r="AV631" s="153"/>
      <c r="AW631" s="153"/>
      <c r="AX631" s="153"/>
      <c r="AY631" s="153"/>
      <c r="AZ631" s="153"/>
      <c r="BA631" s="153"/>
      <c r="BB631" s="153"/>
      <c r="BC631" s="153"/>
      <c r="BD631" s="153"/>
      <c r="BE631" s="57"/>
    </row>
    <row r="632" spans="1:57" s="12" customFormat="1" ht="191.25" x14ac:dyDescent="0.25">
      <c r="A632" s="1">
        <v>600</v>
      </c>
      <c r="B632" s="1" t="s">
        <v>1802</v>
      </c>
      <c r="C632" s="6" t="s">
        <v>1803</v>
      </c>
      <c r="D632" s="2" t="str">
        <f t="shared" si="18"/>
        <v>OEIS_016</v>
      </c>
      <c r="E632" s="1" t="s">
        <v>1824</v>
      </c>
      <c r="F632" s="2" t="str">
        <f t="shared" si="19"/>
        <v>OEIS_016_Q3(s2)</v>
      </c>
      <c r="G632" s="16" t="s">
        <v>1820</v>
      </c>
      <c r="H632" s="16" t="s">
        <v>1825</v>
      </c>
      <c r="I632" s="1" t="s">
        <v>1806</v>
      </c>
      <c r="J632" s="3">
        <v>45404</v>
      </c>
      <c r="K632" s="3">
        <v>45604</v>
      </c>
      <c r="L632" s="3">
        <v>45600</v>
      </c>
      <c r="M632" s="20" t="s">
        <v>1807</v>
      </c>
      <c r="N632" s="1">
        <v>2</v>
      </c>
      <c r="O632" s="1" t="s">
        <v>86</v>
      </c>
      <c r="P632" s="61" t="s">
        <v>1823</v>
      </c>
      <c r="Q632" s="61" t="s">
        <v>1474</v>
      </c>
      <c r="R632" s="61" t="s">
        <v>1475</v>
      </c>
      <c r="S632" s="134" t="s">
        <v>1476</v>
      </c>
      <c r="T632" s="153"/>
      <c r="U632" s="153"/>
      <c r="V632" s="153"/>
      <c r="W632" s="153"/>
      <c r="X632" s="153"/>
      <c r="Y632" s="153"/>
      <c r="Z632" s="153"/>
      <c r="AA632" s="153"/>
      <c r="AB632" s="153"/>
      <c r="AC632" s="153"/>
      <c r="AD632" s="153"/>
      <c r="AE632" s="153"/>
      <c r="AF632" s="153"/>
      <c r="AG632" s="153"/>
      <c r="AH632" s="153"/>
      <c r="AI632" s="153"/>
      <c r="AJ632" s="153"/>
      <c r="AK632" s="153"/>
      <c r="AL632" s="153"/>
      <c r="AM632" s="153"/>
      <c r="AN632" s="153"/>
      <c r="AO632" s="153"/>
      <c r="AP632" s="153"/>
      <c r="AQ632" s="153"/>
      <c r="AR632" s="153"/>
      <c r="AS632" s="153"/>
      <c r="AT632" s="153"/>
      <c r="AU632" s="153"/>
      <c r="AV632" s="153"/>
      <c r="AW632" s="153"/>
      <c r="AX632" s="153"/>
      <c r="AY632" s="153"/>
      <c r="AZ632" s="153"/>
      <c r="BA632" s="153"/>
      <c r="BB632" s="153"/>
      <c r="BC632" s="153"/>
      <c r="BD632" s="153"/>
      <c r="BE632" s="57"/>
    </row>
    <row r="633" spans="1:57" s="12" customFormat="1" ht="255" x14ac:dyDescent="0.25">
      <c r="A633" s="1">
        <v>600</v>
      </c>
      <c r="B633" s="1" t="s">
        <v>1802</v>
      </c>
      <c r="C633" s="6" t="s">
        <v>1803</v>
      </c>
      <c r="D633" s="2" t="str">
        <f t="shared" si="18"/>
        <v>OEIS_016</v>
      </c>
      <c r="E633" s="1">
        <v>3</v>
      </c>
      <c r="F633" s="2" t="str">
        <f t="shared" si="19"/>
        <v>OEIS_016_Q3</v>
      </c>
      <c r="G633" s="16" t="s">
        <v>1820</v>
      </c>
      <c r="H633" s="16" t="s">
        <v>1821</v>
      </c>
      <c r="I633" s="1" t="s">
        <v>1806</v>
      </c>
      <c r="J633" s="3">
        <v>45404</v>
      </c>
      <c r="K633" s="3">
        <v>45407</v>
      </c>
      <c r="L633" s="3">
        <v>45407</v>
      </c>
      <c r="M633" s="20" t="s">
        <v>1807</v>
      </c>
      <c r="N633" s="1">
        <v>0</v>
      </c>
      <c r="O633" s="1" t="s">
        <v>86</v>
      </c>
      <c r="P633" s="61">
        <v>6</v>
      </c>
      <c r="Q633" s="61" t="s">
        <v>1474</v>
      </c>
      <c r="R633" s="61" t="s">
        <v>1475</v>
      </c>
      <c r="S633" s="134" t="s">
        <v>1476</v>
      </c>
      <c r="T633" s="153"/>
      <c r="U633" s="153"/>
      <c r="V633" s="153"/>
      <c r="W633" s="153"/>
      <c r="X633" s="153"/>
      <c r="Y633" s="153"/>
      <c r="Z633" s="153"/>
      <c r="AA633" s="153"/>
      <c r="AB633" s="153"/>
      <c r="AC633" s="153"/>
      <c r="AD633" s="153"/>
      <c r="AE633" s="153"/>
      <c r="AF633" s="153"/>
      <c r="AG633" s="153"/>
      <c r="AH633" s="153"/>
      <c r="AI633" s="153"/>
      <c r="AJ633" s="153"/>
      <c r="AK633" s="153"/>
      <c r="AL633" s="153"/>
      <c r="AM633" s="153"/>
      <c r="AN633" s="153"/>
      <c r="AO633" s="153"/>
      <c r="AP633" s="153"/>
      <c r="AQ633" s="153"/>
      <c r="AR633" s="153"/>
      <c r="AS633" s="153"/>
      <c r="AT633" s="153"/>
      <c r="AU633" s="153"/>
      <c r="AV633" s="153"/>
      <c r="AW633" s="153"/>
      <c r="AX633" s="153"/>
      <c r="AY633" s="153"/>
      <c r="AZ633" s="153"/>
      <c r="BA633" s="153"/>
      <c r="BB633" s="153"/>
      <c r="BC633" s="153"/>
      <c r="BD633" s="153"/>
      <c r="BE633" s="57"/>
    </row>
    <row r="634" spans="1:57" s="12" customFormat="1" ht="409.5" x14ac:dyDescent="0.25">
      <c r="A634" s="1">
        <v>600</v>
      </c>
      <c r="B634" s="1" t="s">
        <v>1802</v>
      </c>
      <c r="C634" s="6" t="s">
        <v>1803</v>
      </c>
      <c r="D634" s="2" t="str">
        <f t="shared" si="18"/>
        <v>OEIS_016</v>
      </c>
      <c r="E634" s="1" t="s">
        <v>980</v>
      </c>
      <c r="F634" s="2" t="str">
        <f t="shared" si="19"/>
        <v>OEIS_016_Q3(s)</v>
      </c>
      <c r="G634" s="16" t="s">
        <v>1820</v>
      </c>
      <c r="H634" s="16" t="s">
        <v>1822</v>
      </c>
      <c r="I634" s="1" t="s">
        <v>1806</v>
      </c>
      <c r="J634" s="3">
        <v>45404</v>
      </c>
      <c r="K634" s="3">
        <v>45420</v>
      </c>
      <c r="L634" s="3">
        <v>45420</v>
      </c>
      <c r="M634" s="20" t="s">
        <v>1807</v>
      </c>
      <c r="N634" s="1">
        <v>1</v>
      </c>
      <c r="O634" s="1" t="s">
        <v>86</v>
      </c>
      <c r="P634" s="61" t="s">
        <v>1823</v>
      </c>
      <c r="Q634" s="61" t="s">
        <v>1474</v>
      </c>
      <c r="R634" s="61" t="s">
        <v>1475</v>
      </c>
      <c r="S634" s="134" t="s">
        <v>1476</v>
      </c>
      <c r="T634" s="153"/>
      <c r="U634" s="153"/>
      <c r="V634" s="153"/>
      <c r="W634" s="153"/>
      <c r="X634" s="153"/>
      <c r="Y634" s="153"/>
      <c r="Z634" s="153"/>
      <c r="AA634" s="153"/>
      <c r="AB634" s="153"/>
      <c r="AC634" s="153"/>
      <c r="AD634" s="153"/>
      <c r="AE634" s="153"/>
      <c r="AF634" s="153"/>
      <c r="AG634" s="153"/>
      <c r="AH634" s="153"/>
      <c r="AI634" s="153"/>
      <c r="AJ634" s="153"/>
      <c r="AK634" s="153"/>
      <c r="AL634" s="153"/>
      <c r="AM634" s="153"/>
      <c r="AN634" s="153"/>
      <c r="AO634" s="153"/>
      <c r="AP634" s="153"/>
      <c r="AQ634" s="153"/>
      <c r="AR634" s="153"/>
      <c r="AS634" s="153"/>
      <c r="AT634" s="153"/>
      <c r="AU634" s="153"/>
      <c r="AV634" s="153"/>
      <c r="AW634" s="153"/>
      <c r="AX634" s="153"/>
      <c r="AY634" s="153"/>
      <c r="AZ634" s="153"/>
      <c r="BA634" s="153"/>
      <c r="BB634" s="153"/>
      <c r="BC634" s="153"/>
      <c r="BD634" s="153"/>
      <c r="BE634" s="57"/>
    </row>
    <row r="635" spans="1:57" s="12" customFormat="1" ht="76.5" x14ac:dyDescent="0.25">
      <c r="A635" s="1">
        <v>601</v>
      </c>
      <c r="B635" s="1" t="s">
        <v>1512</v>
      </c>
      <c r="C635" s="6" t="s">
        <v>1827</v>
      </c>
      <c r="D635" s="2" t="str">
        <f t="shared" si="18"/>
        <v>MGRA_Data Request No. 12</v>
      </c>
      <c r="E635" s="1">
        <v>1</v>
      </c>
      <c r="F635" s="2" t="str">
        <f t="shared" si="19"/>
        <v>MGRA_Data Request No. 12_Q1</v>
      </c>
      <c r="G635" s="16" t="s">
        <v>1828</v>
      </c>
      <c r="H635" s="16" t="s">
        <v>1829</v>
      </c>
      <c r="I635" s="1" t="s">
        <v>1516</v>
      </c>
      <c r="J635" s="3">
        <v>45407</v>
      </c>
      <c r="K635" s="3">
        <v>45412</v>
      </c>
      <c r="L635" s="3">
        <v>45411</v>
      </c>
      <c r="M635" s="20" t="s">
        <v>1830</v>
      </c>
      <c r="N635" s="1">
        <v>0</v>
      </c>
      <c r="O635" s="1" t="s">
        <v>86</v>
      </c>
      <c r="P635" s="52">
        <v>11.4</v>
      </c>
      <c r="Q635" s="47" t="s">
        <v>483</v>
      </c>
      <c r="R635" s="47" t="s">
        <v>1745</v>
      </c>
      <c r="S635" s="132" t="s">
        <v>1746</v>
      </c>
      <c r="T635" s="153"/>
      <c r="U635" s="153"/>
      <c r="V635" s="153"/>
      <c r="W635" s="153"/>
      <c r="X635" s="153"/>
      <c r="Y635" s="153"/>
      <c r="Z635" s="153"/>
      <c r="AA635" s="153"/>
      <c r="AB635" s="153"/>
      <c r="AC635" s="153"/>
      <c r="AD635" s="153"/>
      <c r="AE635" s="153"/>
      <c r="AF635" s="153"/>
      <c r="AG635" s="153"/>
      <c r="AH635" s="153"/>
      <c r="AI635" s="153"/>
      <c r="AJ635" s="153"/>
      <c r="AK635" s="153"/>
      <c r="AL635" s="153"/>
      <c r="AM635" s="153"/>
      <c r="AN635" s="153"/>
      <c r="AO635" s="153"/>
      <c r="AP635" s="153"/>
      <c r="AQ635" s="153"/>
      <c r="AR635" s="153"/>
      <c r="AS635" s="153"/>
      <c r="AT635" s="153"/>
      <c r="AU635" s="153"/>
      <c r="AV635" s="153"/>
      <c r="AW635" s="153"/>
      <c r="AX635" s="153"/>
      <c r="AY635" s="153"/>
      <c r="AZ635" s="153"/>
      <c r="BA635" s="153"/>
      <c r="BB635" s="153"/>
      <c r="BC635" s="153"/>
      <c r="BD635" s="153"/>
      <c r="BE635" s="57"/>
    </row>
    <row r="636" spans="1:57" s="12" customFormat="1" ht="409.5" x14ac:dyDescent="0.25">
      <c r="A636" s="1">
        <v>602</v>
      </c>
      <c r="B636" s="1" t="s">
        <v>1430</v>
      </c>
      <c r="C636" s="6" t="s">
        <v>1831</v>
      </c>
      <c r="D636" s="2" t="str">
        <f t="shared" si="18"/>
        <v>Green Power Institute (GPI)_003</v>
      </c>
      <c r="E636" s="1">
        <v>1</v>
      </c>
      <c r="F636" s="2" t="str">
        <f t="shared" si="19"/>
        <v>Green Power Institute (GPI)_003_Q1</v>
      </c>
      <c r="G636" s="16" t="s">
        <v>1832</v>
      </c>
      <c r="H636" s="16" t="s">
        <v>1833</v>
      </c>
      <c r="I636" s="1" t="s">
        <v>1435</v>
      </c>
      <c r="J636" s="3">
        <v>45408</v>
      </c>
      <c r="K636" s="3">
        <v>45413</v>
      </c>
      <c r="L636" s="3">
        <v>45413</v>
      </c>
      <c r="M636" s="20" t="s">
        <v>1834</v>
      </c>
      <c r="N636" s="1">
        <v>6</v>
      </c>
      <c r="O636" s="1" t="s">
        <v>86</v>
      </c>
      <c r="P636" s="59">
        <v>8</v>
      </c>
      <c r="Q636" s="60" t="s">
        <v>1835</v>
      </c>
      <c r="R636" s="60" t="s">
        <v>1836</v>
      </c>
      <c r="S636" s="135" t="s">
        <v>86</v>
      </c>
      <c r="T636" s="153"/>
      <c r="U636" s="153"/>
      <c r="V636" s="153"/>
      <c r="W636" s="153"/>
      <c r="X636" s="153"/>
      <c r="Y636" s="153"/>
      <c r="Z636" s="153"/>
      <c r="AA636" s="153"/>
      <c r="AB636" s="153"/>
      <c r="AC636" s="153"/>
      <c r="AD636" s="153"/>
      <c r="AE636" s="153"/>
      <c r="AF636" s="153"/>
      <c r="AG636" s="153"/>
      <c r="AH636" s="153"/>
      <c r="AI636" s="153"/>
      <c r="AJ636" s="153"/>
      <c r="AK636" s="153"/>
      <c r="AL636" s="153"/>
      <c r="AM636" s="153"/>
      <c r="AN636" s="153"/>
      <c r="AO636" s="153"/>
      <c r="AP636" s="153"/>
      <c r="AQ636" s="153"/>
      <c r="AR636" s="153"/>
      <c r="AS636" s="153"/>
      <c r="AT636" s="153"/>
      <c r="AU636" s="153"/>
      <c r="AV636" s="153"/>
      <c r="AW636" s="153"/>
      <c r="AX636" s="153"/>
      <c r="AY636" s="153"/>
      <c r="AZ636" s="153"/>
      <c r="BA636" s="153"/>
      <c r="BB636" s="153"/>
      <c r="BC636" s="153"/>
      <c r="BD636" s="153"/>
      <c r="BE636" s="57"/>
    </row>
    <row r="637" spans="1:57" s="12" customFormat="1" ht="409.5" x14ac:dyDescent="0.25">
      <c r="A637" s="1">
        <v>603</v>
      </c>
      <c r="B637" s="1" t="s">
        <v>1430</v>
      </c>
      <c r="C637" s="6" t="s">
        <v>1831</v>
      </c>
      <c r="D637" s="2" t="str">
        <f t="shared" si="18"/>
        <v>Green Power Institute (GPI)_003</v>
      </c>
      <c r="E637" s="1">
        <v>2</v>
      </c>
      <c r="F637" s="2" t="str">
        <f t="shared" si="19"/>
        <v>Green Power Institute (GPI)_003_Q2</v>
      </c>
      <c r="G637" s="16" t="s">
        <v>1840</v>
      </c>
      <c r="H637" s="16" t="s">
        <v>1841</v>
      </c>
      <c r="I637" s="1" t="s">
        <v>1435</v>
      </c>
      <c r="J637" s="3">
        <v>45408</v>
      </c>
      <c r="K637" s="3">
        <v>45413</v>
      </c>
      <c r="L637" s="3">
        <v>45413</v>
      </c>
      <c r="M637" s="20" t="s">
        <v>1834</v>
      </c>
      <c r="N637" s="1">
        <v>8</v>
      </c>
      <c r="O637" s="1" t="s">
        <v>86</v>
      </c>
      <c r="P637" s="59">
        <v>8</v>
      </c>
      <c r="Q637" s="60" t="s">
        <v>1835</v>
      </c>
      <c r="R637" s="60" t="s">
        <v>1836</v>
      </c>
      <c r="S637" s="127" t="s">
        <v>86</v>
      </c>
      <c r="T637" s="153"/>
      <c r="U637" s="153"/>
      <c r="V637" s="153"/>
      <c r="W637" s="153"/>
      <c r="X637" s="153"/>
      <c r="Y637" s="153"/>
      <c r="Z637" s="153"/>
      <c r="AA637" s="153"/>
      <c r="AB637" s="153"/>
      <c r="AC637" s="153"/>
      <c r="AD637" s="153"/>
      <c r="AE637" s="153"/>
      <c r="AF637" s="153"/>
      <c r="AG637" s="153"/>
      <c r="AH637" s="153"/>
      <c r="AI637" s="153"/>
      <c r="AJ637" s="153"/>
      <c r="AK637" s="153"/>
      <c r="AL637" s="153"/>
      <c r="AM637" s="153"/>
      <c r="AN637" s="153"/>
      <c r="AO637" s="153"/>
      <c r="AP637" s="153"/>
      <c r="AQ637" s="153"/>
      <c r="AR637" s="153"/>
      <c r="AS637" s="153"/>
      <c r="AT637" s="153"/>
      <c r="AU637" s="153"/>
      <c r="AV637" s="153"/>
      <c r="AW637" s="153"/>
      <c r="AX637" s="153"/>
      <c r="AY637" s="153"/>
      <c r="AZ637" s="153"/>
      <c r="BA637" s="153"/>
      <c r="BB637" s="153"/>
      <c r="BC637" s="153"/>
      <c r="BD637" s="153"/>
      <c r="BE637" s="57"/>
    </row>
    <row r="638" spans="1:57" s="12" customFormat="1" ht="51" x14ac:dyDescent="0.25">
      <c r="A638" s="1">
        <v>604</v>
      </c>
      <c r="B638" s="1" t="s">
        <v>1430</v>
      </c>
      <c r="C638" s="6" t="s">
        <v>1831</v>
      </c>
      <c r="D638" s="2" t="str">
        <f t="shared" si="18"/>
        <v>Green Power Institute (GPI)_003</v>
      </c>
      <c r="E638" s="1">
        <v>3</v>
      </c>
      <c r="F638" s="2" t="str">
        <f t="shared" si="19"/>
        <v>Green Power Institute (GPI)_003_Q3</v>
      </c>
      <c r="G638" s="16" t="s">
        <v>1842</v>
      </c>
      <c r="H638" s="16" t="s">
        <v>1843</v>
      </c>
      <c r="I638" s="1" t="s">
        <v>1435</v>
      </c>
      <c r="J638" s="3">
        <v>45408</v>
      </c>
      <c r="K638" s="3">
        <v>45413</v>
      </c>
      <c r="L638" s="3">
        <v>45413</v>
      </c>
      <c r="M638" s="20" t="s">
        <v>1834</v>
      </c>
      <c r="N638" s="1">
        <v>0</v>
      </c>
      <c r="O638" s="1" t="s">
        <v>86</v>
      </c>
      <c r="P638" s="59">
        <v>8</v>
      </c>
      <c r="Q638" s="60" t="s">
        <v>1835</v>
      </c>
      <c r="R638" s="60" t="s">
        <v>1836</v>
      </c>
      <c r="S638" s="127" t="s">
        <v>86</v>
      </c>
      <c r="T638" s="153"/>
      <c r="U638" s="153"/>
      <c r="V638" s="153"/>
      <c r="W638" s="153"/>
      <c r="X638" s="153"/>
      <c r="Y638" s="153"/>
      <c r="Z638" s="153"/>
      <c r="AA638" s="153"/>
      <c r="AB638" s="153"/>
      <c r="AC638" s="153"/>
      <c r="AD638" s="153"/>
      <c r="AE638" s="153"/>
      <c r="AF638" s="153"/>
      <c r="AG638" s="153"/>
      <c r="AH638" s="153"/>
      <c r="AI638" s="153"/>
      <c r="AJ638" s="153"/>
      <c r="AK638" s="153"/>
      <c r="AL638" s="153"/>
      <c r="AM638" s="153"/>
      <c r="AN638" s="153"/>
      <c r="AO638" s="153"/>
      <c r="AP638" s="153"/>
      <c r="AQ638" s="153"/>
      <c r="AR638" s="153"/>
      <c r="AS638" s="153"/>
      <c r="AT638" s="153"/>
      <c r="AU638" s="153"/>
      <c r="AV638" s="153"/>
      <c r="AW638" s="153"/>
      <c r="AX638" s="153"/>
      <c r="AY638" s="153"/>
      <c r="AZ638" s="153"/>
      <c r="BA638" s="153"/>
      <c r="BB638" s="153"/>
      <c r="BC638" s="153"/>
      <c r="BD638" s="153"/>
      <c r="BE638" s="57"/>
    </row>
    <row r="639" spans="1:57" s="12" customFormat="1" ht="140.25" x14ac:dyDescent="0.25">
      <c r="A639" s="1">
        <v>605</v>
      </c>
      <c r="B639" s="1" t="s">
        <v>1802</v>
      </c>
      <c r="C639" s="6" t="s">
        <v>1844</v>
      </c>
      <c r="D639" s="2" t="str">
        <f t="shared" si="18"/>
        <v>OEIS_017</v>
      </c>
      <c r="E639" s="1">
        <v>1</v>
      </c>
      <c r="F639" s="2" t="str">
        <f t="shared" si="19"/>
        <v>OEIS_017_Q1</v>
      </c>
      <c r="G639" s="81" t="s">
        <v>1845</v>
      </c>
      <c r="H639" s="16" t="s">
        <v>1846</v>
      </c>
      <c r="I639" s="1" t="s">
        <v>1806</v>
      </c>
      <c r="J639" s="3">
        <v>45411</v>
      </c>
      <c r="K639" s="3">
        <v>45414</v>
      </c>
      <c r="L639" s="3">
        <v>45414</v>
      </c>
      <c r="M639" s="20" t="s">
        <v>1847</v>
      </c>
      <c r="N639" s="1">
        <v>0</v>
      </c>
      <c r="O639" s="1" t="s">
        <v>86</v>
      </c>
      <c r="P639" s="2">
        <v>11.4</v>
      </c>
      <c r="Q639" s="47" t="s">
        <v>483</v>
      </c>
      <c r="R639" s="47" t="s">
        <v>1848</v>
      </c>
      <c r="S639" s="135" t="s">
        <v>1849</v>
      </c>
      <c r="T639" s="153"/>
      <c r="U639" s="153"/>
      <c r="V639" s="153"/>
      <c r="W639" s="153"/>
      <c r="X639" s="153"/>
      <c r="Y639" s="153"/>
      <c r="Z639" s="153"/>
      <c r="AA639" s="153"/>
      <c r="AB639" s="153"/>
      <c r="AC639" s="153"/>
      <c r="AD639" s="153"/>
      <c r="AE639" s="153"/>
      <c r="AF639" s="153"/>
      <c r="AG639" s="153"/>
      <c r="AH639" s="153"/>
      <c r="AI639" s="153"/>
      <c r="AJ639" s="153"/>
      <c r="AK639" s="153"/>
      <c r="AL639" s="153"/>
      <c r="AM639" s="153"/>
      <c r="AN639" s="153"/>
      <c r="AO639" s="153"/>
      <c r="AP639" s="153"/>
      <c r="AQ639" s="153"/>
      <c r="AR639" s="153"/>
      <c r="AS639" s="153"/>
      <c r="AT639" s="153"/>
      <c r="AU639" s="153"/>
      <c r="AV639" s="153"/>
      <c r="AW639" s="153"/>
      <c r="AX639" s="153"/>
      <c r="AY639" s="153"/>
      <c r="AZ639" s="153"/>
      <c r="BA639" s="153"/>
      <c r="BB639" s="153"/>
      <c r="BC639" s="153"/>
      <c r="BD639" s="153"/>
      <c r="BE639" s="57"/>
    </row>
    <row r="640" spans="1:57" s="12" customFormat="1" ht="280.5" x14ac:dyDescent="0.25">
      <c r="A640" s="1">
        <v>606</v>
      </c>
      <c r="B640" s="1" t="s">
        <v>1802</v>
      </c>
      <c r="C640" s="6" t="s">
        <v>1844</v>
      </c>
      <c r="D640" s="2" t="str">
        <f t="shared" si="18"/>
        <v>OEIS_017</v>
      </c>
      <c r="E640" s="1">
        <v>2</v>
      </c>
      <c r="F640" s="2" t="str">
        <f t="shared" si="19"/>
        <v>OEIS_017_Q2</v>
      </c>
      <c r="G640" s="16" t="s">
        <v>1852</v>
      </c>
      <c r="H640" s="16" t="s">
        <v>1853</v>
      </c>
      <c r="I640" s="1" t="s">
        <v>1806</v>
      </c>
      <c r="J640" s="3">
        <v>45411</v>
      </c>
      <c r="K640" s="3">
        <v>45414</v>
      </c>
      <c r="L640" s="3">
        <v>45414</v>
      </c>
      <c r="M640" s="20" t="s">
        <v>1847</v>
      </c>
      <c r="N640" s="1">
        <v>0</v>
      </c>
      <c r="O640" s="1" t="s">
        <v>86</v>
      </c>
      <c r="P640" s="2">
        <v>11.4</v>
      </c>
      <c r="Q640" s="47" t="s">
        <v>483</v>
      </c>
      <c r="R640" s="47" t="s">
        <v>1848</v>
      </c>
      <c r="S640" s="129" t="s">
        <v>1849</v>
      </c>
      <c r="T640" s="153"/>
      <c r="U640" s="153"/>
      <c r="V640" s="153"/>
      <c r="W640" s="153"/>
      <c r="X640" s="153"/>
      <c r="Y640" s="153"/>
      <c r="Z640" s="153"/>
      <c r="AA640" s="153"/>
      <c r="AB640" s="153"/>
      <c r="AC640" s="153"/>
      <c r="AD640" s="153"/>
      <c r="AE640" s="153"/>
      <c r="AF640" s="153"/>
      <c r="AG640" s="153"/>
      <c r="AH640" s="153"/>
      <c r="AI640" s="153"/>
      <c r="AJ640" s="153"/>
      <c r="AK640" s="153"/>
      <c r="AL640" s="153"/>
      <c r="AM640" s="153"/>
      <c r="AN640" s="153"/>
      <c r="AO640" s="153"/>
      <c r="AP640" s="153"/>
      <c r="AQ640" s="153"/>
      <c r="AR640" s="153"/>
      <c r="AS640" s="153"/>
      <c r="AT640" s="153"/>
      <c r="AU640" s="153"/>
      <c r="AV640" s="153"/>
      <c r="AW640" s="153"/>
      <c r="AX640" s="153"/>
      <c r="AY640" s="153"/>
      <c r="AZ640" s="153"/>
      <c r="BA640" s="153"/>
      <c r="BB640" s="153"/>
      <c r="BC640" s="153"/>
      <c r="BD640" s="153"/>
      <c r="BE640" s="57"/>
    </row>
    <row r="641" spans="1:58" ht="409.5" x14ac:dyDescent="0.25">
      <c r="A641" s="1">
        <v>607</v>
      </c>
      <c r="B641" s="1" t="s">
        <v>1802</v>
      </c>
      <c r="C641" s="6" t="s">
        <v>1844</v>
      </c>
      <c r="D641" s="2" t="str">
        <f t="shared" si="18"/>
        <v>OEIS_017</v>
      </c>
      <c r="E641" s="1">
        <v>3</v>
      </c>
      <c r="F641" s="2" t="str">
        <f t="shared" si="19"/>
        <v>OEIS_017_Q3</v>
      </c>
      <c r="G641" s="16" t="s">
        <v>1856</v>
      </c>
      <c r="H641" s="16" t="s">
        <v>1857</v>
      </c>
      <c r="I641" s="1" t="s">
        <v>1806</v>
      </c>
      <c r="J641" s="3">
        <v>45411</v>
      </c>
      <c r="K641" s="3">
        <v>45414</v>
      </c>
      <c r="L641" s="3">
        <v>45414</v>
      </c>
      <c r="M641" s="20" t="s">
        <v>1847</v>
      </c>
      <c r="N641" s="1">
        <v>4</v>
      </c>
      <c r="O641" s="1" t="s">
        <v>86</v>
      </c>
      <c r="P641" s="2">
        <v>11.4</v>
      </c>
      <c r="Q641" s="47" t="s">
        <v>483</v>
      </c>
      <c r="R641" s="47" t="s">
        <v>1848</v>
      </c>
      <c r="S641" s="135" t="s">
        <v>1849</v>
      </c>
      <c r="BE641" s="57"/>
      <c r="BF641" s="12"/>
    </row>
    <row r="642" spans="1:58" ht="204" x14ac:dyDescent="0.25">
      <c r="A642" s="1">
        <v>608</v>
      </c>
      <c r="B642" s="1" t="s">
        <v>1802</v>
      </c>
      <c r="C642" s="6" t="s">
        <v>1844</v>
      </c>
      <c r="D642" s="2" t="str">
        <f t="shared" si="18"/>
        <v>OEIS_017</v>
      </c>
      <c r="E642" s="1">
        <v>4</v>
      </c>
      <c r="F642" s="2" t="str">
        <f t="shared" si="19"/>
        <v>OEIS_017_Q4</v>
      </c>
      <c r="G642" s="16" t="s">
        <v>1859</v>
      </c>
      <c r="H642" s="16" t="s">
        <v>1860</v>
      </c>
      <c r="I642" s="1" t="s">
        <v>1806</v>
      </c>
      <c r="J642" s="3">
        <v>45411</v>
      </c>
      <c r="K642" s="3">
        <v>45414</v>
      </c>
      <c r="L642" s="3">
        <v>45414</v>
      </c>
      <c r="M642" s="20" t="s">
        <v>1847</v>
      </c>
      <c r="N642" s="1">
        <v>1</v>
      </c>
      <c r="O642" s="1" t="s">
        <v>86</v>
      </c>
      <c r="P642" s="2">
        <v>11.4</v>
      </c>
      <c r="Q642" s="47" t="s">
        <v>483</v>
      </c>
      <c r="R642" s="47" t="s">
        <v>1848</v>
      </c>
      <c r="S642" s="135" t="s">
        <v>1849</v>
      </c>
      <c r="BE642" s="57"/>
      <c r="BF642" s="12"/>
    </row>
    <row r="643" spans="1:58" ht="229.5" x14ac:dyDescent="0.25">
      <c r="A643" s="1">
        <v>609</v>
      </c>
      <c r="B643" s="1" t="s">
        <v>1512</v>
      </c>
      <c r="C643" s="6" t="s">
        <v>1861</v>
      </c>
      <c r="D643" s="2" t="str">
        <f t="shared" si="18"/>
        <v>MGRA_Data Request No. 13</v>
      </c>
      <c r="E643" s="1">
        <v>1</v>
      </c>
      <c r="F643" s="2" t="str">
        <f t="shared" si="19"/>
        <v>MGRA_Data Request No. 13_Q1</v>
      </c>
      <c r="G643" s="16" t="s">
        <v>1862</v>
      </c>
      <c r="H643" s="16" t="s">
        <v>1863</v>
      </c>
      <c r="I643" s="1" t="s">
        <v>1516</v>
      </c>
      <c r="J643" s="3">
        <v>45412</v>
      </c>
      <c r="K643" s="3">
        <v>45415</v>
      </c>
      <c r="L643" s="3">
        <v>45413</v>
      </c>
      <c r="M643" s="20" t="s">
        <v>1864</v>
      </c>
      <c r="N643" s="1">
        <v>1</v>
      </c>
      <c r="O643" s="1" t="s">
        <v>86</v>
      </c>
      <c r="P643" s="47">
        <v>11.4</v>
      </c>
      <c r="Q643" s="47" t="s">
        <v>483</v>
      </c>
      <c r="R643" s="47" t="s">
        <v>1518</v>
      </c>
      <c r="S643" s="128" t="s">
        <v>1519</v>
      </c>
      <c r="BE643" s="57"/>
      <c r="BF643" s="12"/>
    </row>
    <row r="644" spans="1:58" ht="191.25" x14ac:dyDescent="0.25">
      <c r="A644" s="1">
        <v>610</v>
      </c>
      <c r="B644" s="1" t="s">
        <v>80</v>
      </c>
      <c r="C644" s="6" t="s">
        <v>2054</v>
      </c>
      <c r="D644" s="2" t="str">
        <f t="shared" ref="D644:D707" si="20">_xlfn.CONCAT(B644,"_",C644)</f>
        <v>CalPA_Set WMP-47</v>
      </c>
      <c r="E644" s="1">
        <v>1</v>
      </c>
      <c r="F644" s="2" t="str">
        <f t="shared" ref="F644:F707" si="21">_xlfn.CONCAT(D644,"_Q",E644)</f>
        <v>CalPA_Set WMP-47_Q1</v>
      </c>
      <c r="G644" s="16" t="s">
        <v>2055</v>
      </c>
      <c r="H644" s="16" t="s">
        <v>2056</v>
      </c>
      <c r="I644" s="1" t="s">
        <v>1452</v>
      </c>
      <c r="J644" s="3">
        <v>45402</v>
      </c>
      <c r="K644" s="3">
        <v>45415</v>
      </c>
      <c r="L644" s="3">
        <v>45415</v>
      </c>
      <c r="M644" s="20" t="s">
        <v>2057</v>
      </c>
      <c r="N644" s="1">
        <v>0</v>
      </c>
      <c r="O644" s="1" t="s">
        <v>86</v>
      </c>
      <c r="P644" s="2" t="s">
        <v>288</v>
      </c>
      <c r="Q644" s="47" t="s">
        <v>163</v>
      </c>
      <c r="R644" s="47" t="s">
        <v>86</v>
      </c>
      <c r="S644" s="130" t="s">
        <v>1466</v>
      </c>
      <c r="BE644" s="57"/>
      <c r="BF644" s="12"/>
    </row>
    <row r="645" spans="1:58" ht="63.75" x14ac:dyDescent="0.25">
      <c r="A645" s="1">
        <v>611</v>
      </c>
      <c r="B645" s="1" t="s">
        <v>1512</v>
      </c>
      <c r="C645" s="6" t="s">
        <v>2062</v>
      </c>
      <c r="D645" s="2" t="str">
        <f t="shared" si="20"/>
        <v>MGRA_Data Request No. 14</v>
      </c>
      <c r="E645" s="1">
        <v>1</v>
      </c>
      <c r="F645" s="2" t="str">
        <f t="shared" si="21"/>
        <v>MGRA_Data Request No. 14_Q1</v>
      </c>
      <c r="G645" s="16" t="s">
        <v>2063</v>
      </c>
      <c r="H645" s="12" t="s">
        <v>2064</v>
      </c>
      <c r="I645" s="1" t="s">
        <v>1516</v>
      </c>
      <c r="J645" s="3">
        <v>45414</v>
      </c>
      <c r="K645" s="3">
        <v>45419</v>
      </c>
      <c r="L645" s="3">
        <v>45419</v>
      </c>
      <c r="M645" s="20" t="s">
        <v>2065</v>
      </c>
      <c r="N645" s="1">
        <v>0</v>
      </c>
      <c r="O645" s="1" t="s">
        <v>86</v>
      </c>
      <c r="P645" s="47">
        <v>11.4</v>
      </c>
      <c r="Q645" s="47" t="s">
        <v>483</v>
      </c>
      <c r="R645" s="47" t="s">
        <v>1518</v>
      </c>
      <c r="S645" s="128" t="s">
        <v>1519</v>
      </c>
      <c r="BE645" s="57"/>
      <c r="BF645" s="12"/>
    </row>
    <row r="646" spans="1:58" ht="63.75" x14ac:dyDescent="0.25">
      <c r="A646" s="1">
        <v>612</v>
      </c>
      <c r="B646" s="1" t="s">
        <v>1512</v>
      </c>
      <c r="C646" s="6" t="s">
        <v>2062</v>
      </c>
      <c r="D646" s="2" t="str">
        <f t="shared" si="20"/>
        <v>MGRA_Data Request No. 14</v>
      </c>
      <c r="E646" s="1">
        <v>2</v>
      </c>
      <c r="F646" s="2" t="str">
        <f t="shared" si="21"/>
        <v>MGRA_Data Request No. 14_Q2</v>
      </c>
      <c r="G646" s="16" t="s">
        <v>2067</v>
      </c>
      <c r="H646" s="12" t="s">
        <v>2068</v>
      </c>
      <c r="I646" s="1" t="s">
        <v>1516</v>
      </c>
      <c r="J646" s="3">
        <v>45414</v>
      </c>
      <c r="K646" s="3">
        <v>45419</v>
      </c>
      <c r="L646" s="3">
        <v>45419</v>
      </c>
      <c r="M646" s="20" t="s">
        <v>2065</v>
      </c>
      <c r="N646" s="1">
        <v>0</v>
      </c>
      <c r="O646" s="1" t="s">
        <v>86</v>
      </c>
      <c r="P646" s="47">
        <v>11.4</v>
      </c>
      <c r="Q646" s="47" t="s">
        <v>483</v>
      </c>
      <c r="R646" s="47" t="s">
        <v>1518</v>
      </c>
      <c r="S646" s="131" t="s">
        <v>1519</v>
      </c>
      <c r="BE646" s="57"/>
      <c r="BF646" s="12"/>
    </row>
    <row r="647" spans="1:58" ht="409.5" x14ac:dyDescent="0.25">
      <c r="A647" s="1">
        <v>613</v>
      </c>
      <c r="B647" s="1" t="s">
        <v>1512</v>
      </c>
      <c r="C647" s="6" t="s">
        <v>2062</v>
      </c>
      <c r="D647" s="2" t="str">
        <f t="shared" si="20"/>
        <v>MGRA_Data Request No. 14</v>
      </c>
      <c r="E647" s="1">
        <v>3</v>
      </c>
      <c r="F647" s="2" t="str">
        <f t="shared" si="21"/>
        <v>MGRA_Data Request No. 14_Q3</v>
      </c>
      <c r="G647" s="16" t="s">
        <v>2069</v>
      </c>
      <c r="H647" s="16" t="s">
        <v>2070</v>
      </c>
      <c r="I647" s="1" t="s">
        <v>1516</v>
      </c>
      <c r="J647" s="3">
        <v>45414</v>
      </c>
      <c r="K647" s="3">
        <v>45419</v>
      </c>
      <c r="L647" s="3">
        <v>45419</v>
      </c>
      <c r="M647" s="20" t="s">
        <v>2065</v>
      </c>
      <c r="N647" s="1">
        <v>0</v>
      </c>
      <c r="O647" s="1" t="s">
        <v>86</v>
      </c>
      <c r="P647" s="47">
        <v>11.4</v>
      </c>
      <c r="Q647" s="47" t="s">
        <v>483</v>
      </c>
      <c r="R647" s="47" t="s">
        <v>1518</v>
      </c>
      <c r="S647" s="128" t="s">
        <v>1519</v>
      </c>
      <c r="BE647" s="57"/>
      <c r="BF647" s="12"/>
    </row>
    <row r="648" spans="1:58" ht="409.5" x14ac:dyDescent="0.25">
      <c r="A648" s="1">
        <v>614</v>
      </c>
      <c r="B648" s="1" t="s">
        <v>1512</v>
      </c>
      <c r="C648" s="6" t="s">
        <v>2062</v>
      </c>
      <c r="D648" s="2" t="str">
        <f t="shared" si="20"/>
        <v>MGRA_Data Request No. 14</v>
      </c>
      <c r="E648" s="1">
        <v>4</v>
      </c>
      <c r="F648" s="2" t="str">
        <f t="shared" si="21"/>
        <v>MGRA_Data Request No. 14_Q4</v>
      </c>
      <c r="G648" s="16" t="s">
        <v>2071</v>
      </c>
      <c r="H648" s="16" t="s">
        <v>2072</v>
      </c>
      <c r="I648" s="1" t="s">
        <v>1516</v>
      </c>
      <c r="J648" s="3">
        <v>45414</v>
      </c>
      <c r="K648" s="3">
        <v>45419</v>
      </c>
      <c r="L648" s="3">
        <v>45419</v>
      </c>
      <c r="M648" s="20" t="s">
        <v>2065</v>
      </c>
      <c r="N648" s="1">
        <v>0</v>
      </c>
      <c r="O648" s="1" t="s">
        <v>86</v>
      </c>
      <c r="P648" s="47">
        <v>11.4</v>
      </c>
      <c r="Q648" s="47" t="s">
        <v>483</v>
      </c>
      <c r="R648" s="47" t="s">
        <v>1518</v>
      </c>
      <c r="S648" s="128" t="s">
        <v>1519</v>
      </c>
      <c r="BE648" s="57"/>
      <c r="BF648" s="12"/>
    </row>
    <row r="649" spans="1:58" ht="140.25" x14ac:dyDescent="0.25">
      <c r="A649" s="1">
        <v>615</v>
      </c>
      <c r="B649" s="1" t="s">
        <v>1512</v>
      </c>
      <c r="C649" s="6" t="s">
        <v>2062</v>
      </c>
      <c r="D649" s="2" t="str">
        <f t="shared" si="20"/>
        <v>MGRA_Data Request No. 14</v>
      </c>
      <c r="E649" s="1">
        <v>5</v>
      </c>
      <c r="F649" s="2" t="str">
        <f t="shared" si="21"/>
        <v>MGRA_Data Request No. 14_Q5</v>
      </c>
      <c r="G649" s="16" t="s">
        <v>2073</v>
      </c>
      <c r="H649" s="16" t="s">
        <v>2074</v>
      </c>
      <c r="I649" s="1" t="s">
        <v>1516</v>
      </c>
      <c r="J649" s="3">
        <v>45414</v>
      </c>
      <c r="K649" s="3">
        <v>45425</v>
      </c>
      <c r="L649" s="3">
        <v>45425</v>
      </c>
      <c r="M649" s="20" t="s">
        <v>2065</v>
      </c>
      <c r="N649" s="1">
        <v>0</v>
      </c>
      <c r="O649" s="1" t="s">
        <v>86</v>
      </c>
      <c r="P649" s="47">
        <v>11.4</v>
      </c>
      <c r="Q649" s="59" t="s">
        <v>483</v>
      </c>
      <c r="R649" s="59" t="s">
        <v>1518</v>
      </c>
      <c r="S649" s="134" t="s">
        <v>1519</v>
      </c>
      <c r="BE649" s="57"/>
      <c r="BF649" s="12"/>
    </row>
    <row r="650" spans="1:58" ht="229.5" x14ac:dyDescent="0.25">
      <c r="A650" s="1">
        <v>616</v>
      </c>
      <c r="B650" s="1" t="s">
        <v>1802</v>
      </c>
      <c r="C650" s="6" t="s">
        <v>2076</v>
      </c>
      <c r="D650" s="2" t="str">
        <f t="shared" si="20"/>
        <v>OEIS_018</v>
      </c>
      <c r="E650" s="1">
        <v>1</v>
      </c>
      <c r="F650" s="2" t="str">
        <f t="shared" si="21"/>
        <v>OEIS_018_Q1</v>
      </c>
      <c r="G650" s="16" t="s">
        <v>2077</v>
      </c>
      <c r="H650" s="16" t="s">
        <v>2078</v>
      </c>
      <c r="I650" s="1" t="s">
        <v>1806</v>
      </c>
      <c r="J650" s="3">
        <v>45415</v>
      </c>
      <c r="K650" s="3">
        <v>45420</v>
      </c>
      <c r="L650" s="3">
        <v>45420</v>
      </c>
      <c r="M650" s="20" t="s">
        <v>2079</v>
      </c>
      <c r="N650" s="1">
        <v>2</v>
      </c>
      <c r="O650" s="1" t="s">
        <v>86</v>
      </c>
      <c r="P650" s="2">
        <v>11.4</v>
      </c>
      <c r="Q650" s="59" t="s">
        <v>483</v>
      </c>
      <c r="R650" s="47" t="s">
        <v>1740</v>
      </c>
      <c r="S650" s="128" t="s">
        <v>1439</v>
      </c>
      <c r="BE650" s="57"/>
      <c r="BF650" s="12"/>
    </row>
    <row r="651" spans="1:58" ht="89.25" x14ac:dyDescent="0.25">
      <c r="A651" s="1">
        <v>617</v>
      </c>
      <c r="B651" s="1" t="s">
        <v>1802</v>
      </c>
      <c r="C651" s="6" t="s">
        <v>2076</v>
      </c>
      <c r="D651" s="2" t="str">
        <f t="shared" si="20"/>
        <v>OEIS_018</v>
      </c>
      <c r="E651" s="1">
        <v>2</v>
      </c>
      <c r="F651" s="2" t="str">
        <f t="shared" si="21"/>
        <v>OEIS_018_Q2</v>
      </c>
      <c r="G651" s="16" t="s">
        <v>2080</v>
      </c>
      <c r="H651" s="16" t="s">
        <v>2081</v>
      </c>
      <c r="I651" s="1" t="s">
        <v>1806</v>
      </c>
      <c r="J651" s="3">
        <v>45415</v>
      </c>
      <c r="K651" s="3">
        <v>45420</v>
      </c>
      <c r="L651" s="3">
        <v>45420</v>
      </c>
      <c r="M651" s="20" t="s">
        <v>2079</v>
      </c>
      <c r="N651" s="1">
        <v>1</v>
      </c>
      <c r="O651" s="1" t="s">
        <v>86</v>
      </c>
      <c r="P651" s="2" t="s">
        <v>1149</v>
      </c>
      <c r="Q651" s="59" t="s">
        <v>1778</v>
      </c>
      <c r="R651" s="59" t="s">
        <v>2082</v>
      </c>
      <c r="S651" s="134" t="s">
        <v>2083</v>
      </c>
      <c r="BE651" s="159"/>
      <c r="BF651" s="160"/>
    </row>
    <row r="652" spans="1:58" ht="140.25" x14ac:dyDescent="0.25">
      <c r="A652" s="1">
        <v>618</v>
      </c>
      <c r="B652" s="1" t="s">
        <v>1884</v>
      </c>
      <c r="C652" s="6" t="s">
        <v>2086</v>
      </c>
      <c r="D652" s="2" t="str">
        <f t="shared" si="20"/>
        <v>CPUC - SPD (Safety Policy Division)_013</v>
      </c>
      <c r="E652" s="1">
        <v>1</v>
      </c>
      <c r="F652" s="2" t="str">
        <f t="shared" si="21"/>
        <v>CPUC - SPD (Safety Policy Division)_013_Q1</v>
      </c>
      <c r="G652" s="16" t="s">
        <v>2087</v>
      </c>
      <c r="H652" s="16" t="s">
        <v>2088</v>
      </c>
      <c r="I652" s="1" t="s">
        <v>1940</v>
      </c>
      <c r="J652" s="3">
        <v>45426</v>
      </c>
      <c r="K652" s="3">
        <v>45434</v>
      </c>
      <c r="L652" s="3">
        <v>45428</v>
      </c>
      <c r="M652" s="20" t="s">
        <v>2089</v>
      </c>
      <c r="N652" s="1">
        <v>4</v>
      </c>
      <c r="O652" s="1" t="s">
        <v>86</v>
      </c>
      <c r="P652" s="45">
        <v>8</v>
      </c>
      <c r="Q652" s="45" t="s">
        <v>2090</v>
      </c>
      <c r="R652" s="45" t="s">
        <v>2091</v>
      </c>
      <c r="S652" s="128" t="s">
        <v>1519</v>
      </c>
    </row>
    <row r="653" spans="1:58" ht="409.5" x14ac:dyDescent="0.25">
      <c r="A653" s="1">
        <v>619</v>
      </c>
      <c r="B653" s="1" t="s">
        <v>80</v>
      </c>
      <c r="C653" s="6" t="s">
        <v>2092</v>
      </c>
      <c r="D653" s="2" t="str">
        <f t="shared" si="20"/>
        <v>CalPA_Set WMP-48</v>
      </c>
      <c r="E653" s="1">
        <v>1</v>
      </c>
      <c r="F653" s="2" t="str">
        <f t="shared" si="21"/>
        <v>CalPA_Set WMP-48_Q1</v>
      </c>
      <c r="G653" s="16" t="s">
        <v>2093</v>
      </c>
      <c r="H653" s="16" t="s">
        <v>2094</v>
      </c>
      <c r="I653" s="1" t="s">
        <v>2095</v>
      </c>
      <c r="J653" s="3">
        <v>45428</v>
      </c>
      <c r="K653" s="3">
        <v>45443</v>
      </c>
      <c r="L653" s="3">
        <v>45443</v>
      </c>
      <c r="M653" s="20" t="s">
        <v>2096</v>
      </c>
      <c r="N653" s="1">
        <v>0</v>
      </c>
      <c r="O653" s="1" t="s">
        <v>86</v>
      </c>
      <c r="P653" s="47">
        <v>11.4</v>
      </c>
      <c r="Q653" s="47" t="s">
        <v>483</v>
      </c>
      <c r="R653" s="47" t="s">
        <v>2097</v>
      </c>
      <c r="S653" s="128" t="s">
        <v>2098</v>
      </c>
      <c r="BE653" s="165"/>
      <c r="BF653" s="70"/>
    </row>
    <row r="654" spans="1:58" ht="204" x14ac:dyDescent="0.25">
      <c r="A654" s="1">
        <v>620</v>
      </c>
      <c r="B654" s="1" t="s">
        <v>80</v>
      </c>
      <c r="C654" s="6" t="s">
        <v>2092</v>
      </c>
      <c r="D654" s="2" t="str">
        <f t="shared" si="20"/>
        <v>CalPA_Set WMP-48</v>
      </c>
      <c r="E654" s="1">
        <v>2</v>
      </c>
      <c r="F654" s="2" t="str">
        <f t="shared" si="21"/>
        <v>CalPA_Set WMP-48_Q2</v>
      </c>
      <c r="G654" s="16" t="s">
        <v>2101</v>
      </c>
      <c r="H654" s="16" t="s">
        <v>2102</v>
      </c>
      <c r="I654" s="1" t="s">
        <v>2095</v>
      </c>
      <c r="J654" s="3">
        <v>45428</v>
      </c>
      <c r="K654" s="3">
        <v>45443</v>
      </c>
      <c r="L654" s="3">
        <v>45443</v>
      </c>
      <c r="M654" s="20" t="s">
        <v>2096</v>
      </c>
      <c r="N654" s="1">
        <v>1</v>
      </c>
      <c r="O654" s="1" t="s">
        <v>86</v>
      </c>
      <c r="P654" s="47">
        <v>11.4</v>
      </c>
      <c r="Q654" s="47" t="s">
        <v>483</v>
      </c>
      <c r="R654" s="47" t="s">
        <v>2097</v>
      </c>
      <c r="S654" s="128" t="s">
        <v>2098</v>
      </c>
      <c r="BE654" s="57"/>
      <c r="BF654" s="12"/>
    </row>
    <row r="655" spans="1:58" ht="409.5" x14ac:dyDescent="0.25">
      <c r="A655" s="1">
        <v>621</v>
      </c>
      <c r="B655" s="1" t="s">
        <v>80</v>
      </c>
      <c r="C655" s="6" t="s">
        <v>2092</v>
      </c>
      <c r="D655" s="2" t="str">
        <f t="shared" si="20"/>
        <v>CalPA_Set WMP-48</v>
      </c>
      <c r="E655" s="1">
        <v>3</v>
      </c>
      <c r="F655" s="2" t="str">
        <f t="shared" si="21"/>
        <v>CalPA_Set WMP-48_Q3</v>
      </c>
      <c r="G655" s="16" t="s">
        <v>2103</v>
      </c>
      <c r="H655" s="16" t="s">
        <v>2104</v>
      </c>
      <c r="I655" s="1" t="s">
        <v>2095</v>
      </c>
      <c r="J655" s="3">
        <v>45428</v>
      </c>
      <c r="K655" s="3">
        <v>45443</v>
      </c>
      <c r="L655" s="3">
        <v>45443</v>
      </c>
      <c r="M655" s="20" t="s">
        <v>2096</v>
      </c>
      <c r="N655" s="1">
        <v>0</v>
      </c>
      <c r="O655" s="1" t="s">
        <v>86</v>
      </c>
      <c r="P655" s="47">
        <v>11.4</v>
      </c>
      <c r="Q655" s="47" t="s">
        <v>483</v>
      </c>
      <c r="R655" s="47" t="s">
        <v>2097</v>
      </c>
      <c r="S655" s="128" t="s">
        <v>2098</v>
      </c>
      <c r="BE655" s="57"/>
      <c r="BF655" s="12"/>
    </row>
    <row r="656" spans="1:58" ht="114.75" x14ac:dyDescent="0.25">
      <c r="A656" s="1">
        <v>622</v>
      </c>
      <c r="B656" s="1" t="s">
        <v>80</v>
      </c>
      <c r="C656" s="6" t="s">
        <v>2092</v>
      </c>
      <c r="D656" s="2" t="str">
        <f t="shared" si="20"/>
        <v>CalPA_Set WMP-48</v>
      </c>
      <c r="E656" s="1">
        <v>4</v>
      </c>
      <c r="F656" s="2" t="str">
        <f t="shared" si="21"/>
        <v>CalPA_Set WMP-48_Q4</v>
      </c>
      <c r="G656" s="16" t="s">
        <v>2107</v>
      </c>
      <c r="H656" s="16" t="s">
        <v>2108</v>
      </c>
      <c r="I656" s="1" t="s">
        <v>2095</v>
      </c>
      <c r="J656" s="3">
        <v>45428</v>
      </c>
      <c r="K656" s="3">
        <v>45443</v>
      </c>
      <c r="L656" s="3">
        <v>45443</v>
      </c>
      <c r="M656" s="20" t="s">
        <v>2096</v>
      </c>
      <c r="N656" s="1">
        <v>0</v>
      </c>
      <c r="O656" s="1" t="s">
        <v>86</v>
      </c>
      <c r="P656" s="47">
        <v>11.4</v>
      </c>
      <c r="Q656" s="47" t="s">
        <v>483</v>
      </c>
      <c r="R656" s="47" t="s">
        <v>2097</v>
      </c>
      <c r="S656" s="128" t="s">
        <v>2098</v>
      </c>
      <c r="BE656" s="57"/>
      <c r="BF656" s="12"/>
    </row>
    <row r="657" spans="1:58" ht="191.25" x14ac:dyDescent="0.25">
      <c r="A657" s="1">
        <v>623</v>
      </c>
      <c r="B657" s="1" t="s">
        <v>80</v>
      </c>
      <c r="C657" s="6" t="s">
        <v>2092</v>
      </c>
      <c r="D657" s="2" t="str">
        <f t="shared" si="20"/>
        <v>CalPA_Set WMP-48</v>
      </c>
      <c r="E657" s="1">
        <v>5</v>
      </c>
      <c r="F657" s="2" t="str">
        <f t="shared" si="21"/>
        <v>CalPA_Set WMP-48_Q5</v>
      </c>
      <c r="G657" s="16" t="s">
        <v>2123</v>
      </c>
      <c r="H657" s="16" t="s">
        <v>2124</v>
      </c>
      <c r="I657" s="1" t="s">
        <v>2095</v>
      </c>
      <c r="J657" s="3">
        <v>45428</v>
      </c>
      <c r="K657" s="3">
        <v>45443</v>
      </c>
      <c r="L657" s="3">
        <v>45443</v>
      </c>
      <c r="M657" s="20" t="s">
        <v>2096</v>
      </c>
      <c r="N657" s="1">
        <v>2</v>
      </c>
      <c r="O657" s="1" t="s">
        <v>86</v>
      </c>
      <c r="P657" s="47">
        <v>11.4</v>
      </c>
      <c r="Q657" s="47" t="s">
        <v>483</v>
      </c>
      <c r="R657" s="47" t="s">
        <v>2097</v>
      </c>
      <c r="S657" s="128" t="s">
        <v>2098</v>
      </c>
      <c r="BE657" s="57"/>
      <c r="BF657" s="12"/>
    </row>
    <row r="658" spans="1:58" ht="204" x14ac:dyDescent="0.25">
      <c r="A658" s="1">
        <v>624</v>
      </c>
      <c r="B658" s="1" t="s">
        <v>80</v>
      </c>
      <c r="C658" s="6" t="s">
        <v>2092</v>
      </c>
      <c r="D658" s="2" t="str">
        <f t="shared" si="20"/>
        <v>CalPA_Set WMP-48</v>
      </c>
      <c r="E658" s="1">
        <v>6</v>
      </c>
      <c r="F658" s="2" t="str">
        <f t="shared" si="21"/>
        <v>CalPA_Set WMP-48_Q6</v>
      </c>
      <c r="G658" s="16" t="s">
        <v>2133</v>
      </c>
      <c r="H658" s="16" t="s">
        <v>2134</v>
      </c>
      <c r="I658" s="1" t="s">
        <v>2095</v>
      </c>
      <c r="J658" s="3">
        <v>45428</v>
      </c>
      <c r="K658" s="3">
        <v>45443</v>
      </c>
      <c r="L658" s="3">
        <v>45443</v>
      </c>
      <c r="M658" s="20" t="s">
        <v>2096</v>
      </c>
      <c r="N658" s="1">
        <v>0</v>
      </c>
      <c r="O658" s="1" t="s">
        <v>86</v>
      </c>
      <c r="P658" s="47">
        <v>11.4</v>
      </c>
      <c r="Q658" s="47" t="s">
        <v>483</v>
      </c>
      <c r="R658" s="47" t="s">
        <v>2097</v>
      </c>
      <c r="S658" s="128" t="s">
        <v>2098</v>
      </c>
      <c r="BE658" s="57"/>
      <c r="BF658" s="12"/>
    </row>
    <row r="659" spans="1:58" ht="204" x14ac:dyDescent="0.25">
      <c r="A659" s="1">
        <v>625</v>
      </c>
      <c r="B659" s="1" t="s">
        <v>80</v>
      </c>
      <c r="C659" s="6" t="s">
        <v>2092</v>
      </c>
      <c r="D659" s="2" t="str">
        <f t="shared" si="20"/>
        <v>CalPA_Set WMP-48</v>
      </c>
      <c r="E659" s="1">
        <v>7</v>
      </c>
      <c r="F659" s="2" t="str">
        <f t="shared" si="21"/>
        <v>CalPA_Set WMP-48_Q7</v>
      </c>
      <c r="G659" s="16" t="s">
        <v>2135</v>
      </c>
      <c r="H659" s="16" t="s">
        <v>2136</v>
      </c>
      <c r="I659" s="1" t="s">
        <v>2095</v>
      </c>
      <c r="J659" s="3">
        <v>45428</v>
      </c>
      <c r="K659" s="3">
        <v>45443</v>
      </c>
      <c r="L659" s="3">
        <v>45443</v>
      </c>
      <c r="M659" s="20" t="s">
        <v>2096</v>
      </c>
      <c r="N659" s="1">
        <v>0</v>
      </c>
      <c r="O659" s="1" t="s">
        <v>86</v>
      </c>
      <c r="P659" s="47">
        <v>11.4</v>
      </c>
      <c r="Q659" s="47" t="s">
        <v>483</v>
      </c>
      <c r="R659" s="47" t="s">
        <v>2097</v>
      </c>
      <c r="S659" s="128" t="s">
        <v>2098</v>
      </c>
      <c r="BE659" s="57"/>
      <c r="BF659" s="12"/>
    </row>
    <row r="660" spans="1:58" ht="267.75" x14ac:dyDescent="0.25">
      <c r="A660" s="1">
        <v>626</v>
      </c>
      <c r="B660" s="1" t="s">
        <v>80</v>
      </c>
      <c r="C660" s="6" t="s">
        <v>2092</v>
      </c>
      <c r="D660" s="2" t="str">
        <f t="shared" si="20"/>
        <v>CalPA_Set WMP-48</v>
      </c>
      <c r="E660" s="1">
        <v>8</v>
      </c>
      <c r="F660" s="2" t="str">
        <f t="shared" si="21"/>
        <v>CalPA_Set WMP-48_Q8</v>
      </c>
      <c r="G660" s="16" t="s">
        <v>2138</v>
      </c>
      <c r="H660" s="16" t="s">
        <v>2139</v>
      </c>
      <c r="I660" s="1" t="s">
        <v>2095</v>
      </c>
      <c r="J660" s="3">
        <v>45428</v>
      </c>
      <c r="K660" s="3">
        <v>45443</v>
      </c>
      <c r="L660" s="3">
        <v>45443</v>
      </c>
      <c r="M660" s="20" t="s">
        <v>2096</v>
      </c>
      <c r="N660" s="1">
        <v>0</v>
      </c>
      <c r="O660" s="1" t="s">
        <v>86</v>
      </c>
      <c r="P660" s="47">
        <v>11.4</v>
      </c>
      <c r="Q660" s="47" t="s">
        <v>483</v>
      </c>
      <c r="R660" s="47" t="s">
        <v>2097</v>
      </c>
      <c r="S660" s="128" t="s">
        <v>2098</v>
      </c>
      <c r="BE660" s="57"/>
      <c r="BF660" s="12"/>
    </row>
    <row r="661" spans="1:58" ht="63.75" x14ac:dyDescent="0.25">
      <c r="A661" s="1">
        <v>627</v>
      </c>
      <c r="B661" s="1" t="s">
        <v>80</v>
      </c>
      <c r="C661" s="6" t="s">
        <v>2092</v>
      </c>
      <c r="D661" s="2" t="str">
        <f t="shared" si="20"/>
        <v>CalPA_Set WMP-48</v>
      </c>
      <c r="E661" s="1">
        <v>9</v>
      </c>
      <c r="F661" s="2" t="str">
        <f t="shared" si="21"/>
        <v>CalPA_Set WMP-48_Q9</v>
      </c>
      <c r="G661" s="16" t="s">
        <v>2174</v>
      </c>
      <c r="H661" s="12" t="s">
        <v>2175</v>
      </c>
      <c r="I661" s="1" t="s">
        <v>2095</v>
      </c>
      <c r="J661" s="3">
        <v>45428</v>
      </c>
      <c r="K661" s="3">
        <v>45443</v>
      </c>
      <c r="L661" s="3">
        <v>45443</v>
      </c>
      <c r="M661" s="20" t="s">
        <v>2096</v>
      </c>
      <c r="N661" s="1">
        <v>0</v>
      </c>
      <c r="O661" s="1" t="s">
        <v>86</v>
      </c>
      <c r="P661" s="47">
        <v>11.4</v>
      </c>
      <c r="Q661" s="47" t="s">
        <v>483</v>
      </c>
      <c r="R661" s="47" t="s">
        <v>2097</v>
      </c>
      <c r="S661" s="128" t="s">
        <v>2098</v>
      </c>
      <c r="BE661" s="57"/>
      <c r="BF661" s="12"/>
    </row>
    <row r="662" spans="1:58" ht="102" x14ac:dyDescent="0.25">
      <c r="A662" s="1">
        <v>628</v>
      </c>
      <c r="B662" s="1" t="s">
        <v>80</v>
      </c>
      <c r="C662" s="6" t="s">
        <v>2092</v>
      </c>
      <c r="D662" s="2" t="str">
        <f t="shared" si="20"/>
        <v>CalPA_Set WMP-48</v>
      </c>
      <c r="E662" s="1">
        <v>10</v>
      </c>
      <c r="F662" s="2" t="str">
        <f t="shared" si="21"/>
        <v>CalPA_Set WMP-48_Q10</v>
      </c>
      <c r="G662" s="16" t="s">
        <v>2177</v>
      </c>
      <c r="H662" s="16" t="s">
        <v>2178</v>
      </c>
      <c r="I662" s="1" t="s">
        <v>2095</v>
      </c>
      <c r="J662" s="3">
        <v>45428</v>
      </c>
      <c r="K662" s="3">
        <v>45443</v>
      </c>
      <c r="L662" s="3">
        <v>45443</v>
      </c>
      <c r="M662" s="20" t="s">
        <v>2096</v>
      </c>
      <c r="N662" s="1">
        <v>0</v>
      </c>
      <c r="O662" s="1" t="s">
        <v>86</v>
      </c>
      <c r="P662" s="47">
        <v>11.4</v>
      </c>
      <c r="Q662" s="47" t="s">
        <v>483</v>
      </c>
      <c r="R662" s="47" t="s">
        <v>2097</v>
      </c>
      <c r="S662" s="128" t="s">
        <v>2098</v>
      </c>
      <c r="BE662" s="57"/>
      <c r="BF662" s="12"/>
    </row>
    <row r="663" spans="1:58" ht="165.75" x14ac:dyDescent="0.25">
      <c r="A663" s="1">
        <v>628</v>
      </c>
      <c r="B663" s="1" t="s">
        <v>2180</v>
      </c>
      <c r="C663" s="6" t="s">
        <v>2092</v>
      </c>
      <c r="D663" s="2" t="str">
        <f t="shared" si="20"/>
        <v>CALPA_Set WMP-48</v>
      </c>
      <c r="E663" s="1" t="s">
        <v>1199</v>
      </c>
      <c r="F663" s="2" t="str">
        <f t="shared" si="21"/>
        <v>CALPA_Set WMP-48_Q10(s)</v>
      </c>
      <c r="G663" s="16" t="s">
        <v>2177</v>
      </c>
      <c r="H663" s="16" t="s">
        <v>2181</v>
      </c>
      <c r="I663" s="1" t="s">
        <v>2095</v>
      </c>
      <c r="J663" s="3">
        <v>45428</v>
      </c>
      <c r="K663" s="3">
        <v>45448</v>
      </c>
      <c r="L663" s="3">
        <v>45448</v>
      </c>
      <c r="M663" s="20" t="s">
        <v>2096</v>
      </c>
      <c r="N663" s="1">
        <v>1</v>
      </c>
      <c r="O663" s="1" t="s">
        <v>86</v>
      </c>
      <c r="P663" s="47">
        <v>11.4</v>
      </c>
      <c r="Q663" s="47" t="s">
        <v>483</v>
      </c>
      <c r="R663" s="47" t="s">
        <v>2097</v>
      </c>
      <c r="S663" s="128" t="s">
        <v>2098</v>
      </c>
      <c r="BE663" s="57"/>
      <c r="BF663" s="12"/>
    </row>
    <row r="664" spans="1:58" ht="102" x14ac:dyDescent="0.25">
      <c r="A664" s="1">
        <v>629</v>
      </c>
      <c r="B664" s="1" t="s">
        <v>1802</v>
      </c>
      <c r="C664" s="6" t="s">
        <v>2183</v>
      </c>
      <c r="D664" s="2" t="str">
        <f t="shared" si="20"/>
        <v>OEIS_019</v>
      </c>
      <c r="E664" s="1">
        <v>1</v>
      </c>
      <c r="F664" s="2" t="str">
        <f t="shared" si="21"/>
        <v>OEIS_019_Q1</v>
      </c>
      <c r="G664" s="16" t="s">
        <v>2184</v>
      </c>
      <c r="H664" s="16" t="s">
        <v>2185</v>
      </c>
      <c r="I664" s="1" t="s">
        <v>1806</v>
      </c>
      <c r="J664" s="3">
        <v>45428</v>
      </c>
      <c r="K664" s="3">
        <v>45433</v>
      </c>
      <c r="L664" s="3">
        <v>45433</v>
      </c>
      <c r="M664" s="20" t="s">
        <v>2186</v>
      </c>
      <c r="N664" s="1">
        <v>0</v>
      </c>
      <c r="O664" s="1" t="s">
        <v>86</v>
      </c>
      <c r="P664" s="2">
        <v>11.4</v>
      </c>
      <c r="Q664" s="2" t="s">
        <v>483</v>
      </c>
      <c r="R664" s="2" t="s">
        <v>2097</v>
      </c>
      <c r="S664" s="136" t="s">
        <v>2098</v>
      </c>
      <c r="BE664" s="57"/>
      <c r="BF664" s="12"/>
    </row>
    <row r="665" spans="1:58" ht="102" x14ac:dyDescent="0.25">
      <c r="A665" s="1">
        <v>630</v>
      </c>
      <c r="B665" s="1" t="s">
        <v>1802</v>
      </c>
      <c r="C665" s="6" t="s">
        <v>2183</v>
      </c>
      <c r="D665" s="2" t="str">
        <f t="shared" si="20"/>
        <v>OEIS_019</v>
      </c>
      <c r="E665" s="1">
        <v>2</v>
      </c>
      <c r="F665" s="2" t="str">
        <f t="shared" si="21"/>
        <v>OEIS_019_Q2</v>
      </c>
      <c r="G665" s="16" t="s">
        <v>2188</v>
      </c>
      <c r="H665" s="16" t="s">
        <v>2189</v>
      </c>
      <c r="I665" s="1" t="s">
        <v>1806</v>
      </c>
      <c r="J665" s="3">
        <v>45428</v>
      </c>
      <c r="K665" s="3">
        <v>45433</v>
      </c>
      <c r="L665" s="3">
        <v>45433</v>
      </c>
      <c r="M665" s="20" t="s">
        <v>2186</v>
      </c>
      <c r="N665" s="1">
        <v>0</v>
      </c>
      <c r="O665" s="1" t="s">
        <v>86</v>
      </c>
      <c r="P665" s="61" t="s">
        <v>1823</v>
      </c>
      <c r="Q665" s="61" t="s">
        <v>1474</v>
      </c>
      <c r="R665" s="61" t="s">
        <v>1475</v>
      </c>
      <c r="S665" s="136" t="s">
        <v>1476</v>
      </c>
      <c r="BE665" s="57"/>
      <c r="BF665" s="12"/>
    </row>
    <row r="666" spans="1:58" ht="293.25" x14ac:dyDescent="0.25">
      <c r="A666" s="1">
        <v>631</v>
      </c>
      <c r="B666" s="1" t="s">
        <v>1802</v>
      </c>
      <c r="C666" s="6" t="s">
        <v>2190</v>
      </c>
      <c r="D666" s="2" t="str">
        <f t="shared" si="20"/>
        <v>OEIS_020</v>
      </c>
      <c r="E666" s="1">
        <v>1</v>
      </c>
      <c r="F666" s="2" t="str">
        <f t="shared" si="21"/>
        <v>OEIS_020_Q1</v>
      </c>
      <c r="G666" s="16" t="s">
        <v>2191</v>
      </c>
      <c r="H666" s="16" t="s">
        <v>2192</v>
      </c>
      <c r="I666" s="1" t="s">
        <v>1806</v>
      </c>
      <c r="J666" s="3">
        <v>45429</v>
      </c>
      <c r="K666" s="3">
        <v>45436</v>
      </c>
      <c r="L666" s="3">
        <v>45436</v>
      </c>
      <c r="M666" s="20" t="s">
        <v>2193</v>
      </c>
      <c r="N666" s="1">
        <v>0</v>
      </c>
      <c r="O666" s="1" t="s">
        <v>86</v>
      </c>
      <c r="P666" s="2">
        <v>9</v>
      </c>
      <c r="Q666" s="45" t="s">
        <v>1454</v>
      </c>
      <c r="R666" s="45" t="s">
        <v>1455</v>
      </c>
      <c r="S666" s="129" t="s">
        <v>1456</v>
      </c>
      <c r="BE666" s="159"/>
      <c r="BF666" s="160"/>
    </row>
    <row r="667" spans="1:58" ht="102" x14ac:dyDescent="0.25">
      <c r="A667" s="1">
        <v>632</v>
      </c>
      <c r="B667" s="1" t="s">
        <v>1884</v>
      </c>
      <c r="C667" s="6" t="s">
        <v>2198</v>
      </c>
      <c r="D667" s="2" t="str">
        <f t="shared" si="20"/>
        <v>CPUC - SPD (Safety Policy Division)_014</v>
      </c>
      <c r="E667" s="1">
        <v>1</v>
      </c>
      <c r="F667" s="2" t="str">
        <f t="shared" si="21"/>
        <v>CPUC - SPD (Safety Policy Division)_014_Q1</v>
      </c>
      <c r="G667" s="16" t="s">
        <v>2199</v>
      </c>
      <c r="H667" s="16" t="s">
        <v>2200</v>
      </c>
      <c r="I667" s="1" t="s">
        <v>1940</v>
      </c>
      <c r="J667" s="3">
        <v>45426</v>
      </c>
      <c r="K667" s="3">
        <v>45443</v>
      </c>
      <c r="L667" s="3">
        <v>45443</v>
      </c>
      <c r="M667" s="20" t="s">
        <v>2201</v>
      </c>
      <c r="N667" s="1">
        <v>3</v>
      </c>
      <c r="O667" s="1" t="s">
        <v>86</v>
      </c>
      <c r="P667" s="2">
        <v>8</v>
      </c>
      <c r="Q667" s="2" t="s">
        <v>1778</v>
      </c>
      <c r="R667" s="2" t="s">
        <v>2202</v>
      </c>
      <c r="S667" s="136" t="s">
        <v>86</v>
      </c>
    </row>
    <row r="668" spans="1:58" ht="165.75" x14ac:dyDescent="0.25">
      <c r="A668" s="1">
        <v>632</v>
      </c>
      <c r="B668" s="1" t="s">
        <v>1884</v>
      </c>
      <c r="C668" s="6" t="s">
        <v>2198</v>
      </c>
      <c r="D668" s="2" t="str">
        <f t="shared" si="20"/>
        <v>CPUC - SPD (Safety Policy Division)_014</v>
      </c>
      <c r="E668" s="1" t="s">
        <v>627</v>
      </c>
      <c r="F668" s="2" t="str">
        <f t="shared" si="21"/>
        <v>CPUC - SPD (Safety Policy Division)_014_Q1(s)</v>
      </c>
      <c r="G668" s="16" t="s">
        <v>2199</v>
      </c>
      <c r="H668" s="16" t="s">
        <v>2205</v>
      </c>
      <c r="I668" s="1" t="s">
        <v>1940</v>
      </c>
      <c r="J668" s="3">
        <v>45426</v>
      </c>
      <c r="K668" s="3">
        <v>45463</v>
      </c>
      <c r="L668" s="3">
        <v>45460</v>
      </c>
      <c r="M668" s="20" t="s">
        <v>2201</v>
      </c>
      <c r="N668" s="1">
        <v>3</v>
      </c>
      <c r="O668" s="1" t="s">
        <v>86</v>
      </c>
      <c r="P668" s="2">
        <v>8</v>
      </c>
      <c r="Q668" s="2" t="s">
        <v>1778</v>
      </c>
      <c r="R668" s="2" t="s">
        <v>2202</v>
      </c>
      <c r="S668" s="136" t="s">
        <v>86</v>
      </c>
    </row>
    <row r="669" spans="1:58" ht="409.5" x14ac:dyDescent="0.25">
      <c r="A669" s="1">
        <v>632</v>
      </c>
      <c r="B669" s="1" t="s">
        <v>1884</v>
      </c>
      <c r="C669" s="6" t="s">
        <v>2198</v>
      </c>
      <c r="D669" s="2" t="str">
        <f t="shared" si="20"/>
        <v>CPUC - SPD (Safety Policy Division)_014</v>
      </c>
      <c r="E669" s="1" t="s">
        <v>2209</v>
      </c>
      <c r="F669" s="2" t="str">
        <f t="shared" si="21"/>
        <v>CPUC - SPD (Safety Policy Division)_014_Q1(s2)</v>
      </c>
      <c r="G669" s="16" t="s">
        <v>2199</v>
      </c>
      <c r="H669" s="16" t="s">
        <v>2210</v>
      </c>
      <c r="I669" s="1" t="s">
        <v>1940</v>
      </c>
      <c r="J669" s="3">
        <v>45426</v>
      </c>
      <c r="K669" s="3">
        <v>45464</v>
      </c>
      <c r="L669" s="3">
        <v>45464</v>
      </c>
      <c r="M669" s="20" t="s">
        <v>2201</v>
      </c>
      <c r="N669" s="1">
        <v>1</v>
      </c>
      <c r="O669" s="1" t="s">
        <v>86</v>
      </c>
      <c r="P669" s="2">
        <v>8</v>
      </c>
      <c r="Q669" s="2" t="s">
        <v>1778</v>
      </c>
      <c r="R669" s="2" t="s">
        <v>2202</v>
      </c>
      <c r="S669" s="136" t="s">
        <v>86</v>
      </c>
    </row>
    <row r="670" spans="1:58" ht="127.5" x14ac:dyDescent="0.25">
      <c r="A670" s="1">
        <v>633</v>
      </c>
      <c r="B670" s="1" t="s">
        <v>1884</v>
      </c>
      <c r="C670" s="6" t="s">
        <v>2198</v>
      </c>
      <c r="D670" s="2" t="str">
        <f t="shared" si="20"/>
        <v>CPUC - SPD (Safety Policy Division)_014</v>
      </c>
      <c r="E670" s="1">
        <v>2</v>
      </c>
      <c r="F670" s="2" t="str">
        <f t="shared" si="21"/>
        <v>CPUC - SPD (Safety Policy Division)_014_Q2</v>
      </c>
      <c r="G670" s="16" t="s">
        <v>2211</v>
      </c>
      <c r="H670" s="16" t="s">
        <v>2212</v>
      </c>
      <c r="I670" s="1" t="s">
        <v>1940</v>
      </c>
      <c r="J670" s="3">
        <v>45426</v>
      </c>
      <c r="K670" s="3">
        <v>45443</v>
      </c>
      <c r="L670" s="3">
        <v>45443</v>
      </c>
      <c r="M670" s="20" t="s">
        <v>2201</v>
      </c>
      <c r="N670" s="1">
        <v>3</v>
      </c>
      <c r="O670" s="1" t="s">
        <v>86</v>
      </c>
      <c r="P670" s="2">
        <v>8</v>
      </c>
      <c r="Q670" s="2" t="s">
        <v>1778</v>
      </c>
      <c r="R670" s="2" t="s">
        <v>2202</v>
      </c>
      <c r="S670" s="136" t="s">
        <v>86</v>
      </c>
    </row>
    <row r="671" spans="1:58" ht="127.5" x14ac:dyDescent="0.25">
      <c r="A671" s="1">
        <v>634</v>
      </c>
      <c r="B671" s="1" t="s">
        <v>1884</v>
      </c>
      <c r="C671" s="6" t="s">
        <v>2198</v>
      </c>
      <c r="D671" s="2" t="str">
        <f t="shared" si="20"/>
        <v>CPUC - SPD (Safety Policy Division)_014</v>
      </c>
      <c r="E671" s="1">
        <v>3</v>
      </c>
      <c r="F671" s="2" t="str">
        <f t="shared" si="21"/>
        <v>CPUC - SPD (Safety Policy Division)_014_Q3</v>
      </c>
      <c r="G671" s="16" t="s">
        <v>2213</v>
      </c>
      <c r="H671" s="16" t="s">
        <v>2214</v>
      </c>
      <c r="I671" s="1" t="s">
        <v>1940</v>
      </c>
      <c r="J671" s="3">
        <v>45426</v>
      </c>
      <c r="K671" s="3">
        <v>45443</v>
      </c>
      <c r="L671" s="3">
        <v>45443</v>
      </c>
      <c r="M671" s="20" t="s">
        <v>2201</v>
      </c>
      <c r="N671" s="1">
        <v>3</v>
      </c>
      <c r="O671" s="1" t="s">
        <v>86</v>
      </c>
      <c r="P671" s="2">
        <v>8</v>
      </c>
      <c r="Q671" s="2" t="s">
        <v>1778</v>
      </c>
      <c r="R671" s="2" t="s">
        <v>2202</v>
      </c>
      <c r="S671" s="136" t="s">
        <v>86</v>
      </c>
    </row>
    <row r="672" spans="1:58" ht="45" x14ac:dyDescent="0.25">
      <c r="A672" s="1">
        <v>635</v>
      </c>
      <c r="B672" s="1" t="s">
        <v>1884</v>
      </c>
      <c r="C672" s="6" t="s">
        <v>2198</v>
      </c>
      <c r="D672" s="2" t="str">
        <f t="shared" si="20"/>
        <v>CPUC - SPD (Safety Policy Division)_014</v>
      </c>
      <c r="E672" s="1">
        <v>4</v>
      </c>
      <c r="F672" s="2" t="str">
        <f t="shared" si="21"/>
        <v>CPUC - SPD (Safety Policy Division)_014_Q4</v>
      </c>
      <c r="G672" s="16" t="s">
        <v>2216</v>
      </c>
      <c r="H672" s="12" t="s">
        <v>2217</v>
      </c>
      <c r="I672" s="1" t="s">
        <v>1940</v>
      </c>
      <c r="J672" s="3">
        <v>45426</v>
      </c>
      <c r="K672" s="3">
        <v>45440</v>
      </c>
      <c r="L672" s="3">
        <v>45440</v>
      </c>
      <c r="M672" s="20" t="s">
        <v>2201</v>
      </c>
      <c r="N672" s="1">
        <v>1</v>
      </c>
      <c r="O672" s="1" t="s">
        <v>86</v>
      </c>
      <c r="P672" s="2">
        <v>8</v>
      </c>
      <c r="Q672" s="2" t="s">
        <v>1778</v>
      </c>
      <c r="R672" s="2" t="s">
        <v>2202</v>
      </c>
      <c r="S672" s="136" t="s">
        <v>86</v>
      </c>
    </row>
    <row r="673" spans="1:58" ht="409.5" x14ac:dyDescent="0.25">
      <c r="A673" s="1">
        <v>636</v>
      </c>
      <c r="B673" s="1" t="s">
        <v>1884</v>
      </c>
      <c r="C673" s="6" t="s">
        <v>2198</v>
      </c>
      <c r="D673" s="2" t="str">
        <f t="shared" si="20"/>
        <v>CPUC - SPD (Safety Policy Division)_014</v>
      </c>
      <c r="E673" s="1">
        <v>5</v>
      </c>
      <c r="F673" s="2" t="str">
        <f t="shared" si="21"/>
        <v>CPUC - SPD (Safety Policy Division)_014_Q5</v>
      </c>
      <c r="G673" s="16" t="s">
        <v>2219</v>
      </c>
      <c r="H673" s="16" t="s">
        <v>2220</v>
      </c>
      <c r="I673" s="1" t="s">
        <v>1940</v>
      </c>
      <c r="J673" s="3">
        <v>45426</v>
      </c>
      <c r="K673" s="3">
        <v>45440</v>
      </c>
      <c r="L673" s="3">
        <v>45440</v>
      </c>
      <c r="M673" s="20" t="s">
        <v>2201</v>
      </c>
      <c r="N673" s="1">
        <v>0</v>
      </c>
      <c r="O673" s="1" t="s">
        <v>86</v>
      </c>
      <c r="P673" s="2">
        <v>8</v>
      </c>
      <c r="Q673" s="2" t="s">
        <v>1778</v>
      </c>
      <c r="R673" s="2" t="s">
        <v>2202</v>
      </c>
      <c r="S673" s="136" t="s">
        <v>86</v>
      </c>
    </row>
    <row r="674" spans="1:58" ht="409.5" x14ac:dyDescent="0.25">
      <c r="A674" s="1">
        <v>636</v>
      </c>
      <c r="B674" s="1" t="s">
        <v>1884</v>
      </c>
      <c r="C674" s="6" t="s">
        <v>2198</v>
      </c>
      <c r="D674" s="2" t="str">
        <f t="shared" si="20"/>
        <v>CPUC - SPD (Safety Policy Division)_014</v>
      </c>
      <c r="E674" s="1" t="s">
        <v>2223</v>
      </c>
      <c r="F674" s="2" t="str">
        <f t="shared" si="21"/>
        <v>CPUC - SPD (Safety Policy Division)_014_Q5(a)</v>
      </c>
      <c r="G674" s="16" t="s">
        <v>2219</v>
      </c>
      <c r="H674" s="16" t="s">
        <v>2224</v>
      </c>
      <c r="I674" s="1" t="s">
        <v>1940</v>
      </c>
      <c r="J674" s="3">
        <v>45426</v>
      </c>
      <c r="K674" s="3">
        <v>45443</v>
      </c>
      <c r="L674" s="3">
        <v>45448</v>
      </c>
      <c r="M674" s="20" t="s">
        <v>2201</v>
      </c>
      <c r="N674" s="1">
        <v>0</v>
      </c>
      <c r="O674" s="1" t="s">
        <v>86</v>
      </c>
      <c r="P674" s="2">
        <v>8</v>
      </c>
      <c r="Q674" s="2" t="s">
        <v>1778</v>
      </c>
      <c r="R674" s="2" t="s">
        <v>2202</v>
      </c>
      <c r="S674" s="136" t="s">
        <v>86</v>
      </c>
    </row>
    <row r="675" spans="1:58" ht="409.5" x14ac:dyDescent="0.25">
      <c r="A675" s="1">
        <v>636</v>
      </c>
      <c r="B675" s="1" t="s">
        <v>1884</v>
      </c>
      <c r="C675" s="6" t="s">
        <v>2198</v>
      </c>
      <c r="D675" s="2" t="str">
        <f t="shared" si="20"/>
        <v>CPUC - SPD (Safety Policy Division)_014</v>
      </c>
      <c r="E675" s="1" t="s">
        <v>2225</v>
      </c>
      <c r="F675" s="2" t="str">
        <f t="shared" si="21"/>
        <v>CPUC - SPD (Safety Policy Division)_014_Q5(a2)</v>
      </c>
      <c r="G675" s="16" t="s">
        <v>2219</v>
      </c>
      <c r="H675" s="16" t="s">
        <v>2226</v>
      </c>
      <c r="I675" s="1" t="s">
        <v>1940</v>
      </c>
      <c r="J675" s="3">
        <v>45426</v>
      </c>
      <c r="K675" s="3">
        <v>45464</v>
      </c>
      <c r="L675" s="3">
        <v>45463</v>
      </c>
      <c r="M675" s="20" t="s">
        <v>2201</v>
      </c>
      <c r="N675" s="1">
        <v>0</v>
      </c>
      <c r="O675" s="1" t="s">
        <v>86</v>
      </c>
      <c r="P675" s="2">
        <v>8</v>
      </c>
      <c r="Q675" s="2" t="s">
        <v>1778</v>
      </c>
      <c r="R675" s="2" t="s">
        <v>2202</v>
      </c>
      <c r="S675" s="136" t="s">
        <v>86</v>
      </c>
    </row>
    <row r="676" spans="1:58" ht="395.25" x14ac:dyDescent="0.25">
      <c r="A676" s="1">
        <v>636</v>
      </c>
      <c r="B676" s="1" t="s">
        <v>1884</v>
      </c>
      <c r="C676" s="6" t="s">
        <v>2198</v>
      </c>
      <c r="D676" s="2" t="str">
        <f t="shared" si="20"/>
        <v>CPUC - SPD (Safety Policy Division)_014</v>
      </c>
      <c r="E676" s="1" t="s">
        <v>2227</v>
      </c>
      <c r="F676" s="2" t="str">
        <f t="shared" si="21"/>
        <v>CPUC - SPD (Safety Policy Division)_014_Q5(a2supp)</v>
      </c>
      <c r="G676" s="16" t="s">
        <v>2219</v>
      </c>
      <c r="H676" s="16" t="s">
        <v>2228</v>
      </c>
      <c r="I676" s="1" t="s">
        <v>1940</v>
      </c>
      <c r="J676" s="3">
        <v>45426</v>
      </c>
      <c r="K676" s="3">
        <v>45499</v>
      </c>
      <c r="L676" s="3">
        <v>45499</v>
      </c>
      <c r="M676" s="20" t="s">
        <v>2201</v>
      </c>
      <c r="N676" s="1">
        <v>0</v>
      </c>
      <c r="O676" s="1" t="s">
        <v>86</v>
      </c>
      <c r="P676" s="2">
        <v>8</v>
      </c>
      <c r="Q676" s="2" t="s">
        <v>1778</v>
      </c>
      <c r="R676" s="2" t="s">
        <v>2202</v>
      </c>
      <c r="S676" s="136" t="s">
        <v>86</v>
      </c>
    </row>
    <row r="677" spans="1:58" ht="409.5" x14ac:dyDescent="0.25">
      <c r="A677" s="1">
        <v>637</v>
      </c>
      <c r="B677" s="1" t="s">
        <v>1884</v>
      </c>
      <c r="C677" s="6" t="s">
        <v>2198</v>
      </c>
      <c r="D677" s="2" t="str">
        <f t="shared" si="20"/>
        <v>CPUC - SPD (Safety Policy Division)_014</v>
      </c>
      <c r="E677" s="1">
        <v>6</v>
      </c>
      <c r="F677" s="2" t="str">
        <f t="shared" si="21"/>
        <v>CPUC - SPD (Safety Policy Division)_014_Q6</v>
      </c>
      <c r="G677" s="16" t="s">
        <v>2322</v>
      </c>
      <c r="H677" s="16" t="s">
        <v>2323</v>
      </c>
      <c r="I677" s="1" t="s">
        <v>1940</v>
      </c>
      <c r="J677" s="3">
        <v>45426</v>
      </c>
      <c r="K677" s="3">
        <v>45443</v>
      </c>
      <c r="L677" s="3">
        <v>45440</v>
      </c>
      <c r="M677" s="20" t="s">
        <v>2201</v>
      </c>
      <c r="N677" s="1">
        <v>3</v>
      </c>
      <c r="O677" s="1" t="s">
        <v>86</v>
      </c>
      <c r="P677" s="2">
        <v>8</v>
      </c>
      <c r="Q677" s="2" t="s">
        <v>1778</v>
      </c>
      <c r="R677" s="2" t="s">
        <v>2202</v>
      </c>
      <c r="S677" s="136" t="s">
        <v>86</v>
      </c>
    </row>
    <row r="678" spans="1:58" ht="409.5" x14ac:dyDescent="0.25">
      <c r="A678" s="1">
        <v>637</v>
      </c>
      <c r="B678" s="1" t="s">
        <v>1884</v>
      </c>
      <c r="C678" s="6" t="s">
        <v>2198</v>
      </c>
      <c r="D678" s="2" t="str">
        <f t="shared" si="20"/>
        <v>CPUC - SPD (Safety Policy Division)_014</v>
      </c>
      <c r="E678" s="1" t="s">
        <v>2327</v>
      </c>
      <c r="F678" s="2" t="str">
        <f t="shared" si="21"/>
        <v>CPUC - SPD (Safety Policy Division)_014_Q6(a)</v>
      </c>
      <c r="G678" s="16" t="s">
        <v>2322</v>
      </c>
      <c r="H678" s="16" t="s">
        <v>2328</v>
      </c>
      <c r="I678" s="1" t="s">
        <v>1940</v>
      </c>
      <c r="J678" s="3">
        <v>45426</v>
      </c>
      <c r="K678" s="3">
        <v>45456</v>
      </c>
      <c r="L678" s="3">
        <v>45456</v>
      </c>
      <c r="M678" s="20" t="s">
        <v>2201</v>
      </c>
      <c r="N678" s="1">
        <v>1</v>
      </c>
      <c r="O678" s="1" t="s">
        <v>86</v>
      </c>
      <c r="P678" s="2">
        <v>8</v>
      </c>
      <c r="Q678" s="2" t="s">
        <v>1778</v>
      </c>
      <c r="R678" s="2" t="s">
        <v>2202</v>
      </c>
      <c r="S678" s="136" t="s">
        <v>86</v>
      </c>
    </row>
    <row r="679" spans="1:58" ht="191.25" x14ac:dyDescent="0.25">
      <c r="A679" s="1">
        <v>638</v>
      </c>
      <c r="B679" s="1" t="s">
        <v>1884</v>
      </c>
      <c r="C679" s="6" t="s">
        <v>2198</v>
      </c>
      <c r="D679" s="2" t="str">
        <f t="shared" si="20"/>
        <v>CPUC - SPD (Safety Policy Division)_014</v>
      </c>
      <c r="E679" s="1">
        <v>7</v>
      </c>
      <c r="F679" s="2" t="str">
        <f t="shared" si="21"/>
        <v>CPUC - SPD (Safety Policy Division)_014_Q7</v>
      </c>
      <c r="G679" s="16" t="s">
        <v>2329</v>
      </c>
      <c r="H679" s="16" t="s">
        <v>2330</v>
      </c>
      <c r="I679" s="1" t="s">
        <v>1940</v>
      </c>
      <c r="J679" s="3">
        <v>45426</v>
      </c>
      <c r="K679" s="3">
        <v>45440</v>
      </c>
      <c r="L679" s="3">
        <v>45440</v>
      </c>
      <c r="M679" s="20" t="s">
        <v>2201</v>
      </c>
      <c r="N679" s="1">
        <v>0</v>
      </c>
      <c r="O679" s="1" t="s">
        <v>86</v>
      </c>
      <c r="P679" s="2">
        <v>8</v>
      </c>
      <c r="Q679" s="2" t="s">
        <v>1778</v>
      </c>
      <c r="R679" s="2" t="s">
        <v>2202</v>
      </c>
      <c r="S679" s="136" t="s">
        <v>86</v>
      </c>
    </row>
    <row r="680" spans="1:58" ht="153" x14ac:dyDescent="0.25">
      <c r="A680" s="1">
        <v>639</v>
      </c>
      <c r="B680" s="1" t="s">
        <v>1884</v>
      </c>
      <c r="C680" s="6" t="s">
        <v>2198</v>
      </c>
      <c r="D680" s="2" t="str">
        <f t="shared" si="20"/>
        <v>CPUC - SPD (Safety Policy Division)_014</v>
      </c>
      <c r="E680" s="1">
        <v>8</v>
      </c>
      <c r="F680" s="2" t="str">
        <f t="shared" si="21"/>
        <v>CPUC - SPD (Safety Policy Division)_014_Q8</v>
      </c>
      <c r="G680" s="16" t="s">
        <v>2333</v>
      </c>
      <c r="H680" s="16" t="s">
        <v>2334</v>
      </c>
      <c r="I680" s="1" t="s">
        <v>1940</v>
      </c>
      <c r="J680" s="3">
        <v>45426</v>
      </c>
      <c r="K680" s="3">
        <v>45440</v>
      </c>
      <c r="L680" s="3">
        <v>45440</v>
      </c>
      <c r="M680" s="20" t="s">
        <v>2201</v>
      </c>
      <c r="N680" s="1">
        <v>0</v>
      </c>
      <c r="O680" s="1" t="s">
        <v>86</v>
      </c>
      <c r="P680" s="2">
        <v>8</v>
      </c>
      <c r="Q680" s="2" t="s">
        <v>1778</v>
      </c>
      <c r="R680" s="2" t="s">
        <v>2202</v>
      </c>
      <c r="S680" s="136" t="s">
        <v>86</v>
      </c>
    </row>
    <row r="681" spans="1:58" ht="51" x14ac:dyDescent="0.25">
      <c r="A681" s="1">
        <v>640</v>
      </c>
      <c r="B681" s="1" t="s">
        <v>1884</v>
      </c>
      <c r="C681" s="6" t="s">
        <v>2198</v>
      </c>
      <c r="D681" s="2" t="str">
        <f t="shared" si="20"/>
        <v>CPUC - SPD (Safety Policy Division)_014</v>
      </c>
      <c r="E681" s="1">
        <v>9</v>
      </c>
      <c r="F681" s="2" t="str">
        <f t="shared" si="21"/>
        <v>CPUC - SPD (Safety Policy Division)_014_Q9</v>
      </c>
      <c r="G681" s="16" t="s">
        <v>2337</v>
      </c>
      <c r="H681" s="16" t="s">
        <v>2338</v>
      </c>
      <c r="I681" s="1" t="s">
        <v>1940</v>
      </c>
      <c r="J681" s="3">
        <v>45426</v>
      </c>
      <c r="K681" s="3">
        <v>45440</v>
      </c>
      <c r="L681" s="3">
        <v>45440</v>
      </c>
      <c r="M681" s="20" t="s">
        <v>2201</v>
      </c>
      <c r="N681" s="1">
        <v>0</v>
      </c>
      <c r="O681" s="1" t="s">
        <v>86</v>
      </c>
      <c r="P681" s="2">
        <v>8</v>
      </c>
      <c r="Q681" s="2" t="s">
        <v>1778</v>
      </c>
      <c r="R681" s="2" t="s">
        <v>2202</v>
      </c>
      <c r="S681" s="136" t="s">
        <v>86</v>
      </c>
    </row>
    <row r="682" spans="1:58" ht="409.5" x14ac:dyDescent="0.25">
      <c r="A682" s="1">
        <v>641</v>
      </c>
      <c r="B682" s="1" t="s">
        <v>1884</v>
      </c>
      <c r="C682" s="6" t="s">
        <v>2198</v>
      </c>
      <c r="D682" s="2" t="str">
        <f t="shared" si="20"/>
        <v>CPUC - SPD (Safety Policy Division)_014</v>
      </c>
      <c r="E682" s="1">
        <v>10</v>
      </c>
      <c r="F682" s="2" t="str">
        <f t="shared" si="21"/>
        <v>CPUC - SPD (Safety Policy Division)_014_Q10</v>
      </c>
      <c r="G682" s="16" t="s">
        <v>2341</v>
      </c>
      <c r="H682" s="16" t="s">
        <v>2342</v>
      </c>
      <c r="I682" s="1" t="s">
        <v>1940</v>
      </c>
      <c r="J682" s="3">
        <v>45426</v>
      </c>
      <c r="K682" s="3">
        <v>45440</v>
      </c>
      <c r="L682" s="3">
        <v>45440</v>
      </c>
      <c r="M682" s="20" t="s">
        <v>2201</v>
      </c>
      <c r="N682" s="1">
        <v>8</v>
      </c>
      <c r="O682" s="1" t="s">
        <v>86</v>
      </c>
      <c r="P682" s="2">
        <v>11.4</v>
      </c>
      <c r="Q682" s="2" t="s">
        <v>483</v>
      </c>
      <c r="R682" s="47" t="s">
        <v>1675</v>
      </c>
      <c r="S682" s="128" t="s">
        <v>1676</v>
      </c>
    </row>
    <row r="683" spans="1:58" ht="216.75" x14ac:dyDescent="0.25">
      <c r="A683" s="1">
        <v>642</v>
      </c>
      <c r="B683" s="1" t="s">
        <v>1802</v>
      </c>
      <c r="C683" s="6" t="s">
        <v>2345</v>
      </c>
      <c r="D683" s="2" t="str">
        <f t="shared" si="20"/>
        <v>OEIS_021</v>
      </c>
      <c r="E683" s="1">
        <v>1</v>
      </c>
      <c r="F683" s="2" t="str">
        <f t="shared" si="21"/>
        <v>OEIS_021_Q1</v>
      </c>
      <c r="G683" s="16" t="s">
        <v>2346</v>
      </c>
      <c r="H683" s="16" t="s">
        <v>2347</v>
      </c>
      <c r="I683" s="1" t="s">
        <v>1806</v>
      </c>
      <c r="J683" s="3">
        <v>45432</v>
      </c>
      <c r="K683" s="3">
        <v>45435</v>
      </c>
      <c r="L683" s="3">
        <v>45435</v>
      </c>
      <c r="M683" s="20" t="s">
        <v>2348</v>
      </c>
      <c r="N683" s="1">
        <v>1</v>
      </c>
      <c r="O683" s="1" t="s">
        <v>86</v>
      </c>
      <c r="P683" s="2">
        <v>8</v>
      </c>
      <c r="Q683" s="45" t="s">
        <v>1454</v>
      </c>
      <c r="R683" s="45" t="s">
        <v>1455</v>
      </c>
      <c r="S683" s="129" t="s">
        <v>1456</v>
      </c>
      <c r="BE683" s="161"/>
      <c r="BF683" s="162"/>
    </row>
    <row r="684" spans="1:58" ht="102" x14ac:dyDescent="0.25">
      <c r="A684" s="1">
        <v>643</v>
      </c>
      <c r="B684" s="1" t="s">
        <v>1884</v>
      </c>
      <c r="C684" s="6" t="s">
        <v>2351</v>
      </c>
      <c r="D684" s="2" t="str">
        <f t="shared" si="20"/>
        <v>CPUC - SPD (Safety Policy Division)_015</v>
      </c>
      <c r="E684" s="1">
        <v>1</v>
      </c>
      <c r="F684" s="2" t="str">
        <f t="shared" si="21"/>
        <v>CPUC - SPD (Safety Policy Division)_015_Q1</v>
      </c>
      <c r="G684" s="16" t="s">
        <v>2352</v>
      </c>
      <c r="H684" s="16" t="s">
        <v>2353</v>
      </c>
      <c r="I684" s="1" t="s">
        <v>1940</v>
      </c>
      <c r="J684" s="3">
        <v>45436</v>
      </c>
      <c r="K684" s="3">
        <v>45440</v>
      </c>
      <c r="L684" s="3">
        <v>45440</v>
      </c>
      <c r="M684" s="20" t="s">
        <v>2354</v>
      </c>
      <c r="N684" s="1">
        <v>3</v>
      </c>
      <c r="O684" s="1" t="s">
        <v>86</v>
      </c>
      <c r="P684" s="45">
        <v>6</v>
      </c>
      <c r="Q684" s="45" t="s">
        <v>1474</v>
      </c>
      <c r="R684" s="45" t="s">
        <v>1475</v>
      </c>
      <c r="S684" s="128" t="s">
        <v>1476</v>
      </c>
    </row>
    <row r="685" spans="1:58" ht="63.75" x14ac:dyDescent="0.25">
      <c r="A685" s="1">
        <v>644</v>
      </c>
      <c r="B685" s="1" t="s">
        <v>1884</v>
      </c>
      <c r="C685" s="6" t="s">
        <v>1803</v>
      </c>
      <c r="D685" s="2" t="str">
        <f t="shared" si="20"/>
        <v>CPUC - SPD (Safety Policy Division)_016</v>
      </c>
      <c r="E685" s="1">
        <v>1</v>
      </c>
      <c r="F685" s="2" t="str">
        <f t="shared" si="21"/>
        <v>CPUC - SPD (Safety Policy Division)_016_Q1</v>
      </c>
      <c r="G685" s="16" t="s">
        <v>2355</v>
      </c>
      <c r="H685" s="12" t="s">
        <v>2356</v>
      </c>
      <c r="I685" s="1" t="s">
        <v>1940</v>
      </c>
      <c r="J685" s="3">
        <v>45442</v>
      </c>
      <c r="K685" s="3">
        <v>45447</v>
      </c>
      <c r="L685" s="3">
        <v>45447</v>
      </c>
      <c r="M685" s="20" t="s">
        <v>2357</v>
      </c>
      <c r="N685" s="1">
        <v>0</v>
      </c>
      <c r="O685" s="1" t="s">
        <v>86</v>
      </c>
      <c r="P685" s="2">
        <v>11.4</v>
      </c>
      <c r="Q685" s="2" t="s">
        <v>483</v>
      </c>
      <c r="R685" s="2" t="s">
        <v>2358</v>
      </c>
      <c r="S685" s="136" t="s">
        <v>2359</v>
      </c>
    </row>
    <row r="686" spans="1:58" ht="344.25" x14ac:dyDescent="0.25">
      <c r="A686" s="1">
        <v>645</v>
      </c>
      <c r="B686" s="1" t="s">
        <v>1884</v>
      </c>
      <c r="C686" s="6" t="s">
        <v>1803</v>
      </c>
      <c r="D686" s="2" t="str">
        <f t="shared" si="20"/>
        <v>CPUC - SPD (Safety Policy Division)_016</v>
      </c>
      <c r="E686" s="1">
        <v>2</v>
      </c>
      <c r="F686" s="2" t="str">
        <f t="shared" si="21"/>
        <v>CPUC - SPD (Safety Policy Division)_016_Q2</v>
      </c>
      <c r="G686" s="16" t="s">
        <v>2360</v>
      </c>
      <c r="H686" s="16" t="s">
        <v>2361</v>
      </c>
      <c r="I686" s="1" t="s">
        <v>1940</v>
      </c>
      <c r="J686" s="3">
        <v>45442</v>
      </c>
      <c r="K686" s="3">
        <v>45447</v>
      </c>
      <c r="L686" s="3">
        <v>45447</v>
      </c>
      <c r="M686" s="20" t="s">
        <v>2357</v>
      </c>
      <c r="N686" s="1">
        <v>0</v>
      </c>
      <c r="O686" s="1" t="s">
        <v>86</v>
      </c>
      <c r="P686" s="2">
        <v>6</v>
      </c>
      <c r="Q686" s="2" t="s">
        <v>1584</v>
      </c>
      <c r="R686" s="2" t="s">
        <v>1595</v>
      </c>
      <c r="S686" s="136" t="s">
        <v>2362</v>
      </c>
    </row>
    <row r="687" spans="1:58" ht="216.75" x14ac:dyDescent="0.25">
      <c r="A687" s="1">
        <v>646</v>
      </c>
      <c r="B687" s="1" t="s">
        <v>1884</v>
      </c>
      <c r="C687" s="6" t="s">
        <v>1803</v>
      </c>
      <c r="D687" s="2" t="str">
        <f t="shared" si="20"/>
        <v>CPUC - SPD (Safety Policy Division)_016</v>
      </c>
      <c r="E687" s="1">
        <v>3</v>
      </c>
      <c r="F687" s="2" t="str">
        <f t="shared" si="21"/>
        <v>CPUC - SPD (Safety Policy Division)_016_Q3</v>
      </c>
      <c r="G687" s="16" t="s">
        <v>2364</v>
      </c>
      <c r="H687" s="16" t="s">
        <v>2365</v>
      </c>
      <c r="I687" s="1" t="s">
        <v>1940</v>
      </c>
      <c r="J687" s="3">
        <v>45442</v>
      </c>
      <c r="K687" s="3">
        <v>45453</v>
      </c>
      <c r="L687" s="3">
        <v>45453</v>
      </c>
      <c r="M687" s="20" t="s">
        <v>2357</v>
      </c>
      <c r="N687" s="1">
        <v>1</v>
      </c>
      <c r="O687" s="1" t="s">
        <v>86</v>
      </c>
      <c r="P687" s="2">
        <v>4.3</v>
      </c>
      <c r="Q687" s="2" t="s">
        <v>1613</v>
      </c>
      <c r="R687" s="2" t="s">
        <v>1614</v>
      </c>
      <c r="S687" s="136" t="s">
        <v>1615</v>
      </c>
    </row>
    <row r="688" spans="1:58" ht="63.75" x14ac:dyDescent="0.25">
      <c r="A688" s="1">
        <v>647</v>
      </c>
      <c r="B688" s="1" t="s">
        <v>1884</v>
      </c>
      <c r="C688" s="6" t="s">
        <v>1803</v>
      </c>
      <c r="D688" s="2" t="str">
        <f t="shared" si="20"/>
        <v>CPUC - SPD (Safety Policy Division)_016</v>
      </c>
      <c r="E688" s="1">
        <v>4</v>
      </c>
      <c r="F688" s="2" t="str">
        <f t="shared" si="21"/>
        <v>CPUC - SPD (Safety Policy Division)_016_Q4</v>
      </c>
      <c r="G688" s="16" t="s">
        <v>2369</v>
      </c>
      <c r="H688" s="12" t="s">
        <v>2370</v>
      </c>
      <c r="I688" s="1" t="s">
        <v>1940</v>
      </c>
      <c r="J688" s="3">
        <v>45442</v>
      </c>
      <c r="K688" s="3">
        <v>45447</v>
      </c>
      <c r="L688" s="3">
        <v>45447</v>
      </c>
      <c r="M688" s="20" t="s">
        <v>2357</v>
      </c>
      <c r="N688" s="1">
        <v>0</v>
      </c>
      <c r="O688" s="1" t="s">
        <v>86</v>
      </c>
      <c r="P688" s="2">
        <v>11.4</v>
      </c>
      <c r="Q688" s="2" t="s">
        <v>483</v>
      </c>
      <c r="R688" s="2" t="s">
        <v>2097</v>
      </c>
      <c r="S688" s="137" t="s">
        <v>2098</v>
      </c>
    </row>
    <row r="689" spans="1:19" ht="216.75" x14ac:dyDescent="0.25">
      <c r="A689" s="1">
        <v>647</v>
      </c>
      <c r="B689" s="1" t="s">
        <v>1884</v>
      </c>
      <c r="C689" s="6" t="s">
        <v>1803</v>
      </c>
      <c r="D689" s="2" t="str">
        <f t="shared" si="20"/>
        <v>CPUC - SPD (Safety Policy Division)_016</v>
      </c>
      <c r="E689" s="1" t="s">
        <v>639</v>
      </c>
      <c r="F689" s="2" t="str">
        <f t="shared" si="21"/>
        <v>CPUC - SPD (Safety Policy Division)_016_Q4(s)</v>
      </c>
      <c r="G689" s="16" t="s">
        <v>2369</v>
      </c>
      <c r="H689" s="16" t="s">
        <v>2373</v>
      </c>
      <c r="I689" s="1" t="s">
        <v>1940</v>
      </c>
      <c r="J689" s="3">
        <v>45442</v>
      </c>
      <c r="K689" s="3">
        <v>45470</v>
      </c>
      <c r="L689" s="3">
        <v>45470</v>
      </c>
      <c r="M689" s="20" t="s">
        <v>2374</v>
      </c>
      <c r="N689" s="1">
        <v>1</v>
      </c>
      <c r="O689" s="1" t="s">
        <v>86</v>
      </c>
      <c r="P689" s="2">
        <v>11.4</v>
      </c>
      <c r="Q689" s="2" t="s">
        <v>483</v>
      </c>
      <c r="R689" s="2" t="s">
        <v>2097</v>
      </c>
      <c r="S689" s="137" t="s">
        <v>2098</v>
      </c>
    </row>
    <row r="690" spans="1:19" ht="140.25" x14ac:dyDescent="0.25">
      <c r="A690" s="1">
        <v>647</v>
      </c>
      <c r="B690" s="1" t="s">
        <v>1884</v>
      </c>
      <c r="C690" s="6" t="s">
        <v>1803</v>
      </c>
      <c r="D690" s="2" t="str">
        <f t="shared" si="20"/>
        <v>CPUC - SPD (Safety Policy Division)_016</v>
      </c>
      <c r="E690" s="1" t="s">
        <v>2377</v>
      </c>
      <c r="F690" s="2" t="str">
        <f t="shared" si="21"/>
        <v>CPUC - SPD (Safety Policy Division)_016_Q4(s2)</v>
      </c>
      <c r="G690" s="16" t="s">
        <v>2369</v>
      </c>
      <c r="H690" s="16" t="s">
        <v>2378</v>
      </c>
      <c r="I690" s="1" t="s">
        <v>1940</v>
      </c>
      <c r="J690" s="3">
        <v>45442</v>
      </c>
      <c r="K690" s="3">
        <v>45483</v>
      </c>
      <c r="L690" s="3">
        <v>45483</v>
      </c>
      <c r="M690" s="20" t="s">
        <v>2357</v>
      </c>
      <c r="N690" s="1">
        <v>1</v>
      </c>
      <c r="O690" s="1" t="s">
        <v>86</v>
      </c>
      <c r="P690" s="2">
        <v>11.4</v>
      </c>
      <c r="Q690" s="2" t="s">
        <v>483</v>
      </c>
      <c r="R690" s="2" t="s">
        <v>2097</v>
      </c>
      <c r="S690" s="137" t="s">
        <v>2098</v>
      </c>
    </row>
    <row r="691" spans="1:19" ht="76.5" x14ac:dyDescent="0.25">
      <c r="A691" s="1">
        <v>648</v>
      </c>
      <c r="B691" s="1" t="s">
        <v>1884</v>
      </c>
      <c r="C691" s="6" t="s">
        <v>1803</v>
      </c>
      <c r="D691" s="2" t="str">
        <f t="shared" si="20"/>
        <v>CPUC - SPD (Safety Policy Division)_016</v>
      </c>
      <c r="E691" s="1">
        <v>5</v>
      </c>
      <c r="F691" s="2" t="str">
        <f t="shared" si="21"/>
        <v>CPUC - SPD (Safety Policy Division)_016_Q5</v>
      </c>
      <c r="G691" s="16" t="s">
        <v>2380</v>
      </c>
      <c r="H691" s="12" t="s">
        <v>2370</v>
      </c>
      <c r="I691" s="1" t="s">
        <v>1940</v>
      </c>
      <c r="J691" s="3">
        <v>45442</v>
      </c>
      <c r="K691" s="3">
        <v>45447</v>
      </c>
      <c r="L691" s="3">
        <v>45447</v>
      </c>
      <c r="M691" s="20" t="s">
        <v>2357</v>
      </c>
      <c r="N691" s="1">
        <v>0</v>
      </c>
      <c r="O691" s="1" t="s">
        <v>86</v>
      </c>
      <c r="P691" s="2">
        <v>9</v>
      </c>
      <c r="Q691" s="2" t="s">
        <v>2381</v>
      </c>
      <c r="R691" s="2" t="s">
        <v>1529</v>
      </c>
      <c r="S691" s="138" t="s">
        <v>1530</v>
      </c>
    </row>
    <row r="692" spans="1:19" ht="242.25" x14ac:dyDescent="0.25">
      <c r="A692" s="1">
        <v>648</v>
      </c>
      <c r="B692" s="1" t="s">
        <v>1884</v>
      </c>
      <c r="C692" s="6" t="s">
        <v>1803</v>
      </c>
      <c r="D692" s="2" t="str">
        <f t="shared" si="20"/>
        <v>CPUC - SPD (Safety Policy Division)_016</v>
      </c>
      <c r="E692" s="1" t="s">
        <v>642</v>
      </c>
      <c r="F692" s="2" t="str">
        <f t="shared" si="21"/>
        <v>CPUC - SPD (Safety Policy Division)_016_Q5(s)</v>
      </c>
      <c r="G692" s="16" t="s">
        <v>2380</v>
      </c>
      <c r="H692" s="16" t="s">
        <v>2383</v>
      </c>
      <c r="I692" s="1" t="s">
        <v>1940</v>
      </c>
      <c r="J692" s="3">
        <v>45442</v>
      </c>
      <c r="K692" s="3">
        <v>45471</v>
      </c>
      <c r="L692" s="3">
        <v>45471</v>
      </c>
      <c r="M692" s="20" t="s">
        <v>2374</v>
      </c>
      <c r="N692" s="1">
        <v>1</v>
      </c>
      <c r="O692" s="1" t="s">
        <v>86</v>
      </c>
      <c r="P692" s="2">
        <v>9</v>
      </c>
      <c r="Q692" s="2" t="s">
        <v>2381</v>
      </c>
      <c r="R692" s="47" t="s">
        <v>1529</v>
      </c>
      <c r="S692" s="126" t="s">
        <v>1530</v>
      </c>
    </row>
    <row r="693" spans="1:19" ht="409.5" x14ac:dyDescent="0.25">
      <c r="A693" s="1">
        <v>649</v>
      </c>
      <c r="B693" s="1" t="s">
        <v>1884</v>
      </c>
      <c r="C693" s="6" t="s">
        <v>1803</v>
      </c>
      <c r="D693" s="2" t="str">
        <f t="shared" si="20"/>
        <v>CPUC - SPD (Safety Policy Division)_016</v>
      </c>
      <c r="E693" s="1">
        <v>6</v>
      </c>
      <c r="F693" s="2" t="str">
        <f t="shared" si="21"/>
        <v>CPUC - SPD (Safety Policy Division)_016_Q6</v>
      </c>
      <c r="G693" s="16" t="s">
        <v>2385</v>
      </c>
      <c r="H693" s="16" t="s">
        <v>2386</v>
      </c>
      <c r="I693" s="1" t="s">
        <v>1940</v>
      </c>
      <c r="J693" s="3">
        <v>45442</v>
      </c>
      <c r="K693" s="3">
        <v>45447</v>
      </c>
      <c r="L693" s="3">
        <v>45447</v>
      </c>
      <c r="M693" s="20" t="s">
        <v>2357</v>
      </c>
      <c r="N693" s="1">
        <v>16</v>
      </c>
      <c r="O693" s="1" t="s">
        <v>86</v>
      </c>
      <c r="P693" s="42" t="s">
        <v>411</v>
      </c>
      <c r="Q693" s="2" t="s">
        <v>266</v>
      </c>
      <c r="R693" s="2" t="s">
        <v>412</v>
      </c>
      <c r="S693" s="139" t="s">
        <v>86</v>
      </c>
    </row>
    <row r="694" spans="1:19" ht="409.5" x14ac:dyDescent="0.25">
      <c r="A694" s="1">
        <v>650</v>
      </c>
      <c r="B694" s="1" t="s">
        <v>1884</v>
      </c>
      <c r="C694" s="6" t="s">
        <v>1803</v>
      </c>
      <c r="D694" s="2" t="str">
        <f t="shared" si="20"/>
        <v>CPUC - SPD (Safety Policy Division)_016</v>
      </c>
      <c r="E694" s="1">
        <v>7</v>
      </c>
      <c r="F694" s="2" t="str">
        <f t="shared" si="21"/>
        <v>CPUC - SPD (Safety Policy Division)_016_Q7</v>
      </c>
      <c r="G694" s="16" t="s">
        <v>2391</v>
      </c>
      <c r="H694" s="16" t="s">
        <v>2392</v>
      </c>
      <c r="I694" s="1" t="s">
        <v>1940</v>
      </c>
      <c r="J694" s="3">
        <v>45442</v>
      </c>
      <c r="K694" s="3">
        <v>45463</v>
      </c>
      <c r="L694" s="3">
        <v>45463</v>
      </c>
      <c r="M694" s="20" t="s">
        <v>2357</v>
      </c>
      <c r="N694" s="1">
        <v>2</v>
      </c>
      <c r="O694" s="1" t="s">
        <v>86</v>
      </c>
      <c r="P694" s="2">
        <v>11.4</v>
      </c>
      <c r="Q694" s="2" t="s">
        <v>483</v>
      </c>
      <c r="R694" s="47" t="s">
        <v>1486</v>
      </c>
      <c r="S694" s="140" t="s">
        <v>1487</v>
      </c>
    </row>
    <row r="695" spans="1:19" ht="409.5" x14ac:dyDescent="0.25">
      <c r="A695" s="1">
        <v>651</v>
      </c>
      <c r="B695" s="1" t="s">
        <v>1884</v>
      </c>
      <c r="C695" s="6" t="s">
        <v>1803</v>
      </c>
      <c r="D695" s="2" t="str">
        <f t="shared" si="20"/>
        <v>CPUC - SPD (Safety Policy Division)_016</v>
      </c>
      <c r="E695" s="1">
        <v>8</v>
      </c>
      <c r="F695" s="2" t="str">
        <f t="shared" si="21"/>
        <v>CPUC - SPD (Safety Policy Division)_016_Q8</v>
      </c>
      <c r="G695" s="16" t="s">
        <v>2397</v>
      </c>
      <c r="H695" s="16" t="s">
        <v>2398</v>
      </c>
      <c r="I695" s="1" t="s">
        <v>1940</v>
      </c>
      <c r="J695" s="3">
        <v>45442</v>
      </c>
      <c r="K695" s="3">
        <v>45455</v>
      </c>
      <c r="L695" s="3">
        <v>45455</v>
      </c>
      <c r="M695" s="20" t="s">
        <v>2357</v>
      </c>
      <c r="N695" s="1">
        <v>1</v>
      </c>
      <c r="O695" s="1" t="s">
        <v>86</v>
      </c>
      <c r="P695" s="2">
        <v>6</v>
      </c>
      <c r="Q695" s="2" t="s">
        <v>1584</v>
      </c>
      <c r="R695" s="2" t="s">
        <v>1595</v>
      </c>
      <c r="S695" s="136" t="s">
        <v>2362</v>
      </c>
    </row>
    <row r="696" spans="1:19" ht="409.5" x14ac:dyDescent="0.25">
      <c r="A696" s="1">
        <v>652</v>
      </c>
      <c r="B696" s="1" t="s">
        <v>1884</v>
      </c>
      <c r="C696" s="6" t="s">
        <v>1803</v>
      </c>
      <c r="D696" s="2" t="str">
        <f t="shared" si="20"/>
        <v>CPUC - SPD (Safety Policy Division)_016</v>
      </c>
      <c r="E696" s="1">
        <v>9</v>
      </c>
      <c r="F696" s="2" t="str">
        <f t="shared" si="21"/>
        <v>CPUC - SPD (Safety Policy Division)_016_Q9</v>
      </c>
      <c r="G696" s="16" t="s">
        <v>2401</v>
      </c>
      <c r="H696" s="16" t="s">
        <v>2402</v>
      </c>
      <c r="I696" s="1" t="s">
        <v>1940</v>
      </c>
      <c r="J696" s="3">
        <v>45442</v>
      </c>
      <c r="K696" s="3">
        <v>45447</v>
      </c>
      <c r="L696" s="3">
        <v>45447</v>
      </c>
      <c r="M696" s="20" t="s">
        <v>2357</v>
      </c>
      <c r="N696" s="1">
        <v>5</v>
      </c>
      <c r="O696" s="1" t="s">
        <v>86</v>
      </c>
      <c r="P696" s="2">
        <v>8</v>
      </c>
      <c r="Q696" s="2" t="s">
        <v>2403</v>
      </c>
      <c r="R696" s="2" t="s">
        <v>2202</v>
      </c>
      <c r="S696" s="136" t="s">
        <v>86</v>
      </c>
    </row>
    <row r="697" spans="1:19" ht="409.5" x14ac:dyDescent="0.25">
      <c r="A697" s="1">
        <v>653</v>
      </c>
      <c r="B697" s="1" t="s">
        <v>1884</v>
      </c>
      <c r="C697" s="6" t="s">
        <v>1803</v>
      </c>
      <c r="D697" s="2" t="str">
        <f t="shared" si="20"/>
        <v>CPUC - SPD (Safety Policy Division)_016</v>
      </c>
      <c r="E697" s="1">
        <v>10</v>
      </c>
      <c r="F697" s="2" t="str">
        <f t="shared" si="21"/>
        <v>CPUC - SPD (Safety Policy Division)_016_Q10</v>
      </c>
      <c r="G697" s="16" t="s">
        <v>2406</v>
      </c>
      <c r="H697" s="16" t="s">
        <v>2407</v>
      </c>
      <c r="I697" s="1" t="s">
        <v>1940</v>
      </c>
      <c r="J697" s="3">
        <v>45442</v>
      </c>
      <c r="K697" s="3">
        <v>45453</v>
      </c>
      <c r="L697" s="3">
        <v>45453</v>
      </c>
      <c r="M697" s="20" t="s">
        <v>2357</v>
      </c>
      <c r="N697" s="1">
        <v>1</v>
      </c>
      <c r="O697" s="1" t="s">
        <v>86</v>
      </c>
      <c r="P697" s="2">
        <v>8</v>
      </c>
      <c r="Q697" s="47" t="s">
        <v>2408</v>
      </c>
      <c r="R697" s="47" t="s">
        <v>2409</v>
      </c>
      <c r="S697" s="136" t="s">
        <v>86</v>
      </c>
    </row>
    <row r="698" spans="1:19" ht="409.5" x14ac:dyDescent="0.25">
      <c r="A698" s="1">
        <v>653</v>
      </c>
      <c r="B698" s="1" t="s">
        <v>1884</v>
      </c>
      <c r="C698" s="6" t="s">
        <v>1803</v>
      </c>
      <c r="D698" s="2" t="str">
        <f t="shared" si="20"/>
        <v>CPUC - SPD (Safety Policy Division)_016</v>
      </c>
      <c r="E698" s="1" t="s">
        <v>1199</v>
      </c>
      <c r="F698" s="2" t="str">
        <f t="shared" si="21"/>
        <v>CPUC - SPD (Safety Policy Division)_016_Q10(s)</v>
      </c>
      <c r="G698" s="16" t="s">
        <v>2412</v>
      </c>
      <c r="H698" s="16" t="s">
        <v>2413</v>
      </c>
      <c r="I698" s="1" t="s">
        <v>1940</v>
      </c>
      <c r="J698" s="3">
        <v>45442</v>
      </c>
      <c r="K698" s="3">
        <v>45456</v>
      </c>
      <c r="L698" s="3">
        <v>45456</v>
      </c>
      <c r="M698" s="20" t="s">
        <v>2357</v>
      </c>
      <c r="N698" s="1">
        <v>0</v>
      </c>
      <c r="O698" s="1" t="s">
        <v>86</v>
      </c>
      <c r="P698" s="2">
        <v>8</v>
      </c>
      <c r="Q698" s="47" t="s">
        <v>2408</v>
      </c>
      <c r="R698" s="47" t="s">
        <v>2409</v>
      </c>
      <c r="S698" s="128" t="s">
        <v>86</v>
      </c>
    </row>
    <row r="699" spans="1:19" ht="409.5" x14ac:dyDescent="0.25">
      <c r="A699" s="1">
        <v>654</v>
      </c>
      <c r="B699" s="1" t="s">
        <v>1884</v>
      </c>
      <c r="C699" s="6" t="s">
        <v>1803</v>
      </c>
      <c r="D699" s="2" t="str">
        <f t="shared" si="20"/>
        <v>CPUC - SPD (Safety Policy Division)_016</v>
      </c>
      <c r="E699" s="1">
        <v>11</v>
      </c>
      <c r="F699" s="2" t="str">
        <f t="shared" si="21"/>
        <v>CPUC - SPD (Safety Policy Division)_016_Q11</v>
      </c>
      <c r="G699" s="16" t="s">
        <v>2415</v>
      </c>
      <c r="H699" s="16" t="s">
        <v>2416</v>
      </c>
      <c r="I699" s="1" t="s">
        <v>1940</v>
      </c>
      <c r="J699" s="3">
        <v>45442</v>
      </c>
      <c r="K699" s="3">
        <v>45447</v>
      </c>
      <c r="L699" s="3">
        <v>45447</v>
      </c>
      <c r="M699" s="20" t="s">
        <v>2357</v>
      </c>
      <c r="N699" s="1">
        <v>0</v>
      </c>
      <c r="O699" s="1" t="s">
        <v>86</v>
      </c>
      <c r="P699" s="2">
        <v>8</v>
      </c>
      <c r="Q699" s="47" t="s">
        <v>2408</v>
      </c>
      <c r="R699" s="47" t="s">
        <v>2409</v>
      </c>
      <c r="S699" s="136" t="s">
        <v>86</v>
      </c>
    </row>
    <row r="700" spans="1:19" ht="331.5" x14ac:dyDescent="0.25">
      <c r="A700" s="1">
        <v>655</v>
      </c>
      <c r="B700" s="1" t="s">
        <v>1884</v>
      </c>
      <c r="C700" s="6" t="s">
        <v>1803</v>
      </c>
      <c r="D700" s="2" t="str">
        <f t="shared" si="20"/>
        <v>CPUC - SPD (Safety Policy Division)_016</v>
      </c>
      <c r="E700" s="1">
        <v>12</v>
      </c>
      <c r="F700" s="2" t="str">
        <f t="shared" si="21"/>
        <v>CPUC - SPD (Safety Policy Division)_016_Q12</v>
      </c>
      <c r="G700" s="16" t="s">
        <v>2419</v>
      </c>
      <c r="H700" s="16" t="s">
        <v>2420</v>
      </c>
      <c r="I700" s="1" t="s">
        <v>1940</v>
      </c>
      <c r="J700" s="3">
        <v>45442</v>
      </c>
      <c r="K700" s="3">
        <v>45453</v>
      </c>
      <c r="L700" s="3">
        <v>45453</v>
      </c>
      <c r="M700" s="20" t="s">
        <v>2357</v>
      </c>
      <c r="N700" s="1">
        <v>0</v>
      </c>
      <c r="O700" s="1" t="s">
        <v>86</v>
      </c>
      <c r="P700" s="2">
        <v>8</v>
      </c>
      <c r="Q700" s="47" t="s">
        <v>2408</v>
      </c>
      <c r="R700" s="47" t="s">
        <v>2409</v>
      </c>
      <c r="S700" s="136" t="s">
        <v>86</v>
      </c>
    </row>
    <row r="701" spans="1:19" ht="409.5" x14ac:dyDescent="0.25">
      <c r="A701" s="1">
        <v>656</v>
      </c>
      <c r="B701" s="1" t="s">
        <v>1884</v>
      </c>
      <c r="C701" s="6" t="s">
        <v>1803</v>
      </c>
      <c r="D701" s="2" t="str">
        <f t="shared" si="20"/>
        <v>CPUC - SPD (Safety Policy Division)_016</v>
      </c>
      <c r="E701" s="1">
        <v>13</v>
      </c>
      <c r="F701" s="2" t="str">
        <f t="shared" si="21"/>
        <v>CPUC - SPD (Safety Policy Division)_016_Q13</v>
      </c>
      <c r="G701" s="16" t="s">
        <v>2422</v>
      </c>
      <c r="H701" s="16" t="s">
        <v>2423</v>
      </c>
      <c r="I701" s="1" t="s">
        <v>1940</v>
      </c>
      <c r="J701" s="3">
        <v>45442</v>
      </c>
      <c r="K701" s="3">
        <v>45447</v>
      </c>
      <c r="L701" s="3">
        <v>45447</v>
      </c>
      <c r="M701" s="20" t="s">
        <v>2357</v>
      </c>
      <c r="N701" s="1">
        <v>0</v>
      </c>
      <c r="O701" s="1" t="s">
        <v>86</v>
      </c>
      <c r="P701" s="11" t="s">
        <v>482</v>
      </c>
      <c r="Q701" s="2" t="s">
        <v>483</v>
      </c>
      <c r="R701" s="2" t="s">
        <v>808</v>
      </c>
      <c r="S701" s="141" t="s">
        <v>86</v>
      </c>
    </row>
    <row r="702" spans="1:19" ht="204" x14ac:dyDescent="0.25">
      <c r="A702" s="1">
        <v>657</v>
      </c>
      <c r="B702" s="1" t="s">
        <v>1884</v>
      </c>
      <c r="C702" s="6" t="s">
        <v>1803</v>
      </c>
      <c r="D702" s="2" t="str">
        <f t="shared" si="20"/>
        <v>CPUC - SPD (Safety Policy Division)_016</v>
      </c>
      <c r="E702" s="1">
        <v>14</v>
      </c>
      <c r="F702" s="2" t="str">
        <f t="shared" si="21"/>
        <v>CPUC - SPD (Safety Policy Division)_016_Q14</v>
      </c>
      <c r="G702" s="16" t="s">
        <v>2424</v>
      </c>
      <c r="H702" s="16" t="s">
        <v>2425</v>
      </c>
      <c r="I702" s="1" t="s">
        <v>1940</v>
      </c>
      <c r="J702" s="3">
        <v>45442</v>
      </c>
      <c r="K702" s="3">
        <v>45447</v>
      </c>
      <c r="L702" s="3">
        <v>45447</v>
      </c>
      <c r="M702" s="20" t="s">
        <v>2357</v>
      </c>
      <c r="N702" s="1">
        <v>6</v>
      </c>
      <c r="O702" s="1" t="s">
        <v>86</v>
      </c>
      <c r="P702" s="11" t="s">
        <v>482</v>
      </c>
      <c r="Q702" s="2" t="s">
        <v>483</v>
      </c>
      <c r="R702" s="2" t="s">
        <v>808</v>
      </c>
      <c r="S702" s="141" t="s">
        <v>86</v>
      </c>
    </row>
    <row r="703" spans="1:19" ht="306" x14ac:dyDescent="0.25">
      <c r="A703" s="1">
        <v>657</v>
      </c>
      <c r="B703" s="1" t="s">
        <v>1884</v>
      </c>
      <c r="C703" s="6" t="s">
        <v>1803</v>
      </c>
      <c r="D703" s="2" t="str">
        <f t="shared" si="20"/>
        <v>CPUC - SPD (Safety Policy Division)_016</v>
      </c>
      <c r="E703" s="1" t="s">
        <v>2426</v>
      </c>
      <c r="F703" s="2" t="str">
        <f t="shared" si="21"/>
        <v>CPUC - SPD (Safety Policy Division)_016_Q14(s)</v>
      </c>
      <c r="G703" s="16" t="s">
        <v>2424</v>
      </c>
      <c r="H703" s="16" t="s">
        <v>2427</v>
      </c>
      <c r="I703" s="1" t="s">
        <v>1940</v>
      </c>
      <c r="J703" s="3">
        <v>45442</v>
      </c>
      <c r="K703" s="3">
        <v>45450</v>
      </c>
      <c r="L703" s="3">
        <v>45450</v>
      </c>
      <c r="M703" s="20" t="s">
        <v>2357</v>
      </c>
      <c r="N703" s="1">
        <v>1</v>
      </c>
      <c r="O703" s="1" t="s">
        <v>86</v>
      </c>
      <c r="P703" s="11" t="s">
        <v>482</v>
      </c>
      <c r="Q703" s="2" t="s">
        <v>483</v>
      </c>
      <c r="R703" s="2" t="s">
        <v>808</v>
      </c>
      <c r="S703" s="141" t="s">
        <v>86</v>
      </c>
    </row>
    <row r="704" spans="1:19" ht="409.5" x14ac:dyDescent="0.25">
      <c r="A704" s="1">
        <v>658</v>
      </c>
      <c r="B704" s="1" t="s">
        <v>1884</v>
      </c>
      <c r="C704" s="6" t="s">
        <v>1803</v>
      </c>
      <c r="D704" s="2" t="str">
        <f t="shared" si="20"/>
        <v>CPUC - SPD (Safety Policy Division)_016</v>
      </c>
      <c r="E704" s="1">
        <v>15</v>
      </c>
      <c r="F704" s="2" t="str">
        <f t="shared" si="21"/>
        <v>CPUC - SPD (Safety Policy Division)_016_Q15</v>
      </c>
      <c r="G704" s="16" t="s">
        <v>2428</v>
      </c>
      <c r="H704" s="16" t="s">
        <v>2429</v>
      </c>
      <c r="I704" s="1" t="s">
        <v>1940</v>
      </c>
      <c r="J704" s="3">
        <v>45442</v>
      </c>
      <c r="K704" s="3">
        <v>45462</v>
      </c>
      <c r="L704" s="3">
        <v>45461</v>
      </c>
      <c r="M704" s="20" t="s">
        <v>2357</v>
      </c>
      <c r="N704" s="1">
        <v>1</v>
      </c>
      <c r="O704" s="1" t="s">
        <v>86</v>
      </c>
      <c r="P704" s="2">
        <v>8</v>
      </c>
      <c r="Q704" s="2" t="s">
        <v>2403</v>
      </c>
      <c r="R704" s="2" t="s">
        <v>2430</v>
      </c>
      <c r="S704" s="136" t="s">
        <v>86</v>
      </c>
    </row>
    <row r="705" spans="1:58" ht="45" x14ac:dyDescent="0.25">
      <c r="A705" s="1">
        <v>659</v>
      </c>
      <c r="B705" s="1" t="s">
        <v>1884</v>
      </c>
      <c r="C705" s="6" t="s">
        <v>1803</v>
      </c>
      <c r="D705" s="2" t="str">
        <f t="shared" si="20"/>
        <v>CPUC - SPD (Safety Policy Division)_016</v>
      </c>
      <c r="E705" s="1">
        <v>16</v>
      </c>
      <c r="F705" s="2" t="str">
        <f t="shared" si="21"/>
        <v>CPUC - SPD (Safety Policy Division)_016_Q16</v>
      </c>
      <c r="G705" s="16" t="s">
        <v>2433</v>
      </c>
      <c r="H705" s="12" t="s">
        <v>2434</v>
      </c>
      <c r="I705" s="1" t="s">
        <v>1940</v>
      </c>
      <c r="J705" s="3">
        <v>45442</v>
      </c>
      <c r="K705" s="3">
        <v>45453</v>
      </c>
      <c r="L705" s="3">
        <v>45453</v>
      </c>
      <c r="M705" s="20" t="s">
        <v>2357</v>
      </c>
      <c r="N705" s="1">
        <v>1</v>
      </c>
      <c r="O705" s="1" t="s">
        <v>86</v>
      </c>
      <c r="P705" s="11">
        <v>11.4</v>
      </c>
      <c r="Q705" s="11" t="s">
        <v>483</v>
      </c>
      <c r="R705" s="47" t="s">
        <v>1675</v>
      </c>
      <c r="S705" s="128" t="s">
        <v>1676</v>
      </c>
    </row>
    <row r="706" spans="1:58" ht="216.75" x14ac:dyDescent="0.25">
      <c r="A706" s="1">
        <v>660</v>
      </c>
      <c r="B706" s="1" t="s">
        <v>1884</v>
      </c>
      <c r="C706" s="6" t="s">
        <v>1803</v>
      </c>
      <c r="D706" s="2" t="str">
        <f t="shared" si="20"/>
        <v>CPUC - SPD (Safety Policy Division)_016</v>
      </c>
      <c r="E706" s="1">
        <v>17</v>
      </c>
      <c r="F706" s="2" t="str">
        <f t="shared" si="21"/>
        <v>CPUC - SPD (Safety Policy Division)_016_Q17</v>
      </c>
      <c r="G706" s="16" t="s">
        <v>2436</v>
      </c>
      <c r="H706" s="16" t="s">
        <v>2437</v>
      </c>
      <c r="I706" s="1" t="s">
        <v>1940</v>
      </c>
      <c r="J706" s="3">
        <v>45442</v>
      </c>
      <c r="K706" s="3">
        <v>45453</v>
      </c>
      <c r="L706" s="3">
        <v>45453</v>
      </c>
      <c r="M706" s="20" t="s">
        <v>2357</v>
      </c>
      <c r="N706" s="1">
        <v>0</v>
      </c>
      <c r="O706" s="1" t="s">
        <v>86</v>
      </c>
      <c r="P706" s="11">
        <v>11.4</v>
      </c>
      <c r="Q706" s="11" t="s">
        <v>483</v>
      </c>
      <c r="R706" s="47" t="s">
        <v>1675</v>
      </c>
      <c r="S706" s="128" t="s">
        <v>1676</v>
      </c>
    </row>
    <row r="707" spans="1:58" ht="76.5" x14ac:dyDescent="0.25">
      <c r="A707" s="1">
        <v>661</v>
      </c>
      <c r="B707" s="1" t="s">
        <v>1884</v>
      </c>
      <c r="C707" s="6" t="s">
        <v>1844</v>
      </c>
      <c r="D707" s="2" t="str">
        <f t="shared" si="20"/>
        <v>CPUC - SPD (Safety Policy Division)_017</v>
      </c>
      <c r="E707" s="1">
        <v>1</v>
      </c>
      <c r="F707" s="2" t="str">
        <f t="shared" si="21"/>
        <v>CPUC - SPD (Safety Policy Division)_017_Q1</v>
      </c>
      <c r="G707" s="16" t="s">
        <v>2798</v>
      </c>
      <c r="H707" s="16" t="s">
        <v>2799</v>
      </c>
      <c r="I707" s="1" t="s">
        <v>1940</v>
      </c>
      <c r="J707" s="3">
        <v>45453</v>
      </c>
      <c r="K707" s="3">
        <v>45456</v>
      </c>
      <c r="L707" s="3">
        <v>45456</v>
      </c>
      <c r="M707" s="20" t="s">
        <v>2800</v>
      </c>
      <c r="N707" s="1">
        <v>0</v>
      </c>
      <c r="O707" s="1" t="s">
        <v>86</v>
      </c>
      <c r="P707" s="2">
        <v>11.4</v>
      </c>
      <c r="Q707" s="2" t="s">
        <v>483</v>
      </c>
      <c r="R707" s="72" t="s">
        <v>2097</v>
      </c>
      <c r="S707" s="142" t="s">
        <v>2098</v>
      </c>
    </row>
    <row r="708" spans="1:58" ht="51" x14ac:dyDescent="0.25">
      <c r="A708" s="1">
        <v>662</v>
      </c>
      <c r="B708" s="1" t="s">
        <v>1884</v>
      </c>
      <c r="C708" s="6" t="s">
        <v>1844</v>
      </c>
      <c r="D708" s="2" t="str">
        <f t="shared" ref="D708:D771" si="22">_xlfn.CONCAT(B708,"_",C708)</f>
        <v>CPUC - SPD (Safety Policy Division)_017</v>
      </c>
      <c r="E708" s="1">
        <v>2</v>
      </c>
      <c r="F708" s="2" t="str">
        <f t="shared" ref="F708:F771" si="23">_xlfn.CONCAT(D708,"_Q",E708)</f>
        <v>CPUC - SPD (Safety Policy Division)_017_Q2</v>
      </c>
      <c r="G708" s="16" t="s">
        <v>2803</v>
      </c>
      <c r="H708" s="12" t="s">
        <v>2804</v>
      </c>
      <c r="I708" s="1" t="s">
        <v>1940</v>
      </c>
      <c r="J708" s="3">
        <v>45453</v>
      </c>
      <c r="K708" s="3">
        <v>45456</v>
      </c>
      <c r="L708" s="3">
        <v>45456</v>
      </c>
      <c r="M708" s="20" t="s">
        <v>2800</v>
      </c>
      <c r="N708" s="1">
        <v>0</v>
      </c>
      <c r="O708" s="1" t="s">
        <v>86</v>
      </c>
      <c r="P708" s="2">
        <v>11.4</v>
      </c>
      <c r="Q708" s="2" t="s">
        <v>483</v>
      </c>
      <c r="R708" s="72" t="s">
        <v>2097</v>
      </c>
      <c r="S708" s="142" t="s">
        <v>2098</v>
      </c>
    </row>
    <row r="709" spans="1:58" ht="114.75" x14ac:dyDescent="0.25">
      <c r="A709" s="1">
        <v>663</v>
      </c>
      <c r="B709" s="1" t="s">
        <v>1884</v>
      </c>
      <c r="C709" s="6" t="s">
        <v>1844</v>
      </c>
      <c r="D709" s="2" t="str">
        <f t="shared" si="22"/>
        <v>CPUC - SPD (Safety Policy Division)_017</v>
      </c>
      <c r="E709" s="1">
        <v>3</v>
      </c>
      <c r="F709" s="2" t="str">
        <f t="shared" si="23"/>
        <v>CPUC - SPD (Safety Policy Division)_017_Q3</v>
      </c>
      <c r="G709" s="16" t="s">
        <v>2805</v>
      </c>
      <c r="H709" s="16" t="s">
        <v>2806</v>
      </c>
      <c r="I709" s="1" t="s">
        <v>1940</v>
      </c>
      <c r="J709" s="3">
        <v>45453</v>
      </c>
      <c r="K709" s="3">
        <v>45456</v>
      </c>
      <c r="L709" s="3">
        <v>45456</v>
      </c>
      <c r="M709" s="20" t="s">
        <v>2800</v>
      </c>
      <c r="N709" s="1">
        <v>0</v>
      </c>
      <c r="O709" s="1" t="s">
        <v>86</v>
      </c>
      <c r="P709" s="2">
        <v>11.4</v>
      </c>
      <c r="Q709" s="2" t="s">
        <v>483</v>
      </c>
      <c r="R709" s="72" t="s">
        <v>2097</v>
      </c>
      <c r="S709" s="142" t="s">
        <v>2098</v>
      </c>
    </row>
    <row r="710" spans="1:58" ht="51" x14ac:dyDescent="0.25">
      <c r="A710" s="1">
        <v>664</v>
      </c>
      <c r="B710" s="1" t="s">
        <v>1884</v>
      </c>
      <c r="C710" s="6" t="s">
        <v>1844</v>
      </c>
      <c r="D710" s="2" t="str">
        <f t="shared" si="22"/>
        <v>CPUC - SPD (Safety Policy Division)_017</v>
      </c>
      <c r="E710" s="1">
        <v>4</v>
      </c>
      <c r="F710" s="2" t="str">
        <f t="shared" si="23"/>
        <v>CPUC - SPD (Safety Policy Division)_017_Q4</v>
      </c>
      <c r="G710" s="16" t="s">
        <v>2807</v>
      </c>
      <c r="H710" s="12" t="s">
        <v>2808</v>
      </c>
      <c r="I710" s="1" t="s">
        <v>1940</v>
      </c>
      <c r="J710" s="3">
        <v>45453</v>
      </c>
      <c r="K710" s="3">
        <v>45456</v>
      </c>
      <c r="L710" s="3">
        <v>45456</v>
      </c>
      <c r="M710" s="20" t="s">
        <v>2800</v>
      </c>
      <c r="N710" s="1">
        <v>0</v>
      </c>
      <c r="O710" s="1" t="s">
        <v>86</v>
      </c>
      <c r="P710" s="2">
        <v>11.4</v>
      </c>
      <c r="Q710" s="2" t="s">
        <v>483</v>
      </c>
      <c r="R710" s="72" t="s">
        <v>2097</v>
      </c>
      <c r="S710" s="142" t="s">
        <v>2098</v>
      </c>
    </row>
    <row r="711" spans="1:58" ht="51" x14ac:dyDescent="0.25">
      <c r="A711" s="1">
        <v>665</v>
      </c>
      <c r="B711" s="1" t="s">
        <v>1884</v>
      </c>
      <c r="C711" s="6" t="s">
        <v>1844</v>
      </c>
      <c r="D711" s="2" t="str">
        <f t="shared" si="22"/>
        <v>CPUC - SPD (Safety Policy Division)_017</v>
      </c>
      <c r="E711" s="1">
        <v>5</v>
      </c>
      <c r="F711" s="2" t="str">
        <f t="shared" si="23"/>
        <v>CPUC - SPD (Safety Policy Division)_017_Q5</v>
      </c>
      <c r="G711" s="16" t="s">
        <v>2810</v>
      </c>
      <c r="H711" s="12" t="s">
        <v>2811</v>
      </c>
      <c r="I711" s="1" t="s">
        <v>1940</v>
      </c>
      <c r="J711" s="3">
        <v>45453</v>
      </c>
      <c r="K711" s="3">
        <v>45456</v>
      </c>
      <c r="L711" s="3">
        <v>45456</v>
      </c>
      <c r="M711" s="20" t="s">
        <v>2800</v>
      </c>
      <c r="N711" s="1">
        <v>0</v>
      </c>
      <c r="O711" s="1" t="s">
        <v>86</v>
      </c>
      <c r="P711" s="2">
        <v>11.4</v>
      </c>
      <c r="Q711" s="2" t="s">
        <v>483</v>
      </c>
      <c r="R711" s="72" t="s">
        <v>2097</v>
      </c>
      <c r="S711" s="142" t="s">
        <v>2098</v>
      </c>
    </row>
    <row r="712" spans="1:58" ht="63.75" x14ac:dyDescent="0.25">
      <c r="A712" s="1">
        <v>666</v>
      </c>
      <c r="B712" s="1" t="s">
        <v>1884</v>
      </c>
      <c r="C712" s="6" t="s">
        <v>1844</v>
      </c>
      <c r="D712" s="2" t="str">
        <f t="shared" si="22"/>
        <v>CPUC - SPD (Safety Policy Division)_017</v>
      </c>
      <c r="E712" s="1">
        <v>6</v>
      </c>
      <c r="F712" s="2" t="str">
        <f t="shared" si="23"/>
        <v>CPUC - SPD (Safety Policy Division)_017_Q6</v>
      </c>
      <c r="G712" s="16" t="s">
        <v>2812</v>
      </c>
      <c r="H712" s="12" t="s">
        <v>2813</v>
      </c>
      <c r="I712" s="1" t="s">
        <v>1940</v>
      </c>
      <c r="J712" s="3">
        <v>45453</v>
      </c>
      <c r="K712" s="3">
        <v>45456</v>
      </c>
      <c r="L712" s="3">
        <v>45456</v>
      </c>
      <c r="M712" s="20" t="s">
        <v>2800</v>
      </c>
      <c r="N712" s="1">
        <v>0</v>
      </c>
      <c r="O712" s="1" t="s">
        <v>86</v>
      </c>
      <c r="P712" s="2">
        <v>11.4</v>
      </c>
      <c r="Q712" s="2" t="s">
        <v>483</v>
      </c>
      <c r="R712" s="72" t="s">
        <v>2097</v>
      </c>
      <c r="S712" s="142" t="s">
        <v>2098</v>
      </c>
    </row>
    <row r="713" spans="1:58" ht="102" x14ac:dyDescent="0.25">
      <c r="A713" s="1">
        <v>667</v>
      </c>
      <c r="B713" s="1" t="s">
        <v>1802</v>
      </c>
      <c r="C713" s="6" t="s">
        <v>2814</v>
      </c>
      <c r="D713" s="2" t="str">
        <f t="shared" si="22"/>
        <v>OEIS_022</v>
      </c>
      <c r="E713" s="1">
        <v>1</v>
      </c>
      <c r="F713" s="2" t="str">
        <f t="shared" si="23"/>
        <v>OEIS_022_Q1</v>
      </c>
      <c r="G713" s="16" t="s">
        <v>2815</v>
      </c>
      <c r="H713" s="16" t="s">
        <v>2816</v>
      </c>
      <c r="I713" s="1" t="s">
        <v>1806</v>
      </c>
      <c r="J713" s="3">
        <v>45454</v>
      </c>
      <c r="K713" s="3">
        <v>45457</v>
      </c>
      <c r="L713" s="3">
        <v>45457</v>
      </c>
      <c r="M713" s="20" t="s">
        <v>2817</v>
      </c>
      <c r="N713" s="1">
        <v>0</v>
      </c>
      <c r="O713" s="1" t="s">
        <v>86</v>
      </c>
      <c r="P713" s="2">
        <v>11.4</v>
      </c>
      <c r="Q713" s="59" t="s">
        <v>483</v>
      </c>
      <c r="R713" s="47" t="s">
        <v>1740</v>
      </c>
      <c r="S713" s="128" t="s">
        <v>1439</v>
      </c>
      <c r="BE713" s="165"/>
      <c r="BF713" s="70"/>
    </row>
    <row r="714" spans="1:58" ht="63.75" x14ac:dyDescent="0.25">
      <c r="A714" s="1">
        <v>668</v>
      </c>
      <c r="B714" s="1" t="s">
        <v>80</v>
      </c>
      <c r="C714" s="6" t="s">
        <v>2818</v>
      </c>
      <c r="D714" s="2" t="str">
        <f t="shared" si="22"/>
        <v>CalPA_Set WMP-49</v>
      </c>
      <c r="E714" s="1">
        <v>1</v>
      </c>
      <c r="F714" s="2" t="str">
        <f t="shared" si="23"/>
        <v>CalPA_Set WMP-49_Q1</v>
      </c>
      <c r="G714" s="16" t="s">
        <v>2819</v>
      </c>
      <c r="H714" s="12" t="s">
        <v>2820</v>
      </c>
      <c r="I714" s="1" t="s">
        <v>2095</v>
      </c>
      <c r="J714" s="3">
        <v>45456</v>
      </c>
      <c r="K714" s="3">
        <v>45470</v>
      </c>
      <c r="L714" s="3">
        <v>45457</v>
      </c>
      <c r="M714" s="20" t="s">
        <v>2821</v>
      </c>
      <c r="N714" s="1">
        <v>0</v>
      </c>
      <c r="O714" s="1" t="s">
        <v>86</v>
      </c>
      <c r="P714" s="47">
        <v>11.4</v>
      </c>
      <c r="Q714" s="47" t="s">
        <v>483</v>
      </c>
      <c r="R714" s="47" t="s">
        <v>2097</v>
      </c>
      <c r="S714" s="128" t="s">
        <v>2098</v>
      </c>
      <c r="BE714" s="57"/>
      <c r="BF714" s="12"/>
    </row>
    <row r="715" spans="1:58" ht="216.75" x14ac:dyDescent="0.25">
      <c r="A715" s="1">
        <v>669</v>
      </c>
      <c r="B715" s="1" t="s">
        <v>1802</v>
      </c>
      <c r="C715" s="6" t="s">
        <v>2823</v>
      </c>
      <c r="D715" s="2" t="str">
        <f t="shared" si="22"/>
        <v>OEIS_023</v>
      </c>
      <c r="E715" s="1">
        <v>1</v>
      </c>
      <c r="F715" s="2" t="str">
        <f t="shared" si="23"/>
        <v>OEIS_023_Q1</v>
      </c>
      <c r="G715" s="16" t="s">
        <v>2824</v>
      </c>
      <c r="H715" s="12" t="s">
        <v>2825</v>
      </c>
      <c r="I715" s="1" t="s">
        <v>2826</v>
      </c>
      <c r="J715" s="3">
        <v>45463</v>
      </c>
      <c r="K715" s="3">
        <v>45483</v>
      </c>
      <c r="L715" s="3">
        <v>45483</v>
      </c>
      <c r="M715" s="20" t="s">
        <v>2827</v>
      </c>
      <c r="N715" s="1">
        <v>0</v>
      </c>
      <c r="O715" s="1" t="s">
        <v>86</v>
      </c>
      <c r="P715" s="2">
        <v>8</v>
      </c>
      <c r="Q715" s="45" t="s">
        <v>2403</v>
      </c>
      <c r="R715" s="45" t="s">
        <v>2403</v>
      </c>
      <c r="S715" s="136" t="s">
        <v>86</v>
      </c>
      <c r="BE715" s="57"/>
      <c r="BF715" s="12"/>
    </row>
    <row r="716" spans="1:58" ht="409.5" x14ac:dyDescent="0.25">
      <c r="A716" s="1">
        <v>670</v>
      </c>
      <c r="B716" s="1" t="s">
        <v>1802</v>
      </c>
      <c r="C716" s="6" t="s">
        <v>2823</v>
      </c>
      <c r="D716" s="2" t="str">
        <f t="shared" si="22"/>
        <v>OEIS_023</v>
      </c>
      <c r="E716" s="1">
        <v>2</v>
      </c>
      <c r="F716" s="2" t="str">
        <f t="shared" si="23"/>
        <v>OEIS_023_Q2</v>
      </c>
      <c r="G716" s="16" t="s">
        <v>2832</v>
      </c>
      <c r="H716" s="16" t="s">
        <v>2833</v>
      </c>
      <c r="I716" s="1" t="s">
        <v>2826</v>
      </c>
      <c r="J716" s="3">
        <v>45463</v>
      </c>
      <c r="K716" s="3">
        <v>45474</v>
      </c>
      <c r="L716" s="3">
        <v>45474</v>
      </c>
      <c r="M716" s="20" t="s">
        <v>2834</v>
      </c>
      <c r="N716" s="1">
        <v>0</v>
      </c>
      <c r="O716" s="1" t="s">
        <v>86</v>
      </c>
      <c r="P716" s="2">
        <v>8</v>
      </c>
      <c r="Q716" s="45" t="s">
        <v>2403</v>
      </c>
      <c r="R716" s="45" t="s">
        <v>2403</v>
      </c>
      <c r="S716" s="136" t="s">
        <v>86</v>
      </c>
      <c r="BE716" s="57"/>
      <c r="BF716" s="12"/>
    </row>
    <row r="717" spans="1:58" ht="153" x14ac:dyDescent="0.25">
      <c r="A717" s="1">
        <v>671</v>
      </c>
      <c r="B717" s="1" t="s">
        <v>80</v>
      </c>
      <c r="C717" s="6" t="s">
        <v>2837</v>
      </c>
      <c r="D717" s="2" t="str">
        <f t="shared" si="22"/>
        <v>CalPA_Set WMP-50</v>
      </c>
      <c r="E717" s="1">
        <v>1</v>
      </c>
      <c r="F717" s="2" t="str">
        <f t="shared" si="23"/>
        <v>CalPA_Set WMP-50_Q1</v>
      </c>
      <c r="G717" s="16" t="s">
        <v>2838</v>
      </c>
      <c r="H717" s="16" t="s">
        <v>2839</v>
      </c>
      <c r="I717" s="1" t="s">
        <v>2840</v>
      </c>
      <c r="J717" s="3">
        <v>45467</v>
      </c>
      <c r="K717" s="3">
        <v>45482</v>
      </c>
      <c r="L717" s="3">
        <v>45482</v>
      </c>
      <c r="M717" s="20" t="s">
        <v>2841</v>
      </c>
      <c r="N717" s="1">
        <v>0</v>
      </c>
      <c r="O717" s="1" t="s">
        <v>86</v>
      </c>
      <c r="P717" s="2" t="s">
        <v>535</v>
      </c>
      <c r="Q717" s="47" t="s">
        <v>536</v>
      </c>
      <c r="R717" s="47" t="s">
        <v>665</v>
      </c>
      <c r="S717" s="120" t="s">
        <v>86</v>
      </c>
      <c r="BE717" s="57"/>
      <c r="BF717" s="12"/>
    </row>
    <row r="718" spans="1:58" ht="127.5" x14ac:dyDescent="0.25">
      <c r="A718" s="1">
        <v>672</v>
      </c>
      <c r="B718" s="1" t="s">
        <v>80</v>
      </c>
      <c r="C718" s="6" t="s">
        <v>2837</v>
      </c>
      <c r="D718" s="2" t="str">
        <f t="shared" si="22"/>
        <v>CalPA_Set WMP-50</v>
      </c>
      <c r="E718" s="1">
        <v>2</v>
      </c>
      <c r="F718" s="2" t="str">
        <f t="shared" si="23"/>
        <v>CalPA_Set WMP-50_Q2</v>
      </c>
      <c r="G718" s="16" t="s">
        <v>2843</v>
      </c>
      <c r="H718" s="16" t="s">
        <v>2844</v>
      </c>
      <c r="I718" s="1" t="s">
        <v>2840</v>
      </c>
      <c r="J718" s="3">
        <v>45467</v>
      </c>
      <c r="K718" s="3">
        <v>45482</v>
      </c>
      <c r="L718" s="3">
        <v>45482</v>
      </c>
      <c r="M718" s="20" t="s">
        <v>2841</v>
      </c>
      <c r="N718" s="1">
        <v>0</v>
      </c>
      <c r="O718" s="1" t="s">
        <v>86</v>
      </c>
      <c r="P718" s="2">
        <v>11.4</v>
      </c>
      <c r="Q718" s="2" t="s">
        <v>483</v>
      </c>
      <c r="R718" s="2" t="s">
        <v>2097</v>
      </c>
      <c r="S718" s="136" t="s">
        <v>2098</v>
      </c>
      <c r="BE718" s="57"/>
      <c r="BF718" s="12"/>
    </row>
    <row r="719" spans="1:58" ht="165.75" x14ac:dyDescent="0.25">
      <c r="A719" s="1">
        <v>673</v>
      </c>
      <c r="B719" s="1" t="s">
        <v>80</v>
      </c>
      <c r="C719" s="6" t="s">
        <v>2837</v>
      </c>
      <c r="D719" s="2" t="str">
        <f t="shared" si="22"/>
        <v>CalPA_Set WMP-50</v>
      </c>
      <c r="E719" s="1">
        <v>3</v>
      </c>
      <c r="F719" s="2" t="str">
        <f t="shared" si="23"/>
        <v>CalPA_Set WMP-50_Q3</v>
      </c>
      <c r="G719" s="16" t="s">
        <v>2847</v>
      </c>
      <c r="H719" s="16" t="s">
        <v>2848</v>
      </c>
      <c r="I719" s="1" t="s">
        <v>2840</v>
      </c>
      <c r="J719" s="3">
        <v>45467</v>
      </c>
      <c r="K719" s="3">
        <v>45499</v>
      </c>
      <c r="L719" s="3">
        <v>45485</v>
      </c>
      <c r="M719" s="20" t="s">
        <v>2841</v>
      </c>
      <c r="N719" s="1">
        <v>2</v>
      </c>
      <c r="O719" s="1" t="s">
        <v>86</v>
      </c>
      <c r="P719" s="2">
        <v>11.4</v>
      </c>
      <c r="Q719" s="2" t="s">
        <v>483</v>
      </c>
      <c r="R719" s="2" t="s">
        <v>2097</v>
      </c>
      <c r="S719" s="136" t="s">
        <v>2098</v>
      </c>
      <c r="BE719" s="57"/>
      <c r="BF719" s="12"/>
    </row>
    <row r="720" spans="1:58" ht="140.25" x14ac:dyDescent="0.25">
      <c r="A720" s="1">
        <v>673</v>
      </c>
      <c r="B720" s="1" t="s">
        <v>80</v>
      </c>
      <c r="C720" s="6" t="s">
        <v>2837</v>
      </c>
      <c r="D720" s="2" t="str">
        <f t="shared" si="22"/>
        <v>CalPA_Set WMP-50</v>
      </c>
      <c r="E720" s="1" t="s">
        <v>980</v>
      </c>
      <c r="F720" s="2" t="str">
        <f t="shared" si="23"/>
        <v>CalPA_Set WMP-50_Q3(s)</v>
      </c>
      <c r="G720" s="16" t="s">
        <v>2847</v>
      </c>
      <c r="H720" s="16" t="s">
        <v>2853</v>
      </c>
      <c r="I720" s="1" t="s">
        <v>2840</v>
      </c>
      <c r="J720" s="3">
        <v>45467</v>
      </c>
      <c r="K720" s="3">
        <v>45499</v>
      </c>
      <c r="L720" s="3">
        <v>45499</v>
      </c>
      <c r="M720" s="20" t="s">
        <v>2841</v>
      </c>
      <c r="N720" s="1">
        <v>1</v>
      </c>
      <c r="O720" s="1" t="s">
        <v>86</v>
      </c>
      <c r="P720" s="2">
        <v>11.4</v>
      </c>
      <c r="Q720" s="2" t="s">
        <v>483</v>
      </c>
      <c r="R720" s="2" t="s">
        <v>2097</v>
      </c>
      <c r="S720" s="136" t="s">
        <v>2098</v>
      </c>
      <c r="BE720" s="57"/>
      <c r="BF720" s="12"/>
    </row>
    <row r="721" spans="1:58" ht="76.5" x14ac:dyDescent="0.25">
      <c r="A721" s="1">
        <v>674</v>
      </c>
      <c r="B721" s="1" t="s">
        <v>80</v>
      </c>
      <c r="C721" s="6" t="s">
        <v>2837</v>
      </c>
      <c r="D721" s="2" t="str">
        <f t="shared" si="22"/>
        <v>CalPA_Set WMP-50</v>
      </c>
      <c r="E721" s="1">
        <v>4</v>
      </c>
      <c r="F721" s="2" t="str">
        <f t="shared" si="23"/>
        <v>CalPA_Set WMP-50_Q4</v>
      </c>
      <c r="G721" s="16" t="s">
        <v>2854</v>
      </c>
      <c r="H721" s="16" t="s">
        <v>2855</v>
      </c>
      <c r="I721" s="1" t="s">
        <v>2840</v>
      </c>
      <c r="J721" s="3">
        <v>45467</v>
      </c>
      <c r="K721" s="3">
        <v>45482</v>
      </c>
      <c r="L721" s="3">
        <v>45482</v>
      </c>
      <c r="M721" s="20" t="s">
        <v>2841</v>
      </c>
      <c r="N721" s="1">
        <v>1</v>
      </c>
      <c r="O721" s="1" t="s">
        <v>86</v>
      </c>
      <c r="P721" s="2">
        <v>11.4</v>
      </c>
      <c r="Q721" s="2" t="s">
        <v>483</v>
      </c>
      <c r="R721" s="2" t="s">
        <v>2097</v>
      </c>
      <c r="S721" s="136" t="s">
        <v>2098</v>
      </c>
      <c r="BE721" s="57"/>
      <c r="BF721" s="12"/>
    </row>
    <row r="722" spans="1:58" ht="127.5" x14ac:dyDescent="0.25">
      <c r="A722" s="1">
        <v>675</v>
      </c>
      <c r="B722" s="1" t="s">
        <v>2180</v>
      </c>
      <c r="C722" s="6" t="s">
        <v>2837</v>
      </c>
      <c r="D722" s="2" t="str">
        <f t="shared" si="22"/>
        <v>CALPA_Set WMP-50</v>
      </c>
      <c r="E722" s="1">
        <v>5</v>
      </c>
      <c r="F722" s="2" t="str">
        <f t="shared" si="23"/>
        <v>CALPA_Set WMP-50_Q5</v>
      </c>
      <c r="G722" s="16" t="s">
        <v>3063</v>
      </c>
      <c r="H722" s="16" t="s">
        <v>3064</v>
      </c>
      <c r="I722" s="1" t="s">
        <v>2840</v>
      </c>
      <c r="J722" s="3">
        <v>45467</v>
      </c>
      <c r="K722" s="3">
        <v>45492</v>
      </c>
      <c r="L722" s="3">
        <v>45491</v>
      </c>
      <c r="M722" s="20" t="s">
        <v>2841</v>
      </c>
      <c r="N722" s="1">
        <v>1</v>
      </c>
      <c r="O722" s="1" t="s">
        <v>86</v>
      </c>
      <c r="P722" s="2">
        <v>11.4</v>
      </c>
      <c r="Q722" s="2" t="s">
        <v>483</v>
      </c>
      <c r="R722" s="2" t="s">
        <v>2097</v>
      </c>
      <c r="S722" s="136" t="s">
        <v>2098</v>
      </c>
      <c r="BE722" s="57"/>
      <c r="BF722" s="12"/>
    </row>
    <row r="723" spans="1:58" ht="191.25" x14ac:dyDescent="0.25">
      <c r="A723" s="1">
        <v>676</v>
      </c>
      <c r="B723" s="1" t="s">
        <v>80</v>
      </c>
      <c r="C723" s="6" t="s">
        <v>2837</v>
      </c>
      <c r="D723" s="2" t="str">
        <f t="shared" si="22"/>
        <v>CalPA_Set WMP-50</v>
      </c>
      <c r="E723" s="1">
        <v>6</v>
      </c>
      <c r="F723" s="2" t="str">
        <f t="shared" si="23"/>
        <v>CalPA_Set WMP-50_Q6</v>
      </c>
      <c r="G723" s="16" t="s">
        <v>3067</v>
      </c>
      <c r="H723" s="16" t="s">
        <v>3068</v>
      </c>
      <c r="I723" s="1" t="s">
        <v>2840</v>
      </c>
      <c r="J723" s="3">
        <v>45467</v>
      </c>
      <c r="K723" s="3">
        <v>45482</v>
      </c>
      <c r="L723" s="3">
        <v>45482</v>
      </c>
      <c r="M723" s="20" t="s">
        <v>2841</v>
      </c>
      <c r="N723" s="1">
        <v>1</v>
      </c>
      <c r="O723" s="1" t="s">
        <v>86</v>
      </c>
      <c r="P723" s="2">
        <v>11.4</v>
      </c>
      <c r="Q723" s="2" t="s">
        <v>483</v>
      </c>
      <c r="R723" s="2" t="s">
        <v>2097</v>
      </c>
      <c r="S723" s="136" t="s">
        <v>2098</v>
      </c>
      <c r="BE723" s="57"/>
      <c r="BF723" s="12"/>
    </row>
    <row r="724" spans="1:58" ht="191.25" x14ac:dyDescent="0.25">
      <c r="A724" s="1">
        <v>677</v>
      </c>
      <c r="B724" s="1" t="s">
        <v>80</v>
      </c>
      <c r="C724" s="6" t="s">
        <v>2837</v>
      </c>
      <c r="D724" s="2" t="str">
        <f t="shared" si="22"/>
        <v>CalPA_Set WMP-50</v>
      </c>
      <c r="E724" s="1">
        <v>7</v>
      </c>
      <c r="F724" s="2" t="str">
        <f t="shared" si="23"/>
        <v>CalPA_Set WMP-50_Q7</v>
      </c>
      <c r="G724" s="16" t="s">
        <v>3069</v>
      </c>
      <c r="H724" s="16" t="s">
        <v>3068</v>
      </c>
      <c r="I724" s="1" t="s">
        <v>2840</v>
      </c>
      <c r="J724" s="3">
        <v>45467</v>
      </c>
      <c r="K724" s="3">
        <v>45482</v>
      </c>
      <c r="L724" s="3">
        <v>45482</v>
      </c>
      <c r="M724" s="20" t="s">
        <v>2841</v>
      </c>
      <c r="N724" s="1">
        <v>0</v>
      </c>
      <c r="O724" s="1" t="s">
        <v>86</v>
      </c>
      <c r="P724" s="2">
        <v>11.4</v>
      </c>
      <c r="Q724" s="2" t="s">
        <v>483</v>
      </c>
      <c r="R724" s="2" t="s">
        <v>2097</v>
      </c>
      <c r="S724" s="136" t="s">
        <v>2098</v>
      </c>
      <c r="BE724" s="57"/>
      <c r="BF724" s="12"/>
    </row>
    <row r="725" spans="1:58" ht="242.25" x14ac:dyDescent="0.25">
      <c r="A725" s="1">
        <v>678</v>
      </c>
      <c r="B725" s="1" t="s">
        <v>80</v>
      </c>
      <c r="C725" s="6" t="s">
        <v>2837</v>
      </c>
      <c r="D725" s="2" t="str">
        <f t="shared" si="22"/>
        <v>CalPA_Set WMP-50</v>
      </c>
      <c r="E725" s="1">
        <v>8</v>
      </c>
      <c r="F725" s="2" t="str">
        <f t="shared" si="23"/>
        <v>CalPA_Set WMP-50_Q8</v>
      </c>
      <c r="G725" s="16" t="s">
        <v>3070</v>
      </c>
      <c r="H725" s="16" t="s">
        <v>3071</v>
      </c>
      <c r="I725" s="1" t="s">
        <v>2840</v>
      </c>
      <c r="J725" s="3">
        <v>45467</v>
      </c>
      <c r="K725" s="3">
        <v>45482</v>
      </c>
      <c r="L725" s="3">
        <v>45482</v>
      </c>
      <c r="M725" s="20" t="s">
        <v>2841</v>
      </c>
      <c r="N725" s="1">
        <v>1</v>
      </c>
      <c r="O725" s="1" t="s">
        <v>86</v>
      </c>
      <c r="P725" s="2">
        <v>11.4</v>
      </c>
      <c r="Q725" s="2" t="s">
        <v>483</v>
      </c>
      <c r="R725" s="2" t="s">
        <v>2097</v>
      </c>
      <c r="S725" s="136" t="s">
        <v>2098</v>
      </c>
      <c r="BE725" s="57"/>
      <c r="BF725" s="12"/>
    </row>
    <row r="726" spans="1:58" ht="229.5" x14ac:dyDescent="0.25">
      <c r="A726" s="1">
        <v>679</v>
      </c>
      <c r="B726" s="1" t="s">
        <v>80</v>
      </c>
      <c r="C726" s="6" t="s">
        <v>2837</v>
      </c>
      <c r="D726" s="2" t="str">
        <f t="shared" si="22"/>
        <v>CalPA_Set WMP-50</v>
      </c>
      <c r="E726" s="1">
        <v>9</v>
      </c>
      <c r="F726" s="2" t="str">
        <f t="shared" si="23"/>
        <v>CalPA_Set WMP-50_Q9</v>
      </c>
      <c r="G726" s="16" t="s">
        <v>3206</v>
      </c>
      <c r="H726" s="16" t="s">
        <v>3207</v>
      </c>
      <c r="I726" s="1" t="s">
        <v>2840</v>
      </c>
      <c r="J726" s="3">
        <v>45467</v>
      </c>
      <c r="K726" s="3">
        <v>45482</v>
      </c>
      <c r="L726" s="3">
        <v>45482</v>
      </c>
      <c r="M726" s="20" t="s">
        <v>2841</v>
      </c>
      <c r="N726" s="1">
        <v>0</v>
      </c>
      <c r="O726" s="1" t="s">
        <v>86</v>
      </c>
      <c r="P726" s="2">
        <v>11.4</v>
      </c>
      <c r="Q726" s="2" t="s">
        <v>483</v>
      </c>
      <c r="R726" s="2" t="s">
        <v>2097</v>
      </c>
      <c r="S726" s="136" t="s">
        <v>2098</v>
      </c>
      <c r="BE726" s="57"/>
      <c r="BF726" s="12"/>
    </row>
    <row r="727" spans="1:58" ht="255" x14ac:dyDescent="0.25">
      <c r="A727" s="1">
        <v>680</v>
      </c>
      <c r="B727" s="1" t="s">
        <v>80</v>
      </c>
      <c r="C727" s="6" t="s">
        <v>2837</v>
      </c>
      <c r="D727" s="2" t="str">
        <f t="shared" si="22"/>
        <v>CalPA_Set WMP-50</v>
      </c>
      <c r="E727" s="1">
        <v>10</v>
      </c>
      <c r="F727" s="2" t="str">
        <f t="shared" si="23"/>
        <v>CalPA_Set WMP-50_Q10</v>
      </c>
      <c r="G727" s="16" t="s">
        <v>3208</v>
      </c>
      <c r="H727" s="16" t="s">
        <v>3209</v>
      </c>
      <c r="I727" s="1" t="s">
        <v>2840</v>
      </c>
      <c r="J727" s="3">
        <v>45467</v>
      </c>
      <c r="K727" s="3">
        <v>45482</v>
      </c>
      <c r="L727" s="3">
        <v>45482</v>
      </c>
      <c r="M727" s="20" t="s">
        <v>2841</v>
      </c>
      <c r="N727" s="1">
        <v>0</v>
      </c>
      <c r="O727" s="1" t="s">
        <v>86</v>
      </c>
      <c r="P727" s="2">
        <v>11.4</v>
      </c>
      <c r="Q727" s="2" t="s">
        <v>483</v>
      </c>
      <c r="R727" s="2" t="s">
        <v>2097</v>
      </c>
      <c r="S727" s="136" t="s">
        <v>2098</v>
      </c>
      <c r="BE727" s="57"/>
      <c r="BF727" s="12"/>
    </row>
    <row r="728" spans="1:58" ht="409.5" x14ac:dyDescent="0.25">
      <c r="A728" s="1">
        <v>681</v>
      </c>
      <c r="B728" s="1" t="s">
        <v>80</v>
      </c>
      <c r="C728" s="6" t="s">
        <v>3210</v>
      </c>
      <c r="D728" s="2" t="str">
        <f t="shared" si="22"/>
        <v>CalPA_Set WMP-51</v>
      </c>
      <c r="E728" s="1">
        <v>1</v>
      </c>
      <c r="F728" s="2" t="str">
        <f t="shared" si="23"/>
        <v>CalPA_Set WMP-51_Q1</v>
      </c>
      <c r="G728" s="16" t="s">
        <v>3211</v>
      </c>
      <c r="H728" s="16" t="s">
        <v>3212</v>
      </c>
      <c r="I728" s="1" t="s">
        <v>84</v>
      </c>
      <c r="J728" s="3">
        <v>45482</v>
      </c>
      <c r="K728" s="3">
        <v>45485</v>
      </c>
      <c r="L728" s="3">
        <v>45485</v>
      </c>
      <c r="M728" s="20" t="s">
        <v>3213</v>
      </c>
      <c r="N728" s="1">
        <v>0</v>
      </c>
      <c r="O728" s="1" t="s">
        <v>86</v>
      </c>
      <c r="P728" s="2">
        <v>8</v>
      </c>
      <c r="Q728" s="72" t="s">
        <v>1454</v>
      </c>
      <c r="R728" s="2" t="s">
        <v>3214</v>
      </c>
      <c r="S728" s="138" t="s">
        <v>86</v>
      </c>
      <c r="BE728" s="159"/>
      <c r="BF728" s="160"/>
    </row>
    <row r="729" spans="1:58" ht="140.25" x14ac:dyDescent="0.25">
      <c r="A729" s="1">
        <v>682</v>
      </c>
      <c r="B729" s="1" t="s">
        <v>1884</v>
      </c>
      <c r="C729" s="6" t="s">
        <v>2076</v>
      </c>
      <c r="D729" s="2" t="str">
        <f t="shared" si="22"/>
        <v>CPUC - SPD (Safety Policy Division)_018</v>
      </c>
      <c r="E729" s="1">
        <v>1</v>
      </c>
      <c r="F729" s="2" t="str">
        <f t="shared" si="23"/>
        <v>CPUC - SPD (Safety Policy Division)_018_Q1</v>
      </c>
      <c r="G729" s="16" t="s">
        <v>3218</v>
      </c>
      <c r="H729" s="16" t="s">
        <v>3219</v>
      </c>
      <c r="I729" s="1" t="s">
        <v>1940</v>
      </c>
      <c r="J729" s="3">
        <v>45506</v>
      </c>
      <c r="K729" s="3">
        <v>45510</v>
      </c>
      <c r="L729" s="3">
        <v>45506</v>
      </c>
      <c r="M729" s="20" t="s">
        <v>3220</v>
      </c>
      <c r="N729" s="1">
        <v>9</v>
      </c>
      <c r="O729" s="1" t="s">
        <v>86</v>
      </c>
      <c r="P729" s="2" t="s">
        <v>234</v>
      </c>
      <c r="Q729" s="2" t="s">
        <v>86</v>
      </c>
      <c r="R729" s="2" t="s">
        <v>86</v>
      </c>
      <c r="S729" s="136" t="s">
        <v>86</v>
      </c>
    </row>
    <row r="730" spans="1:58" ht="280.5" x14ac:dyDescent="0.25">
      <c r="A730" s="1">
        <v>683</v>
      </c>
      <c r="B730" s="1" t="s">
        <v>80</v>
      </c>
      <c r="C730" s="6" t="s">
        <v>3245</v>
      </c>
      <c r="D730" s="2" t="str">
        <f t="shared" si="22"/>
        <v>CalPA_Set WMP-52</v>
      </c>
      <c r="E730" s="1">
        <v>1</v>
      </c>
      <c r="F730" s="2" t="str">
        <f t="shared" si="23"/>
        <v>CalPA_Set WMP-52_Q1</v>
      </c>
      <c r="G730" s="16" t="s">
        <v>3246</v>
      </c>
      <c r="H730" s="16" t="s">
        <v>3247</v>
      </c>
      <c r="I730" s="1" t="s">
        <v>3248</v>
      </c>
      <c r="J730" s="3">
        <v>45523</v>
      </c>
      <c r="K730" s="3">
        <v>45541</v>
      </c>
      <c r="L730" s="3">
        <v>45541</v>
      </c>
      <c r="M730" s="20" t="s">
        <v>3249</v>
      </c>
      <c r="N730" s="1">
        <v>1</v>
      </c>
      <c r="O730" s="1" t="s">
        <v>86</v>
      </c>
      <c r="P730" s="2" t="s">
        <v>234</v>
      </c>
      <c r="Q730" s="2" t="s">
        <v>86</v>
      </c>
      <c r="R730" s="2" t="s">
        <v>86</v>
      </c>
      <c r="S730" s="136" t="s">
        <v>86</v>
      </c>
      <c r="BE730" s="165"/>
      <c r="BF730" s="70"/>
    </row>
    <row r="731" spans="1:58" ht="382.5" x14ac:dyDescent="0.25">
      <c r="A731" s="1">
        <v>684</v>
      </c>
      <c r="B731" s="1" t="s">
        <v>80</v>
      </c>
      <c r="C731" s="6" t="s">
        <v>3245</v>
      </c>
      <c r="D731" s="2" t="str">
        <f t="shared" si="22"/>
        <v>CalPA_Set WMP-52</v>
      </c>
      <c r="E731" s="1">
        <v>2</v>
      </c>
      <c r="F731" s="2" t="str">
        <f t="shared" si="23"/>
        <v>CalPA_Set WMP-52_Q2</v>
      </c>
      <c r="G731" s="16" t="s">
        <v>3255</v>
      </c>
      <c r="H731" s="16" t="s">
        <v>3256</v>
      </c>
      <c r="I731" s="1" t="s">
        <v>3248</v>
      </c>
      <c r="J731" s="3">
        <v>45523</v>
      </c>
      <c r="K731" s="3">
        <v>45541</v>
      </c>
      <c r="L731" s="3">
        <v>45541</v>
      </c>
      <c r="M731" s="20" t="s">
        <v>3249</v>
      </c>
      <c r="N731" s="1">
        <v>0</v>
      </c>
      <c r="O731" s="1" t="s">
        <v>86</v>
      </c>
      <c r="P731" s="2" t="s">
        <v>234</v>
      </c>
      <c r="Q731" s="2" t="s">
        <v>86</v>
      </c>
      <c r="R731" s="2" t="s">
        <v>86</v>
      </c>
      <c r="S731" s="136" t="s">
        <v>86</v>
      </c>
      <c r="BE731" s="57"/>
      <c r="BF731" s="12"/>
    </row>
    <row r="732" spans="1:58" ht="114.75" x14ac:dyDescent="0.25">
      <c r="A732" s="1">
        <v>685</v>
      </c>
      <c r="B732" s="1" t="s">
        <v>80</v>
      </c>
      <c r="C732" s="6" t="s">
        <v>3245</v>
      </c>
      <c r="D732" s="2" t="str">
        <f t="shared" si="22"/>
        <v>CalPA_Set WMP-52</v>
      </c>
      <c r="E732" s="1">
        <v>3</v>
      </c>
      <c r="F732" s="2" t="str">
        <f t="shared" si="23"/>
        <v>CalPA_Set WMP-52_Q3</v>
      </c>
      <c r="G732" s="16" t="s">
        <v>3257</v>
      </c>
      <c r="H732" s="16" t="s">
        <v>3258</v>
      </c>
      <c r="I732" s="1" t="s">
        <v>3248</v>
      </c>
      <c r="J732" s="3">
        <v>45523</v>
      </c>
      <c r="K732" s="3">
        <v>45541</v>
      </c>
      <c r="L732" s="3">
        <v>45541</v>
      </c>
      <c r="M732" s="20" t="s">
        <v>3249</v>
      </c>
      <c r="N732" s="1">
        <v>0</v>
      </c>
      <c r="O732" s="1" t="s">
        <v>86</v>
      </c>
      <c r="P732" s="2" t="s">
        <v>234</v>
      </c>
      <c r="Q732" s="2" t="s">
        <v>86</v>
      </c>
      <c r="R732" s="2" t="s">
        <v>86</v>
      </c>
      <c r="S732" s="136" t="s">
        <v>86</v>
      </c>
      <c r="BE732" s="57"/>
      <c r="BF732" s="12"/>
    </row>
    <row r="733" spans="1:58" ht="140.25" x14ac:dyDescent="0.25">
      <c r="A733" s="1">
        <v>686</v>
      </c>
      <c r="B733" s="1" t="s">
        <v>80</v>
      </c>
      <c r="C733" s="6" t="s">
        <v>3245</v>
      </c>
      <c r="D733" s="2" t="str">
        <f t="shared" si="22"/>
        <v>CalPA_Set WMP-52</v>
      </c>
      <c r="E733" s="1">
        <v>4</v>
      </c>
      <c r="F733" s="2" t="str">
        <f t="shared" si="23"/>
        <v>CalPA_Set WMP-52_Q4</v>
      </c>
      <c r="G733" s="16" t="s">
        <v>3259</v>
      </c>
      <c r="H733" s="16" t="s">
        <v>3260</v>
      </c>
      <c r="I733" s="1" t="s">
        <v>3248</v>
      </c>
      <c r="J733" s="3">
        <v>45523</v>
      </c>
      <c r="K733" s="3">
        <v>45541</v>
      </c>
      <c r="L733" s="3">
        <v>45541</v>
      </c>
      <c r="M733" s="20" t="s">
        <v>3249</v>
      </c>
      <c r="N733" s="1">
        <v>1</v>
      </c>
      <c r="O733" s="1" t="s">
        <v>86</v>
      </c>
      <c r="P733" s="2" t="s">
        <v>234</v>
      </c>
      <c r="Q733" s="2" t="s">
        <v>86</v>
      </c>
      <c r="R733" s="2" t="s">
        <v>86</v>
      </c>
      <c r="S733" s="136" t="s">
        <v>86</v>
      </c>
      <c r="BE733" s="57"/>
      <c r="BF733" s="12"/>
    </row>
    <row r="734" spans="1:58" ht="165.75" x14ac:dyDescent="0.25">
      <c r="A734" s="1">
        <v>687</v>
      </c>
      <c r="B734" s="1" t="s">
        <v>80</v>
      </c>
      <c r="C734" s="6" t="s">
        <v>3245</v>
      </c>
      <c r="D734" s="2" t="str">
        <f t="shared" si="22"/>
        <v>CalPA_Set WMP-52</v>
      </c>
      <c r="E734" s="1">
        <v>5</v>
      </c>
      <c r="F734" s="2" t="str">
        <f t="shared" si="23"/>
        <v>CalPA_Set WMP-52_Q5</v>
      </c>
      <c r="G734" s="16" t="s">
        <v>3261</v>
      </c>
      <c r="H734" s="16" t="s">
        <v>3262</v>
      </c>
      <c r="I734" s="1" t="s">
        <v>3248</v>
      </c>
      <c r="J734" s="3">
        <v>45523</v>
      </c>
      <c r="K734" s="3">
        <v>45541</v>
      </c>
      <c r="L734" s="3">
        <v>45541</v>
      </c>
      <c r="M734" s="20" t="s">
        <v>3249</v>
      </c>
      <c r="N734" s="1">
        <v>1</v>
      </c>
      <c r="O734" s="1" t="s">
        <v>86</v>
      </c>
      <c r="P734" s="2" t="s">
        <v>234</v>
      </c>
      <c r="Q734" s="2" t="s">
        <v>86</v>
      </c>
      <c r="R734" s="2" t="s">
        <v>86</v>
      </c>
      <c r="S734" s="136" t="s">
        <v>86</v>
      </c>
      <c r="BE734" s="57"/>
      <c r="BF734" s="12"/>
    </row>
    <row r="735" spans="1:58" ht="114.75" x14ac:dyDescent="0.25">
      <c r="A735" s="1">
        <v>688</v>
      </c>
      <c r="B735" s="1" t="s">
        <v>80</v>
      </c>
      <c r="C735" s="6" t="s">
        <v>3245</v>
      </c>
      <c r="D735" s="2" t="str">
        <f t="shared" si="22"/>
        <v>CalPA_Set WMP-52</v>
      </c>
      <c r="E735" s="1">
        <v>6</v>
      </c>
      <c r="F735" s="2" t="str">
        <f t="shared" si="23"/>
        <v>CalPA_Set WMP-52_Q6</v>
      </c>
      <c r="G735" s="16" t="s">
        <v>3263</v>
      </c>
      <c r="H735" s="16" t="s">
        <v>3264</v>
      </c>
      <c r="I735" s="1" t="s">
        <v>3248</v>
      </c>
      <c r="J735" s="3">
        <v>45523</v>
      </c>
      <c r="K735" s="3">
        <v>45541</v>
      </c>
      <c r="L735" s="3">
        <v>45541</v>
      </c>
      <c r="M735" s="20" t="s">
        <v>3249</v>
      </c>
      <c r="N735" s="1">
        <v>1</v>
      </c>
      <c r="O735" s="1" t="s">
        <v>86</v>
      </c>
      <c r="P735" s="2" t="s">
        <v>234</v>
      </c>
      <c r="Q735" s="2" t="s">
        <v>86</v>
      </c>
      <c r="R735" s="2" t="s">
        <v>86</v>
      </c>
      <c r="S735" s="136" t="s">
        <v>86</v>
      </c>
      <c r="BE735" s="57"/>
      <c r="BF735" s="12"/>
    </row>
    <row r="736" spans="1:58" ht="89.25" x14ac:dyDescent="0.25">
      <c r="A736" s="1">
        <v>689</v>
      </c>
      <c r="B736" s="1" t="s">
        <v>80</v>
      </c>
      <c r="C736" s="6" t="s">
        <v>3245</v>
      </c>
      <c r="D736" s="2" t="str">
        <f t="shared" si="22"/>
        <v>CalPA_Set WMP-52</v>
      </c>
      <c r="E736" s="1">
        <v>7</v>
      </c>
      <c r="F736" s="2" t="str">
        <f t="shared" si="23"/>
        <v>CalPA_Set WMP-52_Q7</v>
      </c>
      <c r="G736" s="16" t="s">
        <v>3265</v>
      </c>
      <c r="H736" s="16" t="s">
        <v>3266</v>
      </c>
      <c r="I736" s="1" t="s">
        <v>3248</v>
      </c>
      <c r="J736" s="3">
        <v>45523</v>
      </c>
      <c r="K736" s="3">
        <v>45541</v>
      </c>
      <c r="L736" s="3">
        <v>45541</v>
      </c>
      <c r="M736" s="20" t="s">
        <v>3249</v>
      </c>
      <c r="N736" s="1">
        <v>1</v>
      </c>
      <c r="O736" s="1" t="s">
        <v>86</v>
      </c>
      <c r="P736" s="2" t="s">
        <v>234</v>
      </c>
      <c r="Q736" s="2" t="s">
        <v>86</v>
      </c>
      <c r="R736" s="2" t="s">
        <v>86</v>
      </c>
      <c r="S736" s="136" t="s">
        <v>86</v>
      </c>
      <c r="BE736" s="57"/>
      <c r="BF736" s="12"/>
    </row>
    <row r="737" spans="1:58" ht="140.25" x14ac:dyDescent="0.25">
      <c r="A737" s="1">
        <v>690</v>
      </c>
      <c r="B737" s="1" t="s">
        <v>80</v>
      </c>
      <c r="C737" s="6" t="s">
        <v>3245</v>
      </c>
      <c r="D737" s="2" t="str">
        <f t="shared" si="22"/>
        <v>CalPA_Set WMP-52</v>
      </c>
      <c r="E737" s="1">
        <v>8</v>
      </c>
      <c r="F737" s="2" t="str">
        <f t="shared" si="23"/>
        <v>CalPA_Set WMP-52_Q8</v>
      </c>
      <c r="G737" s="16" t="s">
        <v>3267</v>
      </c>
      <c r="H737" s="16" t="s">
        <v>3268</v>
      </c>
      <c r="I737" s="1" t="s">
        <v>3248</v>
      </c>
      <c r="J737" s="3">
        <v>45523</v>
      </c>
      <c r="K737" s="3">
        <v>45541</v>
      </c>
      <c r="L737" s="3">
        <v>45541</v>
      </c>
      <c r="M737" s="20" t="s">
        <v>3249</v>
      </c>
      <c r="N737" s="1">
        <v>0</v>
      </c>
      <c r="O737" s="1" t="s">
        <v>86</v>
      </c>
      <c r="P737" s="2" t="s">
        <v>234</v>
      </c>
      <c r="Q737" s="2" t="s">
        <v>86</v>
      </c>
      <c r="R737" s="2" t="s">
        <v>86</v>
      </c>
      <c r="S737" s="136" t="s">
        <v>86</v>
      </c>
      <c r="BE737" s="57"/>
      <c r="BF737" s="12"/>
    </row>
    <row r="738" spans="1:58" ht="318.75" x14ac:dyDescent="0.25">
      <c r="A738" s="1">
        <v>691</v>
      </c>
      <c r="B738" s="1" t="s">
        <v>80</v>
      </c>
      <c r="C738" s="6" t="s">
        <v>3245</v>
      </c>
      <c r="D738" s="2" t="str">
        <f t="shared" si="22"/>
        <v>CalPA_Set WMP-52</v>
      </c>
      <c r="E738" s="1">
        <v>9</v>
      </c>
      <c r="F738" s="2" t="str">
        <f t="shared" si="23"/>
        <v>CalPA_Set WMP-52_Q9</v>
      </c>
      <c r="G738" s="16" t="s">
        <v>3269</v>
      </c>
      <c r="H738" s="16" t="s">
        <v>3270</v>
      </c>
      <c r="I738" s="1" t="s">
        <v>3248</v>
      </c>
      <c r="J738" s="3">
        <v>45523</v>
      </c>
      <c r="K738" s="3">
        <v>45541</v>
      </c>
      <c r="L738" s="3">
        <v>45541</v>
      </c>
      <c r="M738" s="20" t="s">
        <v>3249</v>
      </c>
      <c r="N738" s="1">
        <v>0</v>
      </c>
      <c r="O738" s="1" t="s">
        <v>86</v>
      </c>
      <c r="P738" s="2" t="s">
        <v>234</v>
      </c>
      <c r="Q738" s="2" t="s">
        <v>86</v>
      </c>
      <c r="R738" s="2" t="s">
        <v>86</v>
      </c>
      <c r="S738" s="136" t="s">
        <v>86</v>
      </c>
      <c r="BE738" s="57"/>
      <c r="BF738" s="12"/>
    </row>
    <row r="739" spans="1:58" ht="204" x14ac:dyDescent="0.25">
      <c r="A739" s="1">
        <v>692</v>
      </c>
      <c r="B739" s="1" t="s">
        <v>80</v>
      </c>
      <c r="C739" s="6" t="s">
        <v>3245</v>
      </c>
      <c r="D739" s="2" t="str">
        <f t="shared" si="22"/>
        <v>CalPA_Set WMP-52</v>
      </c>
      <c r="E739" s="1">
        <v>10</v>
      </c>
      <c r="F739" s="2" t="str">
        <f t="shared" si="23"/>
        <v>CalPA_Set WMP-52_Q10</v>
      </c>
      <c r="G739" s="16" t="s">
        <v>3271</v>
      </c>
      <c r="H739" s="16" t="s">
        <v>3272</v>
      </c>
      <c r="I739" s="1" t="s">
        <v>3248</v>
      </c>
      <c r="J739" s="3">
        <v>45523</v>
      </c>
      <c r="K739" s="3">
        <v>45541</v>
      </c>
      <c r="L739" s="3">
        <v>45541</v>
      </c>
      <c r="M739" s="20" t="s">
        <v>3249</v>
      </c>
      <c r="N739" s="1">
        <v>1</v>
      </c>
      <c r="O739" s="1" t="s">
        <v>86</v>
      </c>
      <c r="P739" s="2" t="s">
        <v>234</v>
      </c>
      <c r="Q739" s="2" t="s">
        <v>86</v>
      </c>
      <c r="R739" s="2" t="s">
        <v>86</v>
      </c>
      <c r="S739" s="136" t="s">
        <v>86</v>
      </c>
      <c r="BE739" s="159"/>
      <c r="BF739" s="160"/>
    </row>
    <row r="740" spans="1:58" ht="229.5" x14ac:dyDescent="0.25">
      <c r="A740" s="1">
        <v>693</v>
      </c>
      <c r="B740" s="1" t="s">
        <v>1884</v>
      </c>
      <c r="C740" s="6" t="s">
        <v>2183</v>
      </c>
      <c r="D740" s="2" t="str">
        <f t="shared" si="22"/>
        <v>CPUC - SPD (Safety Policy Division)_019</v>
      </c>
      <c r="E740" s="1">
        <v>1</v>
      </c>
      <c r="F740" s="2" t="str">
        <f t="shared" si="23"/>
        <v>CPUC - SPD (Safety Policy Division)_019_Q1</v>
      </c>
      <c r="G740" s="16" t="s">
        <v>3273</v>
      </c>
      <c r="H740" s="16" t="s">
        <v>3274</v>
      </c>
      <c r="I740" s="1" t="s">
        <v>1940</v>
      </c>
      <c r="J740" s="3">
        <v>45533</v>
      </c>
      <c r="K740" s="3">
        <v>45547</v>
      </c>
      <c r="L740" s="3">
        <v>45547</v>
      </c>
      <c r="M740" s="20" t="s">
        <v>3275</v>
      </c>
      <c r="N740" s="1">
        <v>0</v>
      </c>
      <c r="O740" s="1" t="s">
        <v>86</v>
      </c>
      <c r="P740" s="2" t="s">
        <v>234</v>
      </c>
      <c r="Q740" s="2" t="s">
        <v>86</v>
      </c>
      <c r="R740" s="2" t="s">
        <v>86</v>
      </c>
      <c r="S740" s="136" t="s">
        <v>86</v>
      </c>
    </row>
    <row r="741" spans="1:58" ht="306" x14ac:dyDescent="0.25">
      <c r="A741" s="1">
        <v>694</v>
      </c>
      <c r="B741" s="1" t="s">
        <v>1884</v>
      </c>
      <c r="C741" s="6" t="s">
        <v>2183</v>
      </c>
      <c r="D741" s="2" t="str">
        <f t="shared" si="22"/>
        <v>CPUC - SPD (Safety Policy Division)_019</v>
      </c>
      <c r="E741" s="1">
        <v>2</v>
      </c>
      <c r="F741" s="2" t="str">
        <f t="shared" si="23"/>
        <v>CPUC - SPD (Safety Policy Division)_019_Q2</v>
      </c>
      <c r="G741" s="16" t="s">
        <v>3277</v>
      </c>
      <c r="H741" s="16" t="s">
        <v>3278</v>
      </c>
      <c r="I741" s="1" t="s">
        <v>1940</v>
      </c>
      <c r="J741" s="3">
        <v>45533</v>
      </c>
      <c r="K741" s="3">
        <v>45547</v>
      </c>
      <c r="L741" s="3">
        <v>45547</v>
      </c>
      <c r="M741" s="20" t="s">
        <v>3275</v>
      </c>
      <c r="N741" s="1">
        <v>1</v>
      </c>
      <c r="O741" s="1" t="s">
        <v>86</v>
      </c>
      <c r="P741" s="2" t="s">
        <v>234</v>
      </c>
      <c r="Q741" s="2" t="s">
        <v>86</v>
      </c>
      <c r="R741" s="2" t="s">
        <v>86</v>
      </c>
      <c r="S741" s="143" t="s">
        <v>86</v>
      </c>
    </row>
    <row r="742" spans="1:58" ht="127.5" x14ac:dyDescent="0.25">
      <c r="A742" s="1">
        <v>694</v>
      </c>
      <c r="B742" s="1" t="s">
        <v>1884</v>
      </c>
      <c r="C742" s="6" t="s">
        <v>2183</v>
      </c>
      <c r="D742" s="2" t="str">
        <f t="shared" si="22"/>
        <v>CPUC - SPD (Safety Policy Division)_019</v>
      </c>
      <c r="E742" s="1" t="s">
        <v>3279</v>
      </c>
      <c r="F742" s="2" t="str">
        <f t="shared" si="23"/>
        <v>CPUC - SPD (Safety Policy Division)_019_Q2(sf)</v>
      </c>
      <c r="G742" s="16" t="s">
        <v>3280</v>
      </c>
      <c r="H742" s="16" t="s">
        <v>3281</v>
      </c>
      <c r="I742" s="1" t="s">
        <v>1940</v>
      </c>
      <c r="J742" s="3">
        <v>45555</v>
      </c>
      <c r="K742" s="3">
        <v>45572</v>
      </c>
      <c r="L742" s="3">
        <v>45568</v>
      </c>
      <c r="M742" s="20" t="s">
        <v>3275</v>
      </c>
      <c r="N742" s="1">
        <v>1</v>
      </c>
      <c r="O742" s="1" t="s">
        <v>86</v>
      </c>
      <c r="P742" s="2" t="s">
        <v>234</v>
      </c>
      <c r="Q742" s="2" t="s">
        <v>86</v>
      </c>
      <c r="R742" s="2" t="s">
        <v>86</v>
      </c>
      <c r="S742" s="136" t="s">
        <v>86</v>
      </c>
    </row>
    <row r="743" spans="1:58" ht="45" x14ac:dyDescent="0.25">
      <c r="A743" s="1">
        <v>695</v>
      </c>
      <c r="B743" s="1" t="s">
        <v>1884</v>
      </c>
      <c r="C743" s="6" t="s">
        <v>2183</v>
      </c>
      <c r="D743" s="2" t="str">
        <f t="shared" si="22"/>
        <v>CPUC - SPD (Safety Policy Division)_019</v>
      </c>
      <c r="E743" s="1">
        <v>3</v>
      </c>
      <c r="F743" s="2" t="str">
        <f t="shared" si="23"/>
        <v>CPUC - SPD (Safety Policy Division)_019_Q3</v>
      </c>
      <c r="G743" s="16" t="s">
        <v>3284</v>
      </c>
      <c r="H743" s="12" t="s">
        <v>3285</v>
      </c>
      <c r="I743" s="1" t="s">
        <v>1940</v>
      </c>
      <c r="J743" s="3">
        <v>45533</v>
      </c>
      <c r="K743" s="3">
        <v>45547</v>
      </c>
      <c r="L743" s="3">
        <v>45547</v>
      </c>
      <c r="M743" s="20" t="s">
        <v>3275</v>
      </c>
      <c r="N743" s="1">
        <v>0</v>
      </c>
      <c r="O743" s="1" t="s">
        <v>86</v>
      </c>
      <c r="P743" s="2" t="s">
        <v>234</v>
      </c>
      <c r="Q743" s="2" t="s">
        <v>86</v>
      </c>
      <c r="R743" s="2" t="s">
        <v>86</v>
      </c>
      <c r="S743" s="136" t="s">
        <v>86</v>
      </c>
    </row>
    <row r="744" spans="1:58" ht="89.25" x14ac:dyDescent="0.25">
      <c r="A744" s="1">
        <v>696</v>
      </c>
      <c r="B744" s="1" t="s">
        <v>1884</v>
      </c>
      <c r="C744" s="6" t="s">
        <v>2183</v>
      </c>
      <c r="D744" s="2" t="str">
        <f t="shared" si="22"/>
        <v>CPUC - SPD (Safety Policy Division)_019</v>
      </c>
      <c r="E744" s="1">
        <v>4</v>
      </c>
      <c r="F744" s="2" t="str">
        <f t="shared" si="23"/>
        <v>CPUC - SPD (Safety Policy Division)_019_Q4</v>
      </c>
      <c r="G744" s="16" t="s">
        <v>3288</v>
      </c>
      <c r="H744" s="16" t="s">
        <v>3289</v>
      </c>
      <c r="I744" s="1" t="s">
        <v>1940</v>
      </c>
      <c r="J744" s="3">
        <v>45533</v>
      </c>
      <c r="K744" s="3">
        <v>45547</v>
      </c>
      <c r="L744" s="3">
        <v>45547</v>
      </c>
      <c r="M744" s="20" t="s">
        <v>3275</v>
      </c>
      <c r="N744" s="1">
        <v>1</v>
      </c>
      <c r="O744" s="1" t="s">
        <v>86</v>
      </c>
      <c r="P744" s="2" t="s">
        <v>234</v>
      </c>
      <c r="Q744" s="2" t="s">
        <v>86</v>
      </c>
      <c r="R744" s="2" t="s">
        <v>86</v>
      </c>
      <c r="S744" s="136" t="s">
        <v>86</v>
      </c>
    </row>
    <row r="745" spans="1:58" ht="165.75" x14ac:dyDescent="0.25">
      <c r="A745" s="1">
        <v>697</v>
      </c>
      <c r="B745" s="1" t="s">
        <v>1884</v>
      </c>
      <c r="C745" s="6" t="s">
        <v>2183</v>
      </c>
      <c r="D745" s="2" t="str">
        <f t="shared" si="22"/>
        <v>CPUC - SPD (Safety Policy Division)_019</v>
      </c>
      <c r="E745" s="1">
        <v>5</v>
      </c>
      <c r="F745" s="2" t="str">
        <f t="shared" si="23"/>
        <v>CPUC - SPD (Safety Policy Division)_019_Q5</v>
      </c>
      <c r="G745" s="16" t="s">
        <v>3290</v>
      </c>
      <c r="H745" s="16" t="s">
        <v>3291</v>
      </c>
      <c r="I745" s="1" t="s">
        <v>1940</v>
      </c>
      <c r="J745" s="3">
        <v>45533</v>
      </c>
      <c r="K745" s="3">
        <v>45547</v>
      </c>
      <c r="L745" s="3">
        <v>45547</v>
      </c>
      <c r="M745" s="20" t="s">
        <v>3275</v>
      </c>
      <c r="N745" s="1">
        <v>2</v>
      </c>
      <c r="O745" s="1" t="s">
        <v>86</v>
      </c>
      <c r="P745" s="2" t="s">
        <v>234</v>
      </c>
      <c r="Q745" s="2" t="s">
        <v>86</v>
      </c>
      <c r="R745" s="2" t="s">
        <v>86</v>
      </c>
      <c r="S745" s="136" t="s">
        <v>86</v>
      </c>
    </row>
    <row r="746" spans="1:58" ht="45" x14ac:dyDescent="0.25">
      <c r="A746" s="1">
        <v>697</v>
      </c>
      <c r="B746" s="1" t="s">
        <v>1884</v>
      </c>
      <c r="C746" s="6" t="s">
        <v>2183</v>
      </c>
      <c r="D746" s="2" t="str">
        <f t="shared" si="22"/>
        <v>CPUC - SPD (Safety Policy Division)_019</v>
      </c>
      <c r="E746" s="1" t="s">
        <v>642</v>
      </c>
      <c r="F746" s="2" t="str">
        <f t="shared" si="23"/>
        <v>CPUC - SPD (Safety Policy Division)_019_Q5(s)</v>
      </c>
      <c r="G746" s="16" t="s">
        <v>3290</v>
      </c>
      <c r="H746" s="12" t="s">
        <v>3292</v>
      </c>
      <c r="I746" s="1" t="s">
        <v>1940</v>
      </c>
      <c r="J746" s="3">
        <v>45533</v>
      </c>
      <c r="K746" s="3">
        <v>45555</v>
      </c>
      <c r="L746" s="3">
        <v>45555</v>
      </c>
      <c r="M746" s="20" t="s">
        <v>3275</v>
      </c>
      <c r="N746" s="1">
        <v>0</v>
      </c>
      <c r="O746" s="1" t="s">
        <v>86</v>
      </c>
      <c r="P746" s="2" t="s">
        <v>234</v>
      </c>
      <c r="Q746" s="2" t="s">
        <v>86</v>
      </c>
      <c r="R746" s="2" t="s">
        <v>86</v>
      </c>
      <c r="S746" s="136" t="s">
        <v>86</v>
      </c>
    </row>
    <row r="747" spans="1:58" ht="102" x14ac:dyDescent="0.25">
      <c r="A747" s="1">
        <v>698</v>
      </c>
      <c r="B747" s="1" t="s">
        <v>1884</v>
      </c>
      <c r="C747" s="6" t="s">
        <v>2183</v>
      </c>
      <c r="D747" s="2" t="str">
        <f t="shared" si="22"/>
        <v>CPUC - SPD (Safety Policy Division)_019</v>
      </c>
      <c r="E747" s="1">
        <v>6</v>
      </c>
      <c r="F747" s="2" t="str">
        <f t="shared" si="23"/>
        <v>CPUC - SPD (Safety Policy Division)_019_Q6</v>
      </c>
      <c r="G747" s="16" t="s">
        <v>3293</v>
      </c>
      <c r="H747" s="16" t="s">
        <v>3294</v>
      </c>
      <c r="I747" s="1" t="s">
        <v>1940</v>
      </c>
      <c r="J747" s="3">
        <v>45533</v>
      </c>
      <c r="K747" s="3">
        <v>45547</v>
      </c>
      <c r="L747" s="3">
        <v>45547</v>
      </c>
      <c r="M747" s="20" t="s">
        <v>3275</v>
      </c>
      <c r="N747" s="1">
        <v>0</v>
      </c>
      <c r="O747" s="1" t="s">
        <v>86</v>
      </c>
      <c r="P747" s="2" t="s">
        <v>234</v>
      </c>
      <c r="Q747" s="2" t="s">
        <v>86</v>
      </c>
      <c r="R747" s="2" t="s">
        <v>86</v>
      </c>
      <c r="S747" s="136" t="s">
        <v>86</v>
      </c>
    </row>
    <row r="748" spans="1:58" ht="408" x14ac:dyDescent="0.25">
      <c r="A748" s="1">
        <v>699</v>
      </c>
      <c r="B748" s="1" t="s">
        <v>1884</v>
      </c>
      <c r="C748" s="6" t="s">
        <v>2183</v>
      </c>
      <c r="D748" s="2" t="str">
        <f t="shared" si="22"/>
        <v>CPUC - SPD (Safety Policy Division)_019</v>
      </c>
      <c r="E748" s="1">
        <v>7</v>
      </c>
      <c r="F748" s="2" t="str">
        <f t="shared" si="23"/>
        <v>CPUC - SPD (Safety Policy Division)_019_Q7</v>
      </c>
      <c r="G748" s="16" t="s">
        <v>3295</v>
      </c>
      <c r="H748" s="16" t="s">
        <v>3296</v>
      </c>
      <c r="I748" s="1" t="s">
        <v>1940</v>
      </c>
      <c r="J748" s="3">
        <v>45533</v>
      </c>
      <c r="K748" s="3">
        <v>45547</v>
      </c>
      <c r="L748" s="3">
        <v>45547</v>
      </c>
      <c r="M748" s="20" t="s">
        <v>3275</v>
      </c>
      <c r="N748" s="1">
        <v>3</v>
      </c>
      <c r="O748" s="1" t="s">
        <v>86</v>
      </c>
      <c r="P748" s="11">
        <v>8</v>
      </c>
      <c r="Q748" s="11" t="s">
        <v>2403</v>
      </c>
      <c r="R748" s="2" t="s">
        <v>2430</v>
      </c>
      <c r="S748" s="144" t="s">
        <v>86</v>
      </c>
    </row>
    <row r="749" spans="1:58" ht="216.75" x14ac:dyDescent="0.25">
      <c r="A749" s="1">
        <v>700</v>
      </c>
      <c r="B749" s="1" t="s">
        <v>1884</v>
      </c>
      <c r="C749" s="6" t="s">
        <v>2183</v>
      </c>
      <c r="D749" s="2" t="str">
        <f t="shared" si="22"/>
        <v>CPUC - SPD (Safety Policy Division)_019</v>
      </c>
      <c r="E749" s="1">
        <v>8</v>
      </c>
      <c r="F749" s="2" t="str">
        <f t="shared" si="23"/>
        <v>CPUC - SPD (Safety Policy Division)_019_Q8</v>
      </c>
      <c r="G749" s="16" t="s">
        <v>3298</v>
      </c>
      <c r="H749" s="16" t="s">
        <v>3299</v>
      </c>
      <c r="I749" s="1" t="s">
        <v>1940</v>
      </c>
      <c r="J749" s="3">
        <v>45533</v>
      </c>
      <c r="K749" s="3">
        <v>45547</v>
      </c>
      <c r="L749" s="3">
        <v>45547</v>
      </c>
      <c r="M749" s="20" t="s">
        <v>3275</v>
      </c>
      <c r="N749" s="1">
        <v>0</v>
      </c>
      <c r="O749" s="1" t="s">
        <v>86</v>
      </c>
      <c r="P749" s="11">
        <v>8</v>
      </c>
      <c r="Q749" s="11" t="s">
        <v>2403</v>
      </c>
      <c r="R749" s="2" t="s">
        <v>2430</v>
      </c>
      <c r="S749" s="144" t="s">
        <v>86</v>
      </c>
    </row>
    <row r="750" spans="1:58" ht="318.75" x14ac:dyDescent="0.25">
      <c r="A750" s="1">
        <v>701</v>
      </c>
      <c r="B750" s="1" t="s">
        <v>1884</v>
      </c>
      <c r="C750" s="6" t="s">
        <v>2183</v>
      </c>
      <c r="D750" s="2" t="str">
        <f t="shared" si="22"/>
        <v>CPUC - SPD (Safety Policy Division)_019</v>
      </c>
      <c r="E750" s="1">
        <v>9</v>
      </c>
      <c r="F750" s="2" t="str">
        <f t="shared" si="23"/>
        <v>CPUC - SPD (Safety Policy Division)_019_Q9</v>
      </c>
      <c r="G750" s="16" t="s">
        <v>3300</v>
      </c>
      <c r="H750" s="16" t="s">
        <v>3301</v>
      </c>
      <c r="I750" s="1" t="s">
        <v>1940</v>
      </c>
      <c r="J750" s="3">
        <v>45533</v>
      </c>
      <c r="K750" s="3">
        <v>45547</v>
      </c>
      <c r="L750" s="3">
        <v>45547</v>
      </c>
      <c r="M750" s="20" t="s">
        <v>3275</v>
      </c>
      <c r="N750" s="1">
        <v>3</v>
      </c>
      <c r="O750" s="1" t="s">
        <v>86</v>
      </c>
      <c r="P750" s="11">
        <v>8</v>
      </c>
      <c r="Q750" s="11" t="s">
        <v>2403</v>
      </c>
      <c r="R750" s="2" t="s">
        <v>2430</v>
      </c>
      <c r="S750" s="144" t="s">
        <v>86</v>
      </c>
    </row>
    <row r="751" spans="1:58" ht="45" x14ac:dyDescent="0.25">
      <c r="A751" s="1">
        <v>702</v>
      </c>
      <c r="B751" s="1" t="s">
        <v>1884</v>
      </c>
      <c r="C751" s="6" t="s">
        <v>2183</v>
      </c>
      <c r="D751" s="2" t="str">
        <f t="shared" si="22"/>
        <v>CPUC - SPD (Safety Policy Division)_019</v>
      </c>
      <c r="E751" s="1">
        <v>10</v>
      </c>
      <c r="F751" s="2" t="str">
        <f t="shared" si="23"/>
        <v>CPUC - SPD (Safety Policy Division)_019_Q10</v>
      </c>
      <c r="G751" s="16" t="s">
        <v>3302</v>
      </c>
      <c r="H751" s="16" t="s">
        <v>3303</v>
      </c>
      <c r="I751" s="1" t="s">
        <v>1940</v>
      </c>
      <c r="J751" s="3">
        <v>45533</v>
      </c>
      <c r="K751" s="3">
        <v>45547</v>
      </c>
      <c r="L751" s="3">
        <v>45547</v>
      </c>
      <c r="M751" s="20" t="s">
        <v>3275</v>
      </c>
      <c r="N751" s="1">
        <v>0</v>
      </c>
      <c r="O751" s="1" t="s">
        <v>86</v>
      </c>
      <c r="P751" s="11">
        <v>8</v>
      </c>
      <c r="Q751" s="11" t="s">
        <v>2403</v>
      </c>
      <c r="R751" s="2" t="s">
        <v>2430</v>
      </c>
      <c r="S751" s="144" t="s">
        <v>86</v>
      </c>
    </row>
    <row r="752" spans="1:58" ht="102" x14ac:dyDescent="0.25">
      <c r="A752" s="1">
        <v>703</v>
      </c>
      <c r="B752" s="1" t="s">
        <v>1884</v>
      </c>
      <c r="C752" s="6" t="s">
        <v>2183</v>
      </c>
      <c r="D752" s="2" t="str">
        <f t="shared" si="22"/>
        <v>CPUC - SPD (Safety Policy Division)_019</v>
      </c>
      <c r="E752" s="1">
        <v>11</v>
      </c>
      <c r="F752" s="2" t="str">
        <f t="shared" si="23"/>
        <v>CPUC - SPD (Safety Policy Division)_019_Q11</v>
      </c>
      <c r="G752" s="16" t="s">
        <v>3304</v>
      </c>
      <c r="H752" s="16" t="s">
        <v>3305</v>
      </c>
      <c r="I752" s="1" t="s">
        <v>1940</v>
      </c>
      <c r="J752" s="3">
        <v>45533</v>
      </c>
      <c r="K752" s="3">
        <v>45547</v>
      </c>
      <c r="L752" s="3">
        <v>45547</v>
      </c>
      <c r="M752" s="20" t="s">
        <v>3275</v>
      </c>
      <c r="N752" s="1">
        <v>0</v>
      </c>
      <c r="O752" s="1" t="s">
        <v>86</v>
      </c>
      <c r="P752" s="2">
        <v>8</v>
      </c>
      <c r="Q752" s="2" t="s">
        <v>2403</v>
      </c>
      <c r="R752" s="2" t="s">
        <v>2202</v>
      </c>
      <c r="S752" s="145" t="s">
        <v>86</v>
      </c>
    </row>
    <row r="753" spans="1:58" ht="267.75" x14ac:dyDescent="0.25">
      <c r="A753" s="1">
        <v>704</v>
      </c>
      <c r="B753" s="1" t="s">
        <v>1884</v>
      </c>
      <c r="C753" s="6" t="s">
        <v>2183</v>
      </c>
      <c r="D753" s="2" t="str">
        <f t="shared" si="22"/>
        <v>CPUC - SPD (Safety Policy Division)_019</v>
      </c>
      <c r="E753" s="1">
        <v>12</v>
      </c>
      <c r="F753" s="2" t="str">
        <f t="shared" si="23"/>
        <v>CPUC - SPD (Safety Policy Division)_019_Q12</v>
      </c>
      <c r="G753" s="16" t="s">
        <v>3308</v>
      </c>
      <c r="H753" s="16" t="s">
        <v>3309</v>
      </c>
      <c r="I753" s="1" t="s">
        <v>1940</v>
      </c>
      <c r="J753" s="3">
        <v>45533</v>
      </c>
      <c r="K753" s="3">
        <v>45547</v>
      </c>
      <c r="L753" s="3">
        <v>45547</v>
      </c>
      <c r="M753" s="20" t="s">
        <v>3275</v>
      </c>
      <c r="N753" s="1">
        <v>0</v>
      </c>
      <c r="O753" s="1" t="s">
        <v>86</v>
      </c>
      <c r="P753" s="1" t="s">
        <v>364</v>
      </c>
      <c r="Q753" s="47" t="s">
        <v>266</v>
      </c>
      <c r="R753" s="47" t="s">
        <v>365</v>
      </c>
      <c r="S753" s="122" t="s">
        <v>86</v>
      </c>
    </row>
    <row r="754" spans="1:58" ht="409.5" x14ac:dyDescent="0.25">
      <c r="A754" s="1">
        <v>704</v>
      </c>
      <c r="B754" s="1" t="s">
        <v>1884</v>
      </c>
      <c r="C754" s="6" t="s">
        <v>2183</v>
      </c>
      <c r="D754" s="2" t="str">
        <f t="shared" si="22"/>
        <v>CPUC - SPD (Safety Policy Division)_019</v>
      </c>
      <c r="E754" s="1" t="s">
        <v>3311</v>
      </c>
      <c r="F754" s="2" t="str">
        <f t="shared" si="23"/>
        <v>CPUC - SPD (Safety Policy Division)_019_Q12(a)</v>
      </c>
      <c r="G754" s="16" t="s">
        <v>3312</v>
      </c>
      <c r="H754" s="16" t="s">
        <v>3313</v>
      </c>
      <c r="I754" s="1" t="s">
        <v>1940</v>
      </c>
      <c r="J754" s="3">
        <v>45555</v>
      </c>
      <c r="K754" s="3">
        <v>45567</v>
      </c>
      <c r="L754" s="3">
        <v>45566</v>
      </c>
      <c r="M754" s="20" t="s">
        <v>3275</v>
      </c>
      <c r="N754" s="1">
        <v>0</v>
      </c>
      <c r="O754" s="1" t="s">
        <v>86</v>
      </c>
      <c r="P754" s="1" t="s">
        <v>364</v>
      </c>
      <c r="Q754" s="47" t="s">
        <v>266</v>
      </c>
      <c r="R754" s="47" t="s">
        <v>365</v>
      </c>
      <c r="S754" s="122" t="s">
        <v>86</v>
      </c>
    </row>
    <row r="755" spans="1:58" ht="306" x14ac:dyDescent="0.25">
      <c r="A755" s="1">
        <v>705</v>
      </c>
      <c r="B755" s="1" t="s">
        <v>1884</v>
      </c>
      <c r="C755" s="6" t="s">
        <v>2183</v>
      </c>
      <c r="D755" s="2" t="str">
        <f t="shared" si="22"/>
        <v>CPUC - SPD (Safety Policy Division)_019</v>
      </c>
      <c r="E755" s="1">
        <v>13</v>
      </c>
      <c r="F755" s="2" t="str">
        <f t="shared" si="23"/>
        <v>CPUC - SPD (Safety Policy Division)_019_Q13</v>
      </c>
      <c r="G755" s="16" t="s">
        <v>3314</v>
      </c>
      <c r="H755" s="16" t="s">
        <v>3315</v>
      </c>
      <c r="I755" s="1" t="s">
        <v>1940</v>
      </c>
      <c r="J755" s="3">
        <v>45533</v>
      </c>
      <c r="K755" s="3">
        <v>45547</v>
      </c>
      <c r="L755" s="3">
        <v>45547</v>
      </c>
      <c r="M755" s="20" t="s">
        <v>3275</v>
      </c>
      <c r="N755" s="1">
        <v>7</v>
      </c>
      <c r="O755" s="1" t="s">
        <v>86</v>
      </c>
      <c r="P755" s="11" t="s">
        <v>482</v>
      </c>
      <c r="Q755" s="2" t="s">
        <v>483</v>
      </c>
      <c r="R755" s="2" t="s">
        <v>808</v>
      </c>
      <c r="S755" s="141" t="s">
        <v>86</v>
      </c>
    </row>
    <row r="756" spans="1:58" ht="216.75" x14ac:dyDescent="0.25">
      <c r="A756" s="1">
        <v>706</v>
      </c>
      <c r="B756" s="1" t="s">
        <v>1884</v>
      </c>
      <c r="C756" s="6" t="s">
        <v>2183</v>
      </c>
      <c r="D756" s="2" t="str">
        <f t="shared" si="22"/>
        <v>CPUC - SPD (Safety Policy Division)_019</v>
      </c>
      <c r="E756" s="1">
        <v>14</v>
      </c>
      <c r="F756" s="2" t="str">
        <f t="shared" si="23"/>
        <v>CPUC - SPD (Safety Policy Division)_019_Q14</v>
      </c>
      <c r="G756" s="16" t="s">
        <v>3317</v>
      </c>
      <c r="H756" s="16" t="s">
        <v>3318</v>
      </c>
      <c r="I756" s="1" t="s">
        <v>1940</v>
      </c>
      <c r="J756" s="3">
        <v>45533</v>
      </c>
      <c r="K756" s="3">
        <v>45547</v>
      </c>
      <c r="L756" s="3">
        <v>45547</v>
      </c>
      <c r="M756" s="20" t="s">
        <v>3275</v>
      </c>
      <c r="N756" s="1">
        <v>2</v>
      </c>
      <c r="O756" s="1" t="s">
        <v>86</v>
      </c>
      <c r="P756" s="11" t="s">
        <v>482</v>
      </c>
      <c r="Q756" s="2" t="s">
        <v>483</v>
      </c>
      <c r="R756" s="2" t="s">
        <v>808</v>
      </c>
      <c r="S756" s="141" t="s">
        <v>86</v>
      </c>
    </row>
    <row r="757" spans="1:58" ht="153" x14ac:dyDescent="0.25">
      <c r="A757" s="1">
        <v>707</v>
      </c>
      <c r="B757" s="1" t="s">
        <v>1884</v>
      </c>
      <c r="C757" s="6" t="s">
        <v>2190</v>
      </c>
      <c r="D757" s="2" t="str">
        <f t="shared" si="22"/>
        <v>CPUC - SPD (Safety Policy Division)_020</v>
      </c>
      <c r="E757" s="1">
        <v>1</v>
      </c>
      <c r="F757" s="2" t="str">
        <f t="shared" si="23"/>
        <v>CPUC - SPD (Safety Policy Division)_020_Q1</v>
      </c>
      <c r="G757" s="16" t="s">
        <v>3319</v>
      </c>
      <c r="H757" s="16" t="s">
        <v>3320</v>
      </c>
      <c r="I757" s="1" t="s">
        <v>3321</v>
      </c>
      <c r="J757" s="3">
        <v>45531</v>
      </c>
      <c r="K757" s="3">
        <v>45539</v>
      </c>
      <c r="L757" s="3">
        <v>45539</v>
      </c>
      <c r="M757" s="20" t="s">
        <v>3322</v>
      </c>
      <c r="N757" s="1">
        <v>1</v>
      </c>
      <c r="O757" s="1" t="s">
        <v>86</v>
      </c>
      <c r="P757" s="11">
        <v>4.3</v>
      </c>
      <c r="Q757" s="11" t="s">
        <v>1613</v>
      </c>
      <c r="R757" s="11" t="s">
        <v>1614</v>
      </c>
      <c r="S757" s="144" t="s">
        <v>1615</v>
      </c>
    </row>
    <row r="758" spans="1:58" ht="395.25" x14ac:dyDescent="0.25">
      <c r="A758" s="1">
        <v>708</v>
      </c>
      <c r="B758" s="1" t="s">
        <v>1884</v>
      </c>
      <c r="C758" s="6" t="s">
        <v>2345</v>
      </c>
      <c r="D758" s="2" t="str">
        <f t="shared" si="22"/>
        <v>CPUC - SPD (Safety Policy Division)_021</v>
      </c>
      <c r="E758" s="1">
        <v>1</v>
      </c>
      <c r="F758" s="2" t="str">
        <f t="shared" si="23"/>
        <v>CPUC - SPD (Safety Policy Division)_021_Q1</v>
      </c>
      <c r="G758" s="16" t="s">
        <v>3326</v>
      </c>
      <c r="H758" s="16" t="s">
        <v>3327</v>
      </c>
      <c r="I758" s="1" t="s">
        <v>1909</v>
      </c>
      <c r="J758" s="3">
        <v>45545</v>
      </c>
      <c r="K758" s="3">
        <v>45569</v>
      </c>
      <c r="L758" s="3">
        <v>45569</v>
      </c>
      <c r="M758" s="20" t="s">
        <v>3328</v>
      </c>
      <c r="N758" s="1">
        <v>1</v>
      </c>
      <c r="O758" s="1" t="s">
        <v>86</v>
      </c>
      <c r="P758" s="11">
        <v>4.3</v>
      </c>
      <c r="Q758" s="11" t="s">
        <v>1613</v>
      </c>
      <c r="R758" s="11" t="s">
        <v>1614</v>
      </c>
      <c r="S758" s="144" t="s">
        <v>1615</v>
      </c>
    </row>
    <row r="759" spans="1:58" ht="409.5" x14ac:dyDescent="0.25">
      <c r="A759" s="76">
        <v>708</v>
      </c>
      <c r="B759" s="76" t="s">
        <v>1884</v>
      </c>
      <c r="C759" s="77" t="s">
        <v>2345</v>
      </c>
      <c r="D759" s="2" t="str">
        <f t="shared" si="22"/>
        <v>CPUC - SPD (Safety Policy Division)_021</v>
      </c>
      <c r="E759" s="76" t="s">
        <v>627</v>
      </c>
      <c r="F759" s="2" t="str">
        <f t="shared" si="23"/>
        <v>CPUC - SPD (Safety Policy Division)_021_Q1(s)</v>
      </c>
      <c r="G759" s="78" t="s">
        <v>3326</v>
      </c>
      <c r="H759" s="78" t="s">
        <v>3334</v>
      </c>
      <c r="I759" s="76" t="s">
        <v>1909</v>
      </c>
      <c r="J759" s="74">
        <v>45545</v>
      </c>
      <c r="K759" s="74">
        <v>45576</v>
      </c>
      <c r="L759" s="74">
        <v>45576</v>
      </c>
      <c r="M759" s="20" t="s">
        <v>3328</v>
      </c>
      <c r="N759" s="76">
        <v>1</v>
      </c>
      <c r="O759" s="76" t="s">
        <v>86</v>
      </c>
      <c r="P759" s="82">
        <v>4.3</v>
      </c>
      <c r="Q759" s="82" t="s">
        <v>1613</v>
      </c>
      <c r="R759" s="82" t="s">
        <v>1614</v>
      </c>
      <c r="S759" s="146" t="s">
        <v>1615</v>
      </c>
    </row>
    <row r="760" spans="1:58" ht="178.5" x14ac:dyDescent="0.25">
      <c r="A760" s="1">
        <v>708</v>
      </c>
      <c r="B760" s="1" t="s">
        <v>1884</v>
      </c>
      <c r="C760" s="6" t="s">
        <v>2345</v>
      </c>
      <c r="D760" s="2" t="str">
        <f t="shared" si="22"/>
        <v>CPUC - SPD (Safety Policy Division)_021</v>
      </c>
      <c r="E760" s="1" t="s">
        <v>2209</v>
      </c>
      <c r="F760" s="2" t="str">
        <f t="shared" si="23"/>
        <v>CPUC - SPD (Safety Policy Division)_021_Q1(s2)</v>
      </c>
      <c r="G760" s="78" t="s">
        <v>3326</v>
      </c>
      <c r="H760" s="16" t="s">
        <v>3338</v>
      </c>
      <c r="I760" s="76" t="s">
        <v>1909</v>
      </c>
      <c r="J760" s="74">
        <v>45545</v>
      </c>
      <c r="K760" s="3">
        <v>45583</v>
      </c>
      <c r="L760" s="3">
        <v>45583</v>
      </c>
      <c r="M760" s="20" t="s">
        <v>3328</v>
      </c>
      <c r="N760" s="1">
        <v>1</v>
      </c>
      <c r="O760" s="76" t="s">
        <v>86</v>
      </c>
      <c r="P760" s="82">
        <v>4.3</v>
      </c>
      <c r="Q760" s="82" t="s">
        <v>1613</v>
      </c>
      <c r="R760" s="82" t="s">
        <v>1614</v>
      </c>
      <c r="S760" s="146" t="s">
        <v>1615</v>
      </c>
    </row>
    <row r="761" spans="1:58" ht="409.5" x14ac:dyDescent="0.25">
      <c r="A761" s="1">
        <v>708</v>
      </c>
      <c r="B761" s="1" t="s">
        <v>1884</v>
      </c>
      <c r="C761" s="6" t="s">
        <v>2345</v>
      </c>
      <c r="D761" s="2" t="str">
        <f t="shared" si="22"/>
        <v>CPUC - SPD (Safety Policy Division)_021</v>
      </c>
      <c r="E761" s="1" t="s">
        <v>3340</v>
      </c>
      <c r="F761" s="2" t="str">
        <f t="shared" si="23"/>
        <v>CPUC - SPD (Safety Policy Division)_021_Q1(s3)</v>
      </c>
      <c r="G761" s="78" t="s">
        <v>3326</v>
      </c>
      <c r="H761" s="16" t="s">
        <v>3401</v>
      </c>
      <c r="I761" s="76" t="s">
        <v>1909</v>
      </c>
      <c r="J761" s="74">
        <v>45545</v>
      </c>
      <c r="K761" s="3">
        <v>45646</v>
      </c>
      <c r="L761" s="3">
        <v>45646</v>
      </c>
      <c r="M761" s="20" t="s">
        <v>3328</v>
      </c>
      <c r="N761" s="1">
        <v>1</v>
      </c>
      <c r="O761" s="76" t="s">
        <v>86</v>
      </c>
      <c r="P761" s="82">
        <v>4.3</v>
      </c>
      <c r="Q761" s="82" t="s">
        <v>1613</v>
      </c>
      <c r="R761" s="82" t="s">
        <v>1614</v>
      </c>
      <c r="S761" s="146" t="s">
        <v>1615</v>
      </c>
    </row>
    <row r="762" spans="1:58" ht="409.5" x14ac:dyDescent="0.25">
      <c r="A762" s="1">
        <v>708</v>
      </c>
      <c r="B762" s="1" t="s">
        <v>1884</v>
      </c>
      <c r="C762" s="6" t="s">
        <v>2345</v>
      </c>
      <c r="D762" s="2" t="str">
        <f t="shared" si="22"/>
        <v>CPUC - SPD (Safety Policy Division)_021</v>
      </c>
      <c r="E762" s="1" t="s">
        <v>3478</v>
      </c>
      <c r="F762" s="2" t="str">
        <f t="shared" si="23"/>
        <v>CPUC - SPD (Safety Policy Division)_021_Q1(s6)</v>
      </c>
      <c r="G762" s="16" t="s">
        <v>3326</v>
      </c>
      <c r="H762" s="16" t="s">
        <v>3420</v>
      </c>
      <c r="I762" s="76" t="s">
        <v>1909</v>
      </c>
      <c r="J762" s="74">
        <v>45545</v>
      </c>
      <c r="K762" s="3">
        <v>45667</v>
      </c>
      <c r="L762" s="3">
        <v>45667</v>
      </c>
      <c r="M762" s="20" t="s">
        <v>3328</v>
      </c>
      <c r="N762" s="1">
        <v>1</v>
      </c>
      <c r="O762" s="1" t="s">
        <v>86</v>
      </c>
      <c r="P762" s="2" t="s">
        <v>234</v>
      </c>
      <c r="Q762" s="2" t="s">
        <v>86</v>
      </c>
      <c r="R762" s="2" t="s">
        <v>86</v>
      </c>
      <c r="S762" s="136" t="s">
        <v>86</v>
      </c>
    </row>
    <row r="763" spans="1:58" ht="409.5" x14ac:dyDescent="0.25">
      <c r="A763" s="1">
        <v>708</v>
      </c>
      <c r="B763" s="1" t="s">
        <v>1884</v>
      </c>
      <c r="C763" s="6" t="s">
        <v>2345</v>
      </c>
      <c r="D763" s="2" t="str">
        <f t="shared" si="22"/>
        <v>CPUC - SPD (Safety Policy Division)_021</v>
      </c>
      <c r="E763" s="1" t="s">
        <v>3479</v>
      </c>
      <c r="F763" s="1" t="str">
        <f t="shared" si="23"/>
        <v>CPUC - SPD (Safety Policy Division)_021_Q1(s7)</v>
      </c>
      <c r="G763" s="16" t="s">
        <v>3326</v>
      </c>
      <c r="H763" s="16" t="s">
        <v>3480</v>
      </c>
      <c r="I763" s="76" t="s">
        <v>1909</v>
      </c>
      <c r="J763" s="74">
        <v>45545</v>
      </c>
      <c r="K763" s="3">
        <v>45702</v>
      </c>
      <c r="L763" s="3">
        <v>45702</v>
      </c>
      <c r="M763" s="20" t="s">
        <v>3328</v>
      </c>
      <c r="N763" s="1">
        <v>1</v>
      </c>
      <c r="O763" s="1" t="s">
        <v>86</v>
      </c>
      <c r="P763" s="2" t="s">
        <v>234</v>
      </c>
      <c r="Q763" s="2" t="s">
        <v>86</v>
      </c>
      <c r="R763" s="2" t="s">
        <v>86</v>
      </c>
      <c r="S763" s="136" t="s">
        <v>86</v>
      </c>
    </row>
    <row r="764" spans="1:58" ht="409.5" x14ac:dyDescent="0.25">
      <c r="A764" s="1">
        <v>708</v>
      </c>
      <c r="B764" s="1" t="s">
        <v>1884</v>
      </c>
      <c r="C764" s="6" t="s">
        <v>2345</v>
      </c>
      <c r="D764" s="2" t="str">
        <f t="shared" si="22"/>
        <v>CPUC - SPD (Safety Policy Division)_021</v>
      </c>
      <c r="E764" s="1" t="s">
        <v>3402</v>
      </c>
      <c r="F764" s="2" t="str">
        <f t="shared" si="23"/>
        <v>CPUC - SPD (Safety Policy Division)_021_Q1(s4)</v>
      </c>
      <c r="G764" s="78" t="s">
        <v>3326</v>
      </c>
      <c r="H764" s="16" t="s">
        <v>3403</v>
      </c>
      <c r="I764" s="76" t="s">
        <v>1909</v>
      </c>
      <c r="J764" s="74">
        <v>45545</v>
      </c>
      <c r="K764" s="3">
        <v>45653</v>
      </c>
      <c r="L764" s="3">
        <v>45653</v>
      </c>
      <c r="M764" s="20" t="s">
        <v>3328</v>
      </c>
      <c r="N764" s="1">
        <v>1</v>
      </c>
      <c r="O764" s="76" t="s">
        <v>86</v>
      </c>
      <c r="P764" s="82">
        <v>4.3</v>
      </c>
      <c r="Q764" s="82" t="s">
        <v>1613</v>
      </c>
      <c r="R764" s="82" t="s">
        <v>1614</v>
      </c>
      <c r="S764" s="146" t="s">
        <v>1615</v>
      </c>
    </row>
    <row r="765" spans="1:58" ht="409.5" x14ac:dyDescent="0.25">
      <c r="A765" s="1">
        <v>708</v>
      </c>
      <c r="B765" s="1" t="s">
        <v>1884</v>
      </c>
      <c r="C765" s="6" t="s">
        <v>2345</v>
      </c>
      <c r="D765" s="2" t="str">
        <f t="shared" si="22"/>
        <v>CPUC - SPD (Safety Policy Division)_021</v>
      </c>
      <c r="E765" s="1" t="s">
        <v>3407</v>
      </c>
      <c r="F765" s="2" t="str">
        <f t="shared" si="23"/>
        <v>CPUC - SPD (Safety Policy Division)_021_Q1(s5)</v>
      </c>
      <c r="G765" s="78" t="s">
        <v>3326</v>
      </c>
      <c r="H765" s="16" t="s">
        <v>3408</v>
      </c>
      <c r="I765" s="76" t="s">
        <v>1909</v>
      </c>
      <c r="J765" s="74">
        <v>45545</v>
      </c>
      <c r="K765" s="3">
        <v>45660</v>
      </c>
      <c r="L765" s="3">
        <v>45660</v>
      </c>
      <c r="M765" s="20" t="s">
        <v>3328</v>
      </c>
      <c r="N765" s="1">
        <v>1</v>
      </c>
      <c r="O765" s="76" t="s">
        <v>86</v>
      </c>
      <c r="P765" s="82">
        <v>4.3</v>
      </c>
      <c r="Q765" s="82" t="s">
        <v>1613</v>
      </c>
      <c r="R765" s="82" t="s">
        <v>1614</v>
      </c>
      <c r="S765" s="146" t="s">
        <v>1615</v>
      </c>
    </row>
    <row r="766" spans="1:58" ht="280.5" x14ac:dyDescent="0.25">
      <c r="A766" s="1">
        <v>709</v>
      </c>
      <c r="B766" s="1" t="s">
        <v>80</v>
      </c>
      <c r="C766" s="6" t="s">
        <v>3341</v>
      </c>
      <c r="D766" s="2" t="str">
        <f t="shared" si="22"/>
        <v>CalPA_Set WMP-53</v>
      </c>
      <c r="E766" s="1">
        <v>1</v>
      </c>
      <c r="F766" s="2" t="str">
        <f t="shared" si="23"/>
        <v>CalPA_Set WMP-53_Q1</v>
      </c>
      <c r="G766" s="16" t="s">
        <v>3342</v>
      </c>
      <c r="H766" s="16" t="s">
        <v>3343</v>
      </c>
      <c r="I766" s="1" t="s">
        <v>918</v>
      </c>
      <c r="J766" s="3">
        <v>45553</v>
      </c>
      <c r="K766" s="3">
        <v>45567</v>
      </c>
      <c r="L766" s="3">
        <v>45562</v>
      </c>
      <c r="M766" s="20" t="s">
        <v>3344</v>
      </c>
      <c r="N766" s="1">
        <v>0</v>
      </c>
      <c r="O766" s="1" t="s">
        <v>86</v>
      </c>
      <c r="P766" s="61" t="s">
        <v>1823</v>
      </c>
      <c r="Q766" s="61" t="s">
        <v>1474</v>
      </c>
      <c r="R766" s="61" t="s">
        <v>1475</v>
      </c>
      <c r="S766" s="147" t="s">
        <v>1476</v>
      </c>
      <c r="BE766" s="165"/>
      <c r="BF766" s="70"/>
    </row>
    <row r="767" spans="1:58" ht="191.25" x14ac:dyDescent="0.25">
      <c r="A767" s="1">
        <v>710</v>
      </c>
      <c r="B767" s="1" t="s">
        <v>80</v>
      </c>
      <c r="C767" s="6" t="s">
        <v>3341</v>
      </c>
      <c r="D767" s="2" t="str">
        <f t="shared" si="22"/>
        <v>CalPA_Set WMP-53</v>
      </c>
      <c r="E767" s="1">
        <v>2</v>
      </c>
      <c r="F767" s="2" t="str">
        <f t="shared" si="23"/>
        <v>CalPA_Set WMP-53_Q2</v>
      </c>
      <c r="G767" s="16" t="s">
        <v>3346</v>
      </c>
      <c r="H767" s="16" t="s">
        <v>3347</v>
      </c>
      <c r="I767" s="1" t="s">
        <v>918</v>
      </c>
      <c r="J767" s="3">
        <v>45553</v>
      </c>
      <c r="K767" s="3">
        <v>45567</v>
      </c>
      <c r="L767" s="3">
        <v>45562</v>
      </c>
      <c r="M767" s="20" t="s">
        <v>3344</v>
      </c>
      <c r="N767" s="1">
        <v>0</v>
      </c>
      <c r="O767" s="1" t="s">
        <v>86</v>
      </c>
      <c r="P767" s="61" t="s">
        <v>1823</v>
      </c>
      <c r="Q767" s="61" t="s">
        <v>1474</v>
      </c>
      <c r="R767" s="61" t="s">
        <v>1475</v>
      </c>
      <c r="S767" s="147" t="s">
        <v>1476</v>
      </c>
      <c r="BE767" s="57"/>
      <c r="BF767" s="12"/>
    </row>
    <row r="768" spans="1:58" ht="45" x14ac:dyDescent="0.25">
      <c r="A768" s="1">
        <v>711</v>
      </c>
      <c r="B768" s="1" t="s">
        <v>80</v>
      </c>
      <c r="C768" s="6" t="s">
        <v>3341</v>
      </c>
      <c r="D768" s="2" t="str">
        <f t="shared" si="22"/>
        <v>CalPA_Set WMP-53</v>
      </c>
      <c r="E768" s="1">
        <v>3</v>
      </c>
      <c r="F768" s="2" t="str">
        <f t="shared" si="23"/>
        <v>CalPA_Set WMP-53_Q3</v>
      </c>
      <c r="G768" s="16" t="s">
        <v>3348</v>
      </c>
      <c r="H768" s="12" t="s">
        <v>3349</v>
      </c>
      <c r="I768" s="1" t="s">
        <v>918</v>
      </c>
      <c r="J768" s="3">
        <v>45553</v>
      </c>
      <c r="K768" s="3">
        <v>45567</v>
      </c>
      <c r="L768" s="3">
        <v>45562</v>
      </c>
      <c r="M768" s="20" t="s">
        <v>3344</v>
      </c>
      <c r="N768" s="1">
        <v>0</v>
      </c>
      <c r="O768" s="1" t="s">
        <v>86</v>
      </c>
      <c r="P768" s="61" t="s">
        <v>1823</v>
      </c>
      <c r="Q768" s="61" t="s">
        <v>1474</v>
      </c>
      <c r="R768" s="61" t="s">
        <v>1475</v>
      </c>
      <c r="S768" s="147" t="s">
        <v>1476</v>
      </c>
      <c r="BE768" s="57"/>
      <c r="BF768" s="12"/>
    </row>
    <row r="769" spans="1:58" ht="45" x14ac:dyDescent="0.25">
      <c r="A769" s="1">
        <v>712</v>
      </c>
      <c r="B769" s="1" t="s">
        <v>80</v>
      </c>
      <c r="C769" s="6" t="s">
        <v>3341</v>
      </c>
      <c r="D769" s="2" t="str">
        <f t="shared" si="22"/>
        <v>CalPA_Set WMP-53</v>
      </c>
      <c r="E769" s="1">
        <v>4</v>
      </c>
      <c r="F769" s="2" t="str">
        <f t="shared" si="23"/>
        <v>CalPA_Set WMP-53_Q4</v>
      </c>
      <c r="G769" s="16" t="s">
        <v>3350</v>
      </c>
      <c r="H769" s="16" t="s">
        <v>3351</v>
      </c>
      <c r="I769" s="1" t="s">
        <v>918</v>
      </c>
      <c r="J769" s="3">
        <v>45553</v>
      </c>
      <c r="K769" s="3">
        <v>45567</v>
      </c>
      <c r="L769" s="3">
        <v>45562</v>
      </c>
      <c r="M769" s="20" t="s">
        <v>3344</v>
      </c>
      <c r="N769" s="1">
        <v>0</v>
      </c>
      <c r="O769" s="1" t="s">
        <v>86</v>
      </c>
      <c r="P769" s="61" t="s">
        <v>1823</v>
      </c>
      <c r="Q769" s="61" t="s">
        <v>1474</v>
      </c>
      <c r="R769" s="61" t="s">
        <v>1475</v>
      </c>
      <c r="S769" s="147" t="s">
        <v>1476</v>
      </c>
      <c r="BE769" s="57"/>
      <c r="BF769" s="12"/>
    </row>
    <row r="770" spans="1:58" ht="114.75" x14ac:dyDescent="0.25">
      <c r="A770" s="1">
        <v>713</v>
      </c>
      <c r="B770" s="1" t="s">
        <v>80</v>
      </c>
      <c r="C770" s="6" t="s">
        <v>3341</v>
      </c>
      <c r="D770" s="2" t="str">
        <f t="shared" si="22"/>
        <v>CalPA_Set WMP-53</v>
      </c>
      <c r="E770" s="1">
        <v>5</v>
      </c>
      <c r="F770" s="2" t="str">
        <f t="shared" si="23"/>
        <v>CalPA_Set WMP-53_Q5</v>
      </c>
      <c r="G770" s="16" t="s">
        <v>3352</v>
      </c>
      <c r="H770" s="16" t="s">
        <v>3353</v>
      </c>
      <c r="I770" s="1" t="s">
        <v>918</v>
      </c>
      <c r="J770" s="3">
        <v>45553</v>
      </c>
      <c r="K770" s="3">
        <v>45567</v>
      </c>
      <c r="L770" s="3">
        <v>45562</v>
      </c>
      <c r="M770" s="20" t="s">
        <v>3344</v>
      </c>
      <c r="N770" s="1">
        <v>1</v>
      </c>
      <c r="O770" s="1" t="s">
        <v>86</v>
      </c>
      <c r="P770" s="61" t="s">
        <v>1823</v>
      </c>
      <c r="Q770" s="61" t="s">
        <v>1474</v>
      </c>
      <c r="R770" s="61" t="s">
        <v>1475</v>
      </c>
      <c r="S770" s="147" t="s">
        <v>1476</v>
      </c>
      <c r="BE770" s="57"/>
      <c r="BF770" s="12"/>
    </row>
    <row r="771" spans="1:58" ht="127.5" x14ac:dyDescent="0.25">
      <c r="A771" s="1">
        <v>714</v>
      </c>
      <c r="B771" s="1" t="s">
        <v>80</v>
      </c>
      <c r="C771" s="6" t="s">
        <v>3341</v>
      </c>
      <c r="D771" s="2" t="str">
        <f t="shared" si="22"/>
        <v>CalPA_Set WMP-53</v>
      </c>
      <c r="E771" s="1">
        <v>6</v>
      </c>
      <c r="F771" s="2" t="str">
        <f t="shared" si="23"/>
        <v>CalPA_Set WMP-53_Q6</v>
      </c>
      <c r="G771" s="16" t="s">
        <v>3354</v>
      </c>
      <c r="H771" s="16" t="s">
        <v>3355</v>
      </c>
      <c r="I771" s="1" t="s">
        <v>918</v>
      </c>
      <c r="J771" s="3">
        <v>45553</v>
      </c>
      <c r="K771" s="3">
        <v>45567</v>
      </c>
      <c r="L771" s="3">
        <v>45562</v>
      </c>
      <c r="M771" s="20" t="s">
        <v>3344</v>
      </c>
      <c r="N771" s="1">
        <v>1</v>
      </c>
      <c r="O771" s="1" t="s">
        <v>86</v>
      </c>
      <c r="P771" s="61" t="s">
        <v>1823</v>
      </c>
      <c r="Q771" s="61" t="s">
        <v>1474</v>
      </c>
      <c r="R771" s="61" t="s">
        <v>1475</v>
      </c>
      <c r="S771" s="147" t="s">
        <v>1476</v>
      </c>
      <c r="BE771" s="159"/>
      <c r="BF771" s="160"/>
    </row>
    <row r="772" spans="1:58" ht="140.25" x14ac:dyDescent="0.25">
      <c r="A772" s="1">
        <v>715</v>
      </c>
      <c r="B772" s="1" t="s">
        <v>1884</v>
      </c>
      <c r="C772" s="6" t="s">
        <v>2814</v>
      </c>
      <c r="D772" s="2" t="str">
        <f t="shared" ref="D772:D835" si="24">_xlfn.CONCAT(B772,"_",C772)</f>
        <v>CPUC - SPD (Safety Policy Division)_022</v>
      </c>
      <c r="E772" s="1">
        <v>1</v>
      </c>
      <c r="F772" s="2" t="str">
        <f t="shared" ref="F772:F835" si="25">_xlfn.CONCAT(D772,"_Q",E772)</f>
        <v>CPUC - SPD (Safety Policy Division)_022_Q1</v>
      </c>
      <c r="G772" s="16" t="s">
        <v>3356</v>
      </c>
      <c r="H772" s="16" t="s">
        <v>3357</v>
      </c>
      <c r="I772" s="1" t="s">
        <v>1940</v>
      </c>
      <c r="J772" s="3">
        <v>45553</v>
      </c>
      <c r="K772" s="3">
        <v>45576</v>
      </c>
      <c r="L772" s="3">
        <v>45572</v>
      </c>
      <c r="M772" s="20" t="s">
        <v>3358</v>
      </c>
      <c r="N772" s="1">
        <v>0</v>
      </c>
      <c r="O772" s="1" t="s">
        <v>86</v>
      </c>
      <c r="P772" s="2" t="s">
        <v>234</v>
      </c>
      <c r="Q772" s="2" t="s">
        <v>86</v>
      </c>
      <c r="R772" s="2" t="s">
        <v>86</v>
      </c>
      <c r="S772" s="136" t="s">
        <v>86</v>
      </c>
    </row>
    <row r="773" spans="1:58" ht="165.75" x14ac:dyDescent="0.25">
      <c r="A773" s="1">
        <v>716</v>
      </c>
      <c r="B773" s="1" t="s">
        <v>1802</v>
      </c>
      <c r="C773" s="6" t="s">
        <v>3361</v>
      </c>
      <c r="D773" s="2" t="str">
        <f t="shared" si="24"/>
        <v>OEIS_025</v>
      </c>
      <c r="E773" s="1">
        <v>1</v>
      </c>
      <c r="F773" s="2" t="str">
        <f t="shared" si="25"/>
        <v>OEIS_025_Q1</v>
      </c>
      <c r="G773" s="16" t="s">
        <v>3362</v>
      </c>
      <c r="H773" s="16" t="s">
        <v>3363</v>
      </c>
      <c r="I773" s="1" t="s">
        <v>3364</v>
      </c>
      <c r="J773" s="3">
        <v>45552</v>
      </c>
      <c r="K773" s="3">
        <v>45562</v>
      </c>
      <c r="L773" s="74">
        <v>45562</v>
      </c>
      <c r="M773" s="20" t="s">
        <v>3365</v>
      </c>
      <c r="N773" s="1">
        <v>2</v>
      </c>
      <c r="O773" s="1" t="s">
        <v>86</v>
      </c>
      <c r="P773" s="2" t="s">
        <v>234</v>
      </c>
      <c r="Q773" s="2" t="s">
        <v>86</v>
      </c>
      <c r="R773" s="2" t="s">
        <v>86</v>
      </c>
      <c r="S773" s="136" t="s">
        <v>86</v>
      </c>
      <c r="BE773" s="165"/>
      <c r="BF773" s="70"/>
    </row>
    <row r="774" spans="1:58" ht="409.5" x14ac:dyDescent="0.25">
      <c r="A774" s="1">
        <v>717</v>
      </c>
      <c r="B774" s="1" t="s">
        <v>1802</v>
      </c>
      <c r="C774" s="6" t="s">
        <v>3361</v>
      </c>
      <c r="D774" s="2" t="str">
        <f t="shared" si="24"/>
        <v>OEIS_025</v>
      </c>
      <c r="E774" s="1">
        <v>2</v>
      </c>
      <c r="F774" s="2" t="str">
        <f t="shared" si="25"/>
        <v>OEIS_025_Q2</v>
      </c>
      <c r="G774" s="16" t="s">
        <v>3366</v>
      </c>
      <c r="H774" s="16" t="s">
        <v>3367</v>
      </c>
      <c r="I774" s="1" t="s">
        <v>3364</v>
      </c>
      <c r="J774" s="3">
        <v>45552</v>
      </c>
      <c r="K774" s="3">
        <v>45562</v>
      </c>
      <c r="L774" s="74">
        <v>45562</v>
      </c>
      <c r="M774" s="20" t="s">
        <v>3365</v>
      </c>
      <c r="N774" s="1">
        <v>14</v>
      </c>
      <c r="O774" s="1" t="s">
        <v>86</v>
      </c>
      <c r="P774" s="2" t="s">
        <v>234</v>
      </c>
      <c r="Q774" s="2" t="s">
        <v>86</v>
      </c>
      <c r="R774" s="2" t="s">
        <v>86</v>
      </c>
      <c r="S774" s="136" t="s">
        <v>86</v>
      </c>
      <c r="BE774" s="57"/>
      <c r="BF774" s="12"/>
    </row>
    <row r="775" spans="1:58" ht="293.25" x14ac:dyDescent="0.25">
      <c r="A775" s="1">
        <v>718</v>
      </c>
      <c r="B775" s="1" t="s">
        <v>80</v>
      </c>
      <c r="C775" s="6" t="s">
        <v>3370</v>
      </c>
      <c r="D775" s="2" t="str">
        <f t="shared" si="24"/>
        <v>CalPA_Set WMP-54</v>
      </c>
      <c r="E775" s="1">
        <v>1</v>
      </c>
      <c r="F775" s="2" t="str">
        <f t="shared" si="25"/>
        <v>CalPA_Set WMP-54_Q1</v>
      </c>
      <c r="G775" s="16" t="s">
        <v>3371</v>
      </c>
      <c r="H775" s="16" t="s">
        <v>3372</v>
      </c>
      <c r="I775" s="1" t="s">
        <v>2095</v>
      </c>
      <c r="J775" s="3">
        <v>45594</v>
      </c>
      <c r="K775" s="3">
        <v>45609</v>
      </c>
      <c r="L775" s="3">
        <v>45609</v>
      </c>
      <c r="M775" s="20" t="s">
        <v>3387</v>
      </c>
      <c r="N775" s="1">
        <v>0</v>
      </c>
      <c r="O775" s="76" t="s">
        <v>86</v>
      </c>
      <c r="P775" s="2" t="s">
        <v>86</v>
      </c>
      <c r="Q775" s="2" t="s">
        <v>86</v>
      </c>
      <c r="R775" s="2" t="s">
        <v>86</v>
      </c>
      <c r="S775" s="136" t="s">
        <v>86</v>
      </c>
      <c r="BE775" s="57"/>
      <c r="BF775" s="12"/>
    </row>
    <row r="776" spans="1:58" ht="318.75" x14ac:dyDescent="0.25">
      <c r="A776" s="1">
        <v>719</v>
      </c>
      <c r="B776" s="1" t="s">
        <v>80</v>
      </c>
      <c r="C776" s="6" t="s">
        <v>3370</v>
      </c>
      <c r="D776" s="2" t="str">
        <f t="shared" si="24"/>
        <v>CalPA_Set WMP-54</v>
      </c>
      <c r="E776" s="1">
        <v>2</v>
      </c>
      <c r="F776" s="2" t="str">
        <f t="shared" si="25"/>
        <v>CalPA_Set WMP-54_Q2</v>
      </c>
      <c r="G776" s="16" t="s">
        <v>3376</v>
      </c>
      <c r="H776" s="16" t="s">
        <v>3377</v>
      </c>
      <c r="I776" s="1" t="s">
        <v>2095</v>
      </c>
      <c r="J776" s="3">
        <v>45594</v>
      </c>
      <c r="K776" s="3">
        <v>45609</v>
      </c>
      <c r="L776" s="3">
        <v>45609</v>
      </c>
      <c r="M776" s="20" t="s">
        <v>3387</v>
      </c>
      <c r="N776" s="1">
        <v>0</v>
      </c>
      <c r="O776" s="76" t="s">
        <v>86</v>
      </c>
      <c r="P776" s="2" t="s">
        <v>86</v>
      </c>
      <c r="Q776" s="2" t="s">
        <v>86</v>
      </c>
      <c r="R776" s="2" t="s">
        <v>86</v>
      </c>
      <c r="S776" s="136" t="s">
        <v>86</v>
      </c>
      <c r="BE776" s="57"/>
      <c r="BF776" s="12"/>
    </row>
    <row r="777" spans="1:58" ht="293.25" x14ac:dyDescent="0.25">
      <c r="A777" s="1">
        <v>720</v>
      </c>
      <c r="B777" s="1" t="s">
        <v>80</v>
      </c>
      <c r="C777" s="6" t="s">
        <v>3370</v>
      </c>
      <c r="D777" s="2" t="str">
        <f t="shared" si="24"/>
        <v>CalPA_Set WMP-54</v>
      </c>
      <c r="E777" s="1">
        <v>3</v>
      </c>
      <c r="F777" s="2" t="str">
        <f t="shared" si="25"/>
        <v>CalPA_Set WMP-54_Q3</v>
      </c>
      <c r="G777" s="16" t="s">
        <v>3378</v>
      </c>
      <c r="H777" s="16" t="s">
        <v>3379</v>
      </c>
      <c r="I777" s="1" t="s">
        <v>2095</v>
      </c>
      <c r="J777" s="3">
        <v>45594</v>
      </c>
      <c r="K777" s="3">
        <v>45609</v>
      </c>
      <c r="L777" s="3">
        <v>45609</v>
      </c>
      <c r="M777" s="20" t="s">
        <v>3387</v>
      </c>
      <c r="N777" s="1">
        <v>0</v>
      </c>
      <c r="O777" s="76" t="s">
        <v>86</v>
      </c>
      <c r="P777" s="2" t="s">
        <v>86</v>
      </c>
      <c r="Q777" s="2" t="s">
        <v>86</v>
      </c>
      <c r="R777" s="2" t="s">
        <v>86</v>
      </c>
      <c r="S777" s="136" t="s">
        <v>86</v>
      </c>
      <c r="BE777" s="57"/>
      <c r="BF777" s="12"/>
    </row>
    <row r="778" spans="1:58" ht="177.6" customHeight="1" x14ac:dyDescent="0.25">
      <c r="A778" s="1">
        <v>721</v>
      </c>
      <c r="B778" s="1" t="s">
        <v>80</v>
      </c>
      <c r="C778" s="6" t="s">
        <v>3370</v>
      </c>
      <c r="D778" s="2" t="str">
        <f t="shared" si="24"/>
        <v>CalPA_Set WMP-54</v>
      </c>
      <c r="E778" s="1">
        <v>4</v>
      </c>
      <c r="F778" s="2" t="str">
        <f t="shared" si="25"/>
        <v>CalPA_Set WMP-54_Q4</v>
      </c>
      <c r="G778" s="16" t="s">
        <v>3380</v>
      </c>
      <c r="H778" s="16" t="s">
        <v>3381</v>
      </c>
      <c r="I778" s="1" t="s">
        <v>2095</v>
      </c>
      <c r="J778" s="3">
        <v>45594</v>
      </c>
      <c r="K778" s="3">
        <v>45609</v>
      </c>
      <c r="L778" s="3">
        <v>45609</v>
      </c>
      <c r="M778" s="20" t="s">
        <v>3387</v>
      </c>
      <c r="N778" s="1">
        <v>0</v>
      </c>
      <c r="O778" s="76" t="s">
        <v>86</v>
      </c>
      <c r="P778" s="2" t="s">
        <v>86</v>
      </c>
      <c r="Q778" s="2" t="s">
        <v>86</v>
      </c>
      <c r="R778" s="2" t="s">
        <v>86</v>
      </c>
      <c r="S778" s="136" t="s">
        <v>86</v>
      </c>
      <c r="BE778" s="57"/>
      <c r="BF778" s="12"/>
    </row>
    <row r="779" spans="1:58" ht="409.5" x14ac:dyDescent="0.25">
      <c r="A779" s="1">
        <v>722</v>
      </c>
      <c r="B779" s="1" t="s">
        <v>1802</v>
      </c>
      <c r="C779" s="6" t="s">
        <v>3493</v>
      </c>
      <c r="D779" s="2" t="str">
        <f t="shared" si="24"/>
        <v>OEIS_026</v>
      </c>
      <c r="E779" s="1">
        <v>1</v>
      </c>
      <c r="F779" s="2" t="str">
        <f t="shared" si="25"/>
        <v>OEIS_026_Q1</v>
      </c>
      <c r="G779" s="16" t="s">
        <v>3382</v>
      </c>
      <c r="H779" s="16" t="s">
        <v>3404</v>
      </c>
      <c r="I779" s="1" t="s">
        <v>3383</v>
      </c>
      <c r="J779" s="3">
        <v>45603</v>
      </c>
      <c r="K779" s="3">
        <v>45646</v>
      </c>
      <c r="L779" s="3">
        <v>45646</v>
      </c>
      <c r="M779" s="20" t="s">
        <v>3514</v>
      </c>
      <c r="N779" s="1">
        <v>1</v>
      </c>
      <c r="O779" s="1" t="s">
        <v>86</v>
      </c>
      <c r="P779" s="2" t="s">
        <v>86</v>
      </c>
      <c r="Q779" s="2" t="s">
        <v>86</v>
      </c>
      <c r="R779" s="2" t="s">
        <v>86</v>
      </c>
      <c r="S779" s="143" t="s">
        <v>86</v>
      </c>
      <c r="BE779" s="57"/>
      <c r="BF779" s="12"/>
    </row>
    <row r="780" spans="1:58" ht="293.25" x14ac:dyDescent="0.25">
      <c r="A780" s="1">
        <v>723</v>
      </c>
      <c r="B780" s="1" t="s">
        <v>1802</v>
      </c>
      <c r="C780" s="6" t="s">
        <v>3493</v>
      </c>
      <c r="D780" s="2" t="str">
        <f t="shared" si="24"/>
        <v>OEIS_026</v>
      </c>
      <c r="E780" s="1">
        <v>2</v>
      </c>
      <c r="F780" s="2" t="str">
        <f t="shared" si="25"/>
        <v>OEIS_026_Q2</v>
      </c>
      <c r="G780" s="16" t="s">
        <v>3385</v>
      </c>
      <c r="H780" s="16" t="s">
        <v>3405</v>
      </c>
      <c r="I780" s="1" t="s">
        <v>3383</v>
      </c>
      <c r="J780" s="3">
        <v>45603</v>
      </c>
      <c r="K780" s="3">
        <v>45646</v>
      </c>
      <c r="L780" s="3">
        <v>45646</v>
      </c>
      <c r="M780" s="20" t="s">
        <v>3514</v>
      </c>
      <c r="N780" s="1">
        <v>1</v>
      </c>
      <c r="O780" s="1" t="s">
        <v>86</v>
      </c>
      <c r="P780" s="2" t="s">
        <v>86</v>
      </c>
      <c r="Q780" s="2" t="s">
        <v>86</v>
      </c>
      <c r="R780" s="2" t="s">
        <v>86</v>
      </c>
      <c r="S780" s="136" t="s">
        <v>86</v>
      </c>
      <c r="BE780" s="57"/>
      <c r="BF780" s="12"/>
    </row>
    <row r="781" spans="1:58" ht="357" x14ac:dyDescent="0.25">
      <c r="A781" s="1">
        <v>724</v>
      </c>
      <c r="B781" s="1" t="s">
        <v>1802</v>
      </c>
      <c r="C781" s="6" t="s">
        <v>3493</v>
      </c>
      <c r="D781" s="2" t="str">
        <f t="shared" si="24"/>
        <v>OEIS_026</v>
      </c>
      <c r="E781" s="1">
        <v>3</v>
      </c>
      <c r="F781" s="2" t="str">
        <f t="shared" si="25"/>
        <v>OEIS_026_Q3</v>
      </c>
      <c r="G781" s="16" t="s">
        <v>3386</v>
      </c>
      <c r="H781" s="16" t="s">
        <v>3406</v>
      </c>
      <c r="I781" s="1" t="s">
        <v>3383</v>
      </c>
      <c r="J781" s="3">
        <v>45603</v>
      </c>
      <c r="K781" s="3">
        <v>45646</v>
      </c>
      <c r="L781" s="3">
        <v>45646</v>
      </c>
      <c r="M781" s="20" t="s">
        <v>3514</v>
      </c>
      <c r="N781" s="1">
        <v>1</v>
      </c>
      <c r="O781" s="1" t="s">
        <v>86</v>
      </c>
      <c r="P781" s="2" t="s">
        <v>86</v>
      </c>
      <c r="Q781" s="2" t="s">
        <v>86</v>
      </c>
      <c r="R781" s="2" t="s">
        <v>86</v>
      </c>
      <c r="S781" s="143" t="s">
        <v>86</v>
      </c>
      <c r="BE781" s="57"/>
      <c r="BF781" s="12"/>
    </row>
    <row r="782" spans="1:58" ht="102" x14ac:dyDescent="0.25">
      <c r="A782" s="1">
        <v>725</v>
      </c>
      <c r="B782" s="1" t="s">
        <v>2180</v>
      </c>
      <c r="C782" s="6" t="s">
        <v>3388</v>
      </c>
      <c r="D782" s="2" t="str">
        <f t="shared" si="24"/>
        <v>CALPA_Set WMP-55</v>
      </c>
      <c r="E782" s="1">
        <v>1</v>
      </c>
      <c r="F782" s="2" t="str">
        <f t="shared" si="25"/>
        <v>CALPA_Set WMP-55_Q1</v>
      </c>
      <c r="G782" s="16" t="s">
        <v>3389</v>
      </c>
      <c r="H782" s="16" t="s">
        <v>3428</v>
      </c>
      <c r="I782" s="1" t="s">
        <v>84</v>
      </c>
      <c r="J782" s="3">
        <v>45642</v>
      </c>
      <c r="K782" s="3">
        <v>45670</v>
      </c>
      <c r="L782" s="3">
        <v>45670</v>
      </c>
      <c r="M782" s="20" t="s">
        <v>3511</v>
      </c>
      <c r="N782" s="1">
        <v>0</v>
      </c>
      <c r="O782" s="1" t="s">
        <v>86</v>
      </c>
      <c r="P782" s="1" t="s">
        <v>763</v>
      </c>
      <c r="Q782" s="47" t="s">
        <v>129</v>
      </c>
      <c r="R782" s="47" t="s">
        <v>764</v>
      </c>
      <c r="S782" s="120" t="s">
        <v>86</v>
      </c>
      <c r="BE782" s="57"/>
      <c r="BF782" s="12"/>
    </row>
    <row r="783" spans="1:58" ht="45" x14ac:dyDescent="0.25">
      <c r="A783" s="1">
        <v>726</v>
      </c>
      <c r="B783" s="1" t="s">
        <v>2180</v>
      </c>
      <c r="C783" s="6" t="s">
        <v>3388</v>
      </c>
      <c r="D783" s="2" t="str">
        <f t="shared" si="24"/>
        <v>CALPA_Set WMP-55</v>
      </c>
      <c r="E783" s="1">
        <v>2</v>
      </c>
      <c r="F783" s="2" t="str">
        <f t="shared" si="25"/>
        <v>CALPA_Set WMP-55_Q2</v>
      </c>
      <c r="G783" s="16" t="s">
        <v>3390</v>
      </c>
      <c r="H783" s="12" t="s">
        <v>3429</v>
      </c>
      <c r="I783" s="1" t="s">
        <v>84</v>
      </c>
      <c r="J783" s="3">
        <v>45642</v>
      </c>
      <c r="K783" s="3">
        <v>45670</v>
      </c>
      <c r="L783" s="3">
        <v>45670</v>
      </c>
      <c r="M783" s="20" t="s">
        <v>3511</v>
      </c>
      <c r="N783" s="1">
        <v>1</v>
      </c>
      <c r="O783" s="1" t="s">
        <v>86</v>
      </c>
      <c r="P783" s="1" t="s">
        <v>763</v>
      </c>
      <c r="Q783" s="47" t="s">
        <v>129</v>
      </c>
      <c r="R783" s="47" t="s">
        <v>764</v>
      </c>
      <c r="S783" s="120" t="s">
        <v>86</v>
      </c>
      <c r="BE783" s="57"/>
      <c r="BF783" s="12"/>
    </row>
    <row r="784" spans="1:58" ht="165.75" x14ac:dyDescent="0.25">
      <c r="A784" s="1">
        <v>727</v>
      </c>
      <c r="B784" s="1" t="s">
        <v>2180</v>
      </c>
      <c r="C784" s="6" t="s">
        <v>3388</v>
      </c>
      <c r="D784" s="2" t="str">
        <f t="shared" si="24"/>
        <v>CALPA_Set WMP-55</v>
      </c>
      <c r="E784" s="1">
        <v>3</v>
      </c>
      <c r="F784" s="2" t="str">
        <f t="shared" si="25"/>
        <v>CALPA_Set WMP-55_Q3</v>
      </c>
      <c r="G784" s="16" t="s">
        <v>3391</v>
      </c>
      <c r="H784" s="16" t="s">
        <v>3430</v>
      </c>
      <c r="I784" s="1" t="s">
        <v>84</v>
      </c>
      <c r="J784" s="3">
        <v>45642</v>
      </c>
      <c r="K784" s="3">
        <v>45670</v>
      </c>
      <c r="L784" s="3">
        <v>45670</v>
      </c>
      <c r="M784" s="20" t="s">
        <v>3511</v>
      </c>
      <c r="N784" s="1">
        <v>0</v>
      </c>
      <c r="O784" s="1" t="s">
        <v>86</v>
      </c>
      <c r="P784" s="1" t="s">
        <v>763</v>
      </c>
      <c r="Q784" s="47" t="s">
        <v>129</v>
      </c>
      <c r="R784" s="47" t="s">
        <v>764</v>
      </c>
      <c r="S784" s="120" t="s">
        <v>86</v>
      </c>
      <c r="BE784" s="57"/>
      <c r="BF784" s="12"/>
    </row>
    <row r="785" spans="1:58" ht="45" x14ac:dyDescent="0.25">
      <c r="A785" s="1">
        <v>728</v>
      </c>
      <c r="B785" s="1" t="s">
        <v>2180</v>
      </c>
      <c r="C785" s="6" t="s">
        <v>3388</v>
      </c>
      <c r="D785" s="2" t="str">
        <f t="shared" si="24"/>
        <v>CALPA_Set WMP-55</v>
      </c>
      <c r="E785" s="1">
        <v>4</v>
      </c>
      <c r="F785" s="2" t="str">
        <f t="shared" si="25"/>
        <v>CALPA_Set WMP-55_Q4</v>
      </c>
      <c r="G785" s="16" t="s">
        <v>3392</v>
      </c>
      <c r="H785" s="16" t="s">
        <v>3431</v>
      </c>
      <c r="I785" s="1" t="s">
        <v>84</v>
      </c>
      <c r="J785" s="3">
        <v>45642</v>
      </c>
      <c r="K785" s="3">
        <v>45670</v>
      </c>
      <c r="L785" s="3">
        <v>45670</v>
      </c>
      <c r="M785" s="20" t="s">
        <v>3511</v>
      </c>
      <c r="N785" s="1">
        <v>0</v>
      </c>
      <c r="O785" s="1" t="s">
        <v>86</v>
      </c>
      <c r="P785" s="1" t="s">
        <v>763</v>
      </c>
      <c r="Q785" s="47" t="s">
        <v>129</v>
      </c>
      <c r="R785" s="47" t="s">
        <v>764</v>
      </c>
      <c r="S785" s="120" t="s">
        <v>86</v>
      </c>
      <c r="BE785" s="57"/>
      <c r="BF785" s="12"/>
    </row>
    <row r="786" spans="1:58" ht="114.75" x14ac:dyDescent="0.25">
      <c r="A786" s="1">
        <v>728</v>
      </c>
      <c r="B786" s="1" t="s">
        <v>2180</v>
      </c>
      <c r="C786" s="6" t="s">
        <v>3388</v>
      </c>
      <c r="D786" s="2" t="str">
        <f t="shared" si="24"/>
        <v>CALPA_Set WMP-55</v>
      </c>
      <c r="E786" s="1" t="s">
        <v>639</v>
      </c>
      <c r="F786" s="2" t="str">
        <f t="shared" si="25"/>
        <v>CALPA_Set WMP-55_Q4(s)</v>
      </c>
      <c r="G786" s="16" t="s">
        <v>3392</v>
      </c>
      <c r="H786" s="16" t="s">
        <v>3464</v>
      </c>
      <c r="I786" s="1" t="s">
        <v>84</v>
      </c>
      <c r="J786" s="3">
        <v>45642</v>
      </c>
      <c r="K786" s="3">
        <v>45674</v>
      </c>
      <c r="L786" s="3">
        <v>45674</v>
      </c>
      <c r="M786" s="20" t="s">
        <v>3511</v>
      </c>
      <c r="N786" s="1">
        <v>1</v>
      </c>
      <c r="O786" s="1" t="s">
        <v>86</v>
      </c>
      <c r="P786" s="1" t="s">
        <v>763</v>
      </c>
      <c r="Q786" s="47" t="s">
        <v>129</v>
      </c>
      <c r="R786" s="47" t="s">
        <v>764</v>
      </c>
      <c r="S786" s="120" t="s">
        <v>86</v>
      </c>
      <c r="BE786" s="57"/>
      <c r="BF786" s="12"/>
    </row>
    <row r="787" spans="1:58" ht="63.75" x14ac:dyDescent="0.25">
      <c r="A787" s="1">
        <v>729</v>
      </c>
      <c r="B787" s="1" t="s">
        <v>2180</v>
      </c>
      <c r="C787" s="6" t="s">
        <v>3388</v>
      </c>
      <c r="D787" s="2" t="str">
        <f t="shared" si="24"/>
        <v>CALPA_Set WMP-55</v>
      </c>
      <c r="E787" s="1">
        <v>5</v>
      </c>
      <c r="F787" s="2" t="str">
        <f t="shared" si="25"/>
        <v>CALPA_Set WMP-55_Q5</v>
      </c>
      <c r="G787" s="16" t="s">
        <v>3393</v>
      </c>
      <c r="H787" s="16" t="s">
        <v>3432</v>
      </c>
      <c r="I787" s="1" t="s">
        <v>84</v>
      </c>
      <c r="J787" s="3">
        <v>45642</v>
      </c>
      <c r="K787" s="3">
        <v>45670</v>
      </c>
      <c r="L787" s="3">
        <v>45670</v>
      </c>
      <c r="M787" s="20" t="s">
        <v>3511</v>
      </c>
      <c r="N787" s="1">
        <v>0</v>
      </c>
      <c r="O787" s="1" t="s">
        <v>86</v>
      </c>
      <c r="P787" s="2" t="s">
        <v>234</v>
      </c>
      <c r="Q787" s="1" t="s">
        <v>86</v>
      </c>
      <c r="R787" s="1" t="s">
        <v>86</v>
      </c>
      <c r="S787" s="141" t="s">
        <v>86</v>
      </c>
      <c r="BE787" s="57"/>
      <c r="BF787" s="12"/>
    </row>
    <row r="788" spans="1:58" ht="178.5" x14ac:dyDescent="0.25">
      <c r="A788" s="1">
        <v>730</v>
      </c>
      <c r="B788" s="1" t="s">
        <v>2180</v>
      </c>
      <c r="C788" s="6" t="s">
        <v>3388</v>
      </c>
      <c r="D788" s="2" t="str">
        <f t="shared" si="24"/>
        <v>CALPA_Set WMP-55</v>
      </c>
      <c r="E788" s="1">
        <v>6</v>
      </c>
      <c r="F788" s="2" t="str">
        <f t="shared" si="25"/>
        <v>CALPA_Set WMP-55_Q6</v>
      </c>
      <c r="G788" s="16" t="s">
        <v>3394</v>
      </c>
      <c r="H788" s="16" t="s">
        <v>3433</v>
      </c>
      <c r="I788" s="1" t="s">
        <v>84</v>
      </c>
      <c r="J788" s="3">
        <v>45642</v>
      </c>
      <c r="K788" s="3">
        <v>45670</v>
      </c>
      <c r="L788" s="3">
        <v>45670</v>
      </c>
      <c r="M788" s="20" t="s">
        <v>3511</v>
      </c>
      <c r="N788" s="1">
        <v>1</v>
      </c>
      <c r="O788" s="1" t="s">
        <v>86</v>
      </c>
      <c r="P788" s="2" t="s">
        <v>234</v>
      </c>
      <c r="Q788" s="1" t="s">
        <v>86</v>
      </c>
      <c r="R788" s="1" t="s">
        <v>86</v>
      </c>
      <c r="S788" s="141" t="s">
        <v>86</v>
      </c>
      <c r="BE788" s="57"/>
      <c r="BF788" s="12"/>
    </row>
    <row r="789" spans="1:58" ht="409.5" x14ac:dyDescent="0.25">
      <c r="A789" s="1">
        <v>731</v>
      </c>
      <c r="B789" s="1" t="s">
        <v>2180</v>
      </c>
      <c r="C789" s="6" t="s">
        <v>3388</v>
      </c>
      <c r="D789" s="2" t="str">
        <f t="shared" si="24"/>
        <v>CALPA_Set WMP-55</v>
      </c>
      <c r="E789" s="1">
        <v>7</v>
      </c>
      <c r="F789" s="2" t="str">
        <f t="shared" si="25"/>
        <v>CALPA_Set WMP-55_Q7</v>
      </c>
      <c r="G789" s="16" t="s">
        <v>3395</v>
      </c>
      <c r="H789" s="16" t="s">
        <v>3434</v>
      </c>
      <c r="I789" s="1" t="s">
        <v>84</v>
      </c>
      <c r="J789" s="3">
        <v>45642</v>
      </c>
      <c r="K789" s="3">
        <v>45670</v>
      </c>
      <c r="L789" s="3">
        <v>45670</v>
      </c>
      <c r="M789" s="20" t="s">
        <v>3511</v>
      </c>
      <c r="N789" s="1">
        <v>0</v>
      </c>
      <c r="O789" s="1" t="s">
        <v>86</v>
      </c>
      <c r="P789" s="2" t="s">
        <v>234</v>
      </c>
      <c r="Q789" s="1" t="s">
        <v>86</v>
      </c>
      <c r="R789" s="1" t="s">
        <v>86</v>
      </c>
      <c r="S789" s="141" t="s">
        <v>86</v>
      </c>
      <c r="BE789" s="57"/>
      <c r="BF789" s="12"/>
    </row>
    <row r="790" spans="1:58" ht="127.5" x14ac:dyDescent="0.25">
      <c r="A790" s="1">
        <v>732</v>
      </c>
      <c r="B790" s="1" t="s">
        <v>2180</v>
      </c>
      <c r="C790" s="6" t="s">
        <v>3388</v>
      </c>
      <c r="D790" s="2" t="str">
        <f t="shared" si="24"/>
        <v>CALPA_Set WMP-55</v>
      </c>
      <c r="E790" s="1">
        <v>8</v>
      </c>
      <c r="F790" s="2" t="str">
        <f t="shared" si="25"/>
        <v>CALPA_Set WMP-55_Q8</v>
      </c>
      <c r="G790" s="16" t="s">
        <v>3396</v>
      </c>
      <c r="H790" s="16" t="s">
        <v>3435</v>
      </c>
      <c r="I790" s="1" t="s">
        <v>84</v>
      </c>
      <c r="J790" s="3">
        <v>45642</v>
      </c>
      <c r="K790" s="3">
        <v>45670</v>
      </c>
      <c r="L790" s="3">
        <v>45670</v>
      </c>
      <c r="M790" s="20" t="s">
        <v>3511</v>
      </c>
      <c r="N790" s="1">
        <v>0</v>
      </c>
      <c r="O790" s="1" t="s">
        <v>86</v>
      </c>
      <c r="P790" s="2" t="s">
        <v>234</v>
      </c>
      <c r="Q790" s="2" t="s">
        <v>86</v>
      </c>
      <c r="R790" s="2" t="s">
        <v>86</v>
      </c>
      <c r="S790" s="136" t="s">
        <v>86</v>
      </c>
      <c r="BE790" s="159"/>
      <c r="BF790" s="160"/>
    </row>
    <row r="791" spans="1:58" ht="409.5" x14ac:dyDescent="0.25">
      <c r="A791" s="1">
        <v>733</v>
      </c>
      <c r="B791" s="1" t="s">
        <v>1884</v>
      </c>
      <c r="C791" s="6" t="s">
        <v>3418</v>
      </c>
      <c r="D791" s="2" t="str">
        <f t="shared" si="24"/>
        <v>CPUC - SPD (Safety Policy Division)_024</v>
      </c>
      <c r="E791" s="1">
        <v>1</v>
      </c>
      <c r="F791" s="2" t="str">
        <f t="shared" si="25"/>
        <v>CPUC - SPD (Safety Policy Division)_024_Q1</v>
      </c>
      <c r="G791" s="16" t="s">
        <v>3409</v>
      </c>
      <c r="H791" s="16" t="s">
        <v>3467</v>
      </c>
      <c r="I791" s="1" t="s">
        <v>1940</v>
      </c>
      <c r="J791" s="3">
        <v>45665</v>
      </c>
      <c r="K791" s="3">
        <v>45680</v>
      </c>
      <c r="L791" s="3">
        <v>45688</v>
      </c>
      <c r="M791" s="20" t="s">
        <v>3516</v>
      </c>
      <c r="N791" s="1">
        <v>1</v>
      </c>
      <c r="O791" s="1" t="s">
        <v>86</v>
      </c>
      <c r="P791" s="2" t="s">
        <v>234</v>
      </c>
      <c r="Q791" s="2" t="s">
        <v>86</v>
      </c>
      <c r="R791" s="2" t="s">
        <v>86</v>
      </c>
      <c r="S791" s="136" t="s">
        <v>86</v>
      </c>
    </row>
    <row r="792" spans="1:58" ht="76.5" x14ac:dyDescent="0.25">
      <c r="A792" s="1">
        <v>734</v>
      </c>
      <c r="B792" s="1" t="s">
        <v>1884</v>
      </c>
      <c r="C792" s="6" t="s">
        <v>3418</v>
      </c>
      <c r="D792" s="2" t="str">
        <f t="shared" si="24"/>
        <v>CPUC - SPD (Safety Policy Division)_024</v>
      </c>
      <c r="E792" s="1">
        <v>2</v>
      </c>
      <c r="F792" s="2" t="str">
        <f t="shared" si="25"/>
        <v>CPUC - SPD (Safety Policy Division)_024_Q2</v>
      </c>
      <c r="G792" s="16" t="s">
        <v>3410</v>
      </c>
      <c r="H792" s="12" t="s">
        <v>3448</v>
      </c>
      <c r="I792" s="1" t="s">
        <v>1940</v>
      </c>
      <c r="J792" s="3">
        <v>45665</v>
      </c>
      <c r="K792" s="3">
        <v>45680</v>
      </c>
      <c r="L792" s="3">
        <v>45680</v>
      </c>
      <c r="M792" s="20" t="s">
        <v>3516</v>
      </c>
      <c r="N792" s="1">
        <v>1</v>
      </c>
      <c r="O792" s="1" t="s">
        <v>86</v>
      </c>
      <c r="P792" s="84" t="s">
        <v>3470</v>
      </c>
      <c r="Q792" s="2" t="s">
        <v>3471</v>
      </c>
      <c r="R792" s="2" t="s">
        <v>3472</v>
      </c>
      <c r="S792" s="136" t="s">
        <v>86</v>
      </c>
    </row>
    <row r="793" spans="1:58" ht="102" x14ac:dyDescent="0.25">
      <c r="A793" s="1">
        <v>735</v>
      </c>
      <c r="B793" s="1" t="s">
        <v>1884</v>
      </c>
      <c r="C793" s="6" t="s">
        <v>3418</v>
      </c>
      <c r="D793" s="2" t="str">
        <f t="shared" si="24"/>
        <v>CPUC - SPD (Safety Policy Division)_024</v>
      </c>
      <c r="E793" s="1">
        <v>3</v>
      </c>
      <c r="F793" s="2" t="str">
        <f t="shared" si="25"/>
        <v>CPUC - SPD (Safety Policy Division)_024_Q3</v>
      </c>
      <c r="G793" s="16" t="s">
        <v>3411</v>
      </c>
      <c r="H793" s="16" t="s">
        <v>3449</v>
      </c>
      <c r="I793" s="1" t="s">
        <v>1940</v>
      </c>
      <c r="J793" s="3">
        <v>45665</v>
      </c>
      <c r="K793" s="3">
        <v>45680</v>
      </c>
      <c r="L793" s="3">
        <v>45680</v>
      </c>
      <c r="M793" s="20" t="s">
        <v>3516</v>
      </c>
      <c r="N793" s="1">
        <v>2</v>
      </c>
      <c r="O793" s="1" t="s">
        <v>86</v>
      </c>
      <c r="P793" s="84" t="s">
        <v>3470</v>
      </c>
      <c r="Q793" s="2" t="s">
        <v>3473</v>
      </c>
      <c r="R793" s="2" t="s">
        <v>3474</v>
      </c>
      <c r="S793" s="136" t="s">
        <v>86</v>
      </c>
    </row>
    <row r="794" spans="1:58" ht="204" x14ac:dyDescent="0.25">
      <c r="A794" s="1">
        <v>736</v>
      </c>
      <c r="B794" s="1" t="s">
        <v>1884</v>
      </c>
      <c r="C794" s="6" t="s">
        <v>3418</v>
      </c>
      <c r="D794" s="2" t="str">
        <f t="shared" si="24"/>
        <v>CPUC - SPD (Safety Policy Division)_024</v>
      </c>
      <c r="E794" s="1">
        <v>4</v>
      </c>
      <c r="F794" s="2" t="str">
        <f t="shared" si="25"/>
        <v>CPUC - SPD (Safety Policy Division)_024_Q4</v>
      </c>
      <c r="G794" s="16" t="s">
        <v>3412</v>
      </c>
      <c r="H794" s="16" t="s">
        <v>3450</v>
      </c>
      <c r="I794" s="1" t="s">
        <v>1940</v>
      </c>
      <c r="J794" s="3">
        <v>45665</v>
      </c>
      <c r="K794" s="3">
        <v>45680</v>
      </c>
      <c r="L794" s="3">
        <v>45680</v>
      </c>
      <c r="M794" s="20" t="s">
        <v>3516</v>
      </c>
      <c r="N794" s="1">
        <v>0</v>
      </c>
      <c r="O794" s="1" t="s">
        <v>86</v>
      </c>
      <c r="P794" s="84" t="s">
        <v>3470</v>
      </c>
      <c r="Q794" s="2" t="s">
        <v>3473</v>
      </c>
      <c r="R794" s="2" t="s">
        <v>3474</v>
      </c>
      <c r="S794" s="136" t="s">
        <v>86</v>
      </c>
    </row>
    <row r="795" spans="1:58" ht="229.5" x14ac:dyDescent="0.25">
      <c r="A795" s="1">
        <v>737</v>
      </c>
      <c r="B795" s="1" t="s">
        <v>1884</v>
      </c>
      <c r="C795" s="6" t="s">
        <v>3418</v>
      </c>
      <c r="D795" s="2" t="str">
        <f t="shared" si="24"/>
        <v>CPUC - SPD (Safety Policy Division)_024</v>
      </c>
      <c r="E795" s="1">
        <v>5</v>
      </c>
      <c r="F795" s="2" t="str">
        <f t="shared" si="25"/>
        <v>CPUC - SPD (Safety Policy Division)_024_Q5</v>
      </c>
      <c r="G795" s="16" t="s">
        <v>3413</v>
      </c>
      <c r="H795" s="16" t="s">
        <v>3451</v>
      </c>
      <c r="I795" s="1" t="s">
        <v>1940</v>
      </c>
      <c r="J795" s="3">
        <v>45665</v>
      </c>
      <c r="K795" s="3">
        <v>45680</v>
      </c>
      <c r="L795" s="3">
        <v>45680</v>
      </c>
      <c r="M795" s="20" t="s">
        <v>3516</v>
      </c>
      <c r="N795" s="1">
        <v>3</v>
      </c>
      <c r="O795" s="1" t="s">
        <v>86</v>
      </c>
      <c r="P795" s="11">
        <v>8</v>
      </c>
      <c r="Q795" s="11" t="s">
        <v>1778</v>
      </c>
      <c r="R795" s="11" t="s">
        <v>2202</v>
      </c>
      <c r="S795" s="144" t="s">
        <v>86</v>
      </c>
    </row>
    <row r="796" spans="1:58" ht="51" x14ac:dyDescent="0.25">
      <c r="A796" s="1">
        <v>738</v>
      </c>
      <c r="B796" s="1" t="s">
        <v>1884</v>
      </c>
      <c r="C796" s="6" t="s">
        <v>3418</v>
      </c>
      <c r="D796" s="2" t="str">
        <f t="shared" si="24"/>
        <v>CPUC - SPD (Safety Policy Division)_024</v>
      </c>
      <c r="E796" s="1">
        <v>6</v>
      </c>
      <c r="F796" s="2" t="str">
        <f t="shared" si="25"/>
        <v>CPUC - SPD (Safety Policy Division)_024_Q6</v>
      </c>
      <c r="G796" s="16" t="s">
        <v>3414</v>
      </c>
      <c r="H796" s="12" t="s">
        <v>3452</v>
      </c>
      <c r="I796" s="1" t="s">
        <v>1940</v>
      </c>
      <c r="J796" s="3">
        <v>45665</v>
      </c>
      <c r="K796" s="3">
        <v>45680</v>
      </c>
      <c r="L796" s="3">
        <v>45680</v>
      </c>
      <c r="M796" s="20" t="s">
        <v>3516</v>
      </c>
      <c r="N796" s="1">
        <v>1</v>
      </c>
      <c r="O796" s="1" t="s">
        <v>86</v>
      </c>
      <c r="P796" s="2" t="s">
        <v>482</v>
      </c>
      <c r="Q796" s="2" t="s">
        <v>483</v>
      </c>
      <c r="R796" s="2" t="s">
        <v>808</v>
      </c>
      <c r="S796" s="148" t="s">
        <v>86</v>
      </c>
    </row>
    <row r="797" spans="1:58" ht="293.25" x14ac:dyDescent="0.25">
      <c r="A797" s="1">
        <v>739</v>
      </c>
      <c r="B797" s="1" t="s">
        <v>1884</v>
      </c>
      <c r="C797" s="6" t="s">
        <v>3418</v>
      </c>
      <c r="D797" s="2" t="str">
        <f t="shared" si="24"/>
        <v>CPUC - SPD (Safety Policy Division)_024</v>
      </c>
      <c r="E797" s="1">
        <v>7</v>
      </c>
      <c r="F797" s="2" t="str">
        <f t="shared" si="25"/>
        <v>CPUC - SPD (Safety Policy Division)_024_Q7</v>
      </c>
      <c r="G797" s="16" t="s">
        <v>3415</v>
      </c>
      <c r="H797" s="16" t="s">
        <v>3453</v>
      </c>
      <c r="I797" s="1" t="s">
        <v>1940</v>
      </c>
      <c r="J797" s="3">
        <v>45665</v>
      </c>
      <c r="K797" s="3">
        <v>45680</v>
      </c>
      <c r="L797" s="3">
        <v>45680</v>
      </c>
      <c r="M797" s="20" t="s">
        <v>3516</v>
      </c>
      <c r="N797" s="1">
        <v>2</v>
      </c>
      <c r="O797" s="1" t="s">
        <v>86</v>
      </c>
      <c r="P797" s="11" t="s">
        <v>153</v>
      </c>
      <c r="Q797" s="2" t="s">
        <v>154</v>
      </c>
      <c r="R797" s="2" t="s">
        <v>1024</v>
      </c>
      <c r="S797" s="137" t="s">
        <v>3228</v>
      </c>
    </row>
    <row r="798" spans="1:58" ht="409.5" x14ac:dyDescent="0.25">
      <c r="A798" s="1">
        <v>740</v>
      </c>
      <c r="B798" s="1" t="s">
        <v>1884</v>
      </c>
      <c r="C798" s="6" t="s">
        <v>3418</v>
      </c>
      <c r="D798" s="2" t="str">
        <f t="shared" si="24"/>
        <v>CPUC - SPD (Safety Policy Division)_024</v>
      </c>
      <c r="E798" s="1" t="s">
        <v>2171</v>
      </c>
      <c r="F798" s="1" t="str">
        <f t="shared" si="25"/>
        <v>CPUC - SPD (Safety Policy Division)_024_Q8(s)</v>
      </c>
      <c r="G798" s="16" t="s">
        <v>3416</v>
      </c>
      <c r="H798" s="16" t="s">
        <v>3468</v>
      </c>
      <c r="I798" s="1" t="s">
        <v>1940</v>
      </c>
      <c r="J798" s="3">
        <v>45665</v>
      </c>
      <c r="K798" s="3">
        <v>45695</v>
      </c>
      <c r="L798" s="3">
        <v>45695</v>
      </c>
      <c r="M798" s="20" t="s">
        <v>3516</v>
      </c>
      <c r="N798" s="1">
        <v>1</v>
      </c>
      <c r="O798" s="1" t="s">
        <v>86</v>
      </c>
      <c r="P798" s="11">
        <v>8</v>
      </c>
      <c r="Q798" s="2" t="s">
        <v>1454</v>
      </c>
      <c r="R798" s="2" t="s">
        <v>1455</v>
      </c>
      <c r="S798" s="143" t="s">
        <v>1456</v>
      </c>
    </row>
    <row r="799" spans="1:58" ht="409.5" x14ac:dyDescent="0.25">
      <c r="A799" s="1">
        <v>740</v>
      </c>
      <c r="B799" s="1" t="s">
        <v>1884</v>
      </c>
      <c r="C799" s="6" t="s">
        <v>3418</v>
      </c>
      <c r="D799" s="2" t="str">
        <f t="shared" si="24"/>
        <v>CPUC - SPD (Safety Policy Division)_024</v>
      </c>
      <c r="E799" s="1">
        <v>8</v>
      </c>
      <c r="F799" s="2" t="str">
        <f t="shared" si="25"/>
        <v>CPUC - SPD (Safety Policy Division)_024_Q8</v>
      </c>
      <c r="G799" s="16" t="s">
        <v>3416</v>
      </c>
      <c r="H799" s="16" t="s">
        <v>3454</v>
      </c>
      <c r="I799" s="1" t="s">
        <v>1940</v>
      </c>
      <c r="J799" s="3">
        <v>45665</v>
      </c>
      <c r="K799" s="3">
        <v>45680</v>
      </c>
      <c r="L799" s="3">
        <v>45680</v>
      </c>
      <c r="M799" s="20" t="s">
        <v>3516</v>
      </c>
      <c r="N799" s="1">
        <v>3</v>
      </c>
      <c r="O799" s="1" t="s">
        <v>86</v>
      </c>
      <c r="P799" s="11">
        <v>8</v>
      </c>
      <c r="Q799" s="2" t="s">
        <v>1454</v>
      </c>
      <c r="R799" s="2" t="s">
        <v>1455</v>
      </c>
      <c r="S799" s="143" t="s">
        <v>1456</v>
      </c>
    </row>
    <row r="800" spans="1:58" ht="153" x14ac:dyDescent="0.25">
      <c r="A800" s="1">
        <v>741</v>
      </c>
      <c r="B800" s="1" t="s">
        <v>2180</v>
      </c>
      <c r="C800" s="6" t="s">
        <v>3436</v>
      </c>
      <c r="D800" s="2" t="str">
        <f t="shared" si="24"/>
        <v>CALPA_Set WMP-56</v>
      </c>
      <c r="E800" s="1">
        <v>1</v>
      </c>
      <c r="F800" s="2" t="str">
        <f t="shared" si="25"/>
        <v>CALPA_Set WMP-56_Q1</v>
      </c>
      <c r="G800" s="16" t="s">
        <v>3423</v>
      </c>
      <c r="H800" s="16" t="s">
        <v>3445</v>
      </c>
      <c r="I800" s="1" t="s">
        <v>2095</v>
      </c>
      <c r="J800" s="3">
        <v>45670</v>
      </c>
      <c r="K800" s="3">
        <v>45685</v>
      </c>
      <c r="L800" s="3">
        <v>45685</v>
      </c>
      <c r="M800" s="20" t="s">
        <v>3513</v>
      </c>
      <c r="N800" s="1">
        <v>1</v>
      </c>
      <c r="O800" s="1" t="s">
        <v>86</v>
      </c>
      <c r="P800" s="2" t="s">
        <v>153</v>
      </c>
      <c r="Q800" s="2" t="s">
        <v>154</v>
      </c>
      <c r="R800" s="2" t="s">
        <v>154</v>
      </c>
      <c r="S800" s="136" t="s">
        <v>86</v>
      </c>
      <c r="BE800" s="165"/>
      <c r="BF800" s="70"/>
    </row>
    <row r="801" spans="1:58" ht="127.5" x14ac:dyDescent="0.25">
      <c r="A801" s="1">
        <v>742</v>
      </c>
      <c r="B801" s="1" t="s">
        <v>2180</v>
      </c>
      <c r="C801" s="6" t="s">
        <v>3436</v>
      </c>
      <c r="D801" s="2" t="str">
        <f t="shared" si="24"/>
        <v>CALPA_Set WMP-56</v>
      </c>
      <c r="E801" s="1">
        <v>2</v>
      </c>
      <c r="F801" s="2" t="str">
        <f t="shared" si="25"/>
        <v>CALPA_Set WMP-56_Q2</v>
      </c>
      <c r="G801" s="16" t="s">
        <v>3424</v>
      </c>
      <c r="H801" s="16" t="s">
        <v>3446</v>
      </c>
      <c r="I801" s="1" t="s">
        <v>2095</v>
      </c>
      <c r="J801" s="3">
        <v>45670</v>
      </c>
      <c r="K801" s="3">
        <v>45685</v>
      </c>
      <c r="L801" s="3">
        <v>45685</v>
      </c>
      <c r="M801" s="20" t="s">
        <v>3513</v>
      </c>
      <c r="N801" s="1">
        <v>0</v>
      </c>
      <c r="O801" s="1" t="s">
        <v>86</v>
      </c>
      <c r="P801" s="2" t="s">
        <v>153</v>
      </c>
      <c r="Q801" s="2" t="s">
        <v>154</v>
      </c>
      <c r="R801" s="2" t="s">
        <v>154</v>
      </c>
      <c r="S801" s="128" t="s">
        <v>1566</v>
      </c>
      <c r="BE801" s="57"/>
      <c r="BF801" s="12"/>
    </row>
    <row r="802" spans="1:58" ht="114.75" x14ac:dyDescent="0.25">
      <c r="A802" s="1">
        <v>743</v>
      </c>
      <c r="B802" s="1" t="s">
        <v>2180</v>
      </c>
      <c r="C802" s="6" t="s">
        <v>3436</v>
      </c>
      <c r="D802" s="2" t="str">
        <f t="shared" si="24"/>
        <v>CALPA_Set WMP-56</v>
      </c>
      <c r="E802" s="1">
        <v>3</v>
      </c>
      <c r="F802" s="2" t="str">
        <f t="shared" si="25"/>
        <v>CALPA_Set WMP-56_Q3</v>
      </c>
      <c r="G802" s="16" t="s">
        <v>3425</v>
      </c>
      <c r="H802" s="16" t="s">
        <v>3447</v>
      </c>
      <c r="I802" s="1" t="s">
        <v>2095</v>
      </c>
      <c r="J802" s="3">
        <v>45670</v>
      </c>
      <c r="K802" s="3">
        <v>45685</v>
      </c>
      <c r="L802" s="3">
        <v>45685</v>
      </c>
      <c r="M802" s="20" t="s">
        <v>3513</v>
      </c>
      <c r="N802" s="1">
        <v>0</v>
      </c>
      <c r="O802" s="1" t="s">
        <v>86</v>
      </c>
      <c r="P802" s="2" t="s">
        <v>153</v>
      </c>
      <c r="Q802" s="2" t="s">
        <v>154</v>
      </c>
      <c r="R802" s="2" t="s">
        <v>154</v>
      </c>
      <c r="S802" s="128" t="s">
        <v>1566</v>
      </c>
      <c r="BE802" s="159"/>
      <c r="BF802" s="160"/>
    </row>
    <row r="803" spans="1:58" ht="140.25" x14ac:dyDescent="0.25">
      <c r="A803" s="1">
        <v>744</v>
      </c>
      <c r="B803" s="1" t="s">
        <v>1884</v>
      </c>
      <c r="C803" s="6" t="s">
        <v>2823</v>
      </c>
      <c r="D803" s="2" t="str">
        <f t="shared" si="24"/>
        <v>CPUC - SPD (Safety Policy Division)_023</v>
      </c>
      <c r="E803" s="1">
        <v>1</v>
      </c>
      <c r="F803" s="2" t="str">
        <f t="shared" si="25"/>
        <v>CPUC - SPD (Safety Policy Division)_023_Q1</v>
      </c>
      <c r="G803" s="16" t="s">
        <v>3437</v>
      </c>
      <c r="H803" s="16" t="s">
        <v>3438</v>
      </c>
      <c r="I803" s="1" t="s">
        <v>1909</v>
      </c>
      <c r="J803" s="3">
        <v>45580</v>
      </c>
      <c r="K803" s="3">
        <v>45618</v>
      </c>
      <c r="L803" s="3">
        <v>45618</v>
      </c>
      <c r="M803" s="20" t="s">
        <v>3515</v>
      </c>
      <c r="N803" s="1">
        <v>0</v>
      </c>
      <c r="O803" s="1" t="s">
        <v>86</v>
      </c>
      <c r="P803" s="2">
        <v>4</v>
      </c>
      <c r="Q803" s="2" t="s">
        <v>3160</v>
      </c>
      <c r="R803" s="2" t="s">
        <v>1614</v>
      </c>
      <c r="S803" s="136" t="s">
        <v>1615</v>
      </c>
    </row>
    <row r="804" spans="1:58" ht="409.5" x14ac:dyDescent="0.25">
      <c r="A804" s="1">
        <v>745</v>
      </c>
      <c r="B804" s="1" t="s">
        <v>2180</v>
      </c>
      <c r="C804" s="6" t="s">
        <v>3481</v>
      </c>
      <c r="D804" s="2" t="str">
        <f t="shared" si="24"/>
        <v>CALPA_Set WMP-57</v>
      </c>
      <c r="E804" s="1">
        <v>1</v>
      </c>
      <c r="F804" s="1" t="str">
        <f t="shared" si="25"/>
        <v>CALPA_Set WMP-57_Q1</v>
      </c>
      <c r="G804" s="16" t="s">
        <v>3475</v>
      </c>
      <c r="H804" s="16" t="s">
        <v>3485</v>
      </c>
      <c r="I804" s="1" t="s">
        <v>3476</v>
      </c>
      <c r="J804" s="3">
        <v>45700</v>
      </c>
      <c r="K804" s="3">
        <v>45715</v>
      </c>
      <c r="L804" s="3">
        <v>45715</v>
      </c>
      <c r="M804" s="20" t="s">
        <v>3512</v>
      </c>
      <c r="N804" s="1">
        <v>1</v>
      </c>
      <c r="O804" s="1" t="s">
        <v>86</v>
      </c>
      <c r="P804" s="2">
        <v>8</v>
      </c>
      <c r="Q804" s="2">
        <v>8.1</v>
      </c>
      <c r="R804" s="2" t="s">
        <v>3477</v>
      </c>
      <c r="S804" s="136" t="s">
        <v>86</v>
      </c>
      <c r="BE804" s="161"/>
      <c r="BF804" s="162"/>
    </row>
    <row r="805" spans="1:58" ht="89.25" x14ac:dyDescent="0.25">
      <c r="A805" s="1">
        <v>746</v>
      </c>
      <c r="B805" s="2" t="s">
        <v>1884</v>
      </c>
      <c r="C805" s="6" t="s">
        <v>3361</v>
      </c>
      <c r="D805" s="2" t="str">
        <f t="shared" si="24"/>
        <v>CPUC - SPD (Safety Policy Division)_025</v>
      </c>
      <c r="E805" s="1">
        <v>1</v>
      </c>
      <c r="F805" s="1" t="str">
        <f t="shared" si="25"/>
        <v>CPUC - SPD (Safety Policy Division)_025_Q1</v>
      </c>
      <c r="G805" s="16" t="s">
        <v>3486</v>
      </c>
      <c r="H805" s="16" t="s">
        <v>3500</v>
      </c>
      <c r="I805" s="1" t="s">
        <v>1940</v>
      </c>
      <c r="J805" s="3">
        <v>45721</v>
      </c>
      <c r="K805" s="3">
        <v>45726</v>
      </c>
      <c r="L805" s="3">
        <v>45726</v>
      </c>
      <c r="M805" s="20" t="s">
        <v>3517</v>
      </c>
      <c r="N805" s="1">
        <v>1</v>
      </c>
      <c r="O805" s="1" t="s">
        <v>86</v>
      </c>
      <c r="P805" s="2" t="s">
        <v>86</v>
      </c>
      <c r="Q805" s="2" t="s">
        <v>86</v>
      </c>
      <c r="R805" s="2" t="s">
        <v>86</v>
      </c>
      <c r="S805" s="136" t="s">
        <v>86</v>
      </c>
    </row>
    <row r="806" spans="1:58" ht="63.75" x14ac:dyDescent="0.25">
      <c r="A806" s="1">
        <v>747</v>
      </c>
      <c r="B806" s="2" t="s">
        <v>1884</v>
      </c>
      <c r="C806" s="6" t="s">
        <v>3361</v>
      </c>
      <c r="D806" s="2" t="str">
        <f t="shared" si="24"/>
        <v>CPUC - SPD (Safety Policy Division)_025</v>
      </c>
      <c r="E806" s="1">
        <v>2</v>
      </c>
      <c r="F806" s="1" t="str">
        <f t="shared" si="25"/>
        <v>CPUC - SPD (Safety Policy Division)_025_Q2</v>
      </c>
      <c r="G806" s="16" t="s">
        <v>3487</v>
      </c>
      <c r="H806" s="16" t="s">
        <v>3501</v>
      </c>
      <c r="I806" s="1" t="s">
        <v>1940</v>
      </c>
      <c r="J806" s="3">
        <v>45721</v>
      </c>
      <c r="K806" s="3">
        <v>45735</v>
      </c>
      <c r="L806" s="3">
        <v>45735</v>
      </c>
      <c r="M806" s="20" t="s">
        <v>3517</v>
      </c>
      <c r="N806" s="1">
        <v>1</v>
      </c>
      <c r="O806" s="1" t="s">
        <v>86</v>
      </c>
      <c r="P806" s="2" t="s">
        <v>482</v>
      </c>
      <c r="Q806" s="2" t="s">
        <v>483</v>
      </c>
      <c r="R806" s="2" t="s">
        <v>482</v>
      </c>
      <c r="S806" s="136" t="s">
        <v>86</v>
      </c>
    </row>
    <row r="807" spans="1:58" ht="89.25" x14ac:dyDescent="0.25">
      <c r="A807" s="1">
        <v>747</v>
      </c>
      <c r="B807" s="1" t="s">
        <v>1884</v>
      </c>
      <c r="C807" s="6" t="s">
        <v>3361</v>
      </c>
      <c r="D807" s="2" t="str">
        <f t="shared" si="24"/>
        <v>CPUC - SPD (Safety Policy Division)_025</v>
      </c>
      <c r="E807" s="1" t="s">
        <v>1432</v>
      </c>
      <c r="F807" s="1" t="str">
        <f t="shared" si="25"/>
        <v>CPUC - SPD (Safety Policy Division)_025_Q2(a)</v>
      </c>
      <c r="G807" s="16" t="s">
        <v>3487</v>
      </c>
      <c r="H807" s="16" t="s">
        <v>3508</v>
      </c>
      <c r="I807" s="1" t="s">
        <v>1940</v>
      </c>
      <c r="J807" s="3">
        <v>45721</v>
      </c>
      <c r="K807" s="3">
        <v>45742</v>
      </c>
      <c r="L807" s="3">
        <v>45742</v>
      </c>
      <c r="M807" s="20" t="s">
        <v>3517</v>
      </c>
      <c r="N807" s="1">
        <v>1</v>
      </c>
      <c r="O807" s="1" t="s">
        <v>86</v>
      </c>
      <c r="P807" s="2" t="s">
        <v>482</v>
      </c>
      <c r="Q807" s="2" t="s">
        <v>483</v>
      </c>
      <c r="R807" s="2" t="s">
        <v>482</v>
      </c>
      <c r="S807" s="136" t="s">
        <v>86</v>
      </c>
    </row>
    <row r="808" spans="1:58" ht="409.5" x14ac:dyDescent="0.25">
      <c r="A808" s="1">
        <v>748</v>
      </c>
      <c r="B808" s="2" t="s">
        <v>1884</v>
      </c>
      <c r="C808" s="6" t="s">
        <v>3361</v>
      </c>
      <c r="D808" s="2" t="str">
        <f t="shared" si="24"/>
        <v>CPUC - SPD (Safety Policy Division)_025</v>
      </c>
      <c r="E808" s="1">
        <v>3</v>
      </c>
      <c r="F808" s="1" t="str">
        <f t="shared" si="25"/>
        <v>CPUC - SPD (Safety Policy Division)_025_Q3</v>
      </c>
      <c r="G808" s="16" t="s">
        <v>3487</v>
      </c>
      <c r="H808" s="16" t="s">
        <v>3502</v>
      </c>
      <c r="I808" s="1" t="s">
        <v>1940</v>
      </c>
      <c r="J808" s="3">
        <v>45721</v>
      </c>
      <c r="K808" s="3">
        <v>45735</v>
      </c>
      <c r="L808" s="3">
        <v>45735</v>
      </c>
      <c r="M808" s="20" t="s">
        <v>3517</v>
      </c>
      <c r="N808" s="1">
        <v>1</v>
      </c>
      <c r="O808" s="1" t="s">
        <v>86</v>
      </c>
      <c r="P808" s="108" t="s">
        <v>1823</v>
      </c>
      <c r="Q808" s="108" t="s">
        <v>1474</v>
      </c>
      <c r="R808" s="108" t="s">
        <v>1475</v>
      </c>
      <c r="S808" s="149" t="s">
        <v>1476</v>
      </c>
    </row>
    <row r="809" spans="1:58" ht="63.75" x14ac:dyDescent="0.25">
      <c r="A809" s="1">
        <v>748</v>
      </c>
      <c r="B809" s="1" t="s">
        <v>1884</v>
      </c>
      <c r="C809" s="6" t="s">
        <v>3361</v>
      </c>
      <c r="D809" s="2" t="str">
        <f t="shared" si="24"/>
        <v>CPUC - SPD (Safety Policy Division)_025</v>
      </c>
      <c r="E809" s="1" t="s">
        <v>980</v>
      </c>
      <c r="F809" s="1" t="str">
        <f t="shared" si="25"/>
        <v>CPUC - SPD (Safety Policy Division)_025_Q3(s)</v>
      </c>
      <c r="G809" s="16" t="s">
        <v>3487</v>
      </c>
      <c r="H809" s="16" t="s">
        <v>3510</v>
      </c>
      <c r="I809" s="1" t="s">
        <v>1940</v>
      </c>
      <c r="J809" s="3">
        <v>45721</v>
      </c>
      <c r="K809" s="3">
        <v>45743</v>
      </c>
      <c r="L809" s="3">
        <v>45743</v>
      </c>
      <c r="M809" s="20" t="s">
        <v>3517</v>
      </c>
      <c r="N809" s="1">
        <v>0</v>
      </c>
      <c r="O809" s="1" t="s">
        <v>86</v>
      </c>
      <c r="P809" s="108" t="s">
        <v>1823</v>
      </c>
      <c r="Q809" s="108" t="s">
        <v>1474</v>
      </c>
      <c r="R809" s="108" t="s">
        <v>1475</v>
      </c>
      <c r="S809" s="149" t="s">
        <v>1476</v>
      </c>
    </row>
    <row r="810" spans="1:58" ht="127.5" x14ac:dyDescent="0.25">
      <c r="A810" s="1">
        <v>749</v>
      </c>
      <c r="B810" s="2" t="s">
        <v>1884</v>
      </c>
      <c r="C810" s="6" t="s">
        <v>3361</v>
      </c>
      <c r="D810" s="2" t="str">
        <f t="shared" si="24"/>
        <v>CPUC - SPD (Safety Policy Division)_025</v>
      </c>
      <c r="E810" s="1">
        <v>4</v>
      </c>
      <c r="F810" s="1" t="str">
        <f t="shared" si="25"/>
        <v>CPUC - SPD (Safety Policy Division)_025_Q4</v>
      </c>
      <c r="G810" s="16" t="s">
        <v>3488</v>
      </c>
      <c r="H810" s="16" t="s">
        <v>3503</v>
      </c>
      <c r="I810" s="1" t="s">
        <v>1940</v>
      </c>
      <c r="J810" s="3">
        <v>45721</v>
      </c>
      <c r="K810" s="3">
        <v>45735</v>
      </c>
      <c r="L810" s="3">
        <v>45735</v>
      </c>
      <c r="M810" s="20" t="s">
        <v>3517</v>
      </c>
      <c r="N810" s="1">
        <v>2</v>
      </c>
      <c r="O810" s="1" t="s">
        <v>86</v>
      </c>
      <c r="P810" s="108" t="s">
        <v>1823</v>
      </c>
      <c r="Q810" s="108" t="s">
        <v>1474</v>
      </c>
      <c r="R810" s="108" t="s">
        <v>1475</v>
      </c>
      <c r="S810" s="149" t="s">
        <v>1476</v>
      </c>
    </row>
    <row r="811" spans="1:58" ht="191.25" x14ac:dyDescent="0.25">
      <c r="A811" s="1">
        <v>750</v>
      </c>
      <c r="B811" s="2" t="s">
        <v>1884</v>
      </c>
      <c r="C811" s="6" t="s">
        <v>3361</v>
      </c>
      <c r="D811" s="2" t="str">
        <f t="shared" si="24"/>
        <v>CPUC - SPD (Safety Policy Division)_025</v>
      </c>
      <c r="E811" s="1">
        <v>5</v>
      </c>
      <c r="F811" s="1" t="str">
        <f t="shared" si="25"/>
        <v>CPUC - SPD (Safety Policy Division)_025_Q5</v>
      </c>
      <c r="G811" s="16" t="s">
        <v>3489</v>
      </c>
      <c r="H811" s="16" t="s">
        <v>3504</v>
      </c>
      <c r="I811" s="1" t="s">
        <v>1940</v>
      </c>
      <c r="J811" s="3">
        <v>45721</v>
      </c>
      <c r="K811" s="3">
        <v>45735</v>
      </c>
      <c r="L811" s="3">
        <v>45735</v>
      </c>
      <c r="M811" s="20" t="s">
        <v>3517</v>
      </c>
      <c r="N811" s="1">
        <v>1</v>
      </c>
      <c r="O811" s="1" t="s">
        <v>86</v>
      </c>
      <c r="P811" s="11" t="s">
        <v>153</v>
      </c>
      <c r="Q811" s="11" t="s">
        <v>154</v>
      </c>
      <c r="R811" s="11" t="s">
        <v>1024</v>
      </c>
      <c r="S811" s="150" t="s">
        <v>3228</v>
      </c>
    </row>
    <row r="812" spans="1:58" ht="267.75" x14ac:dyDescent="0.25">
      <c r="A812" s="1">
        <v>750</v>
      </c>
      <c r="B812" s="1" t="s">
        <v>1884</v>
      </c>
      <c r="C812" s="6" t="s">
        <v>3361</v>
      </c>
      <c r="D812" s="2" t="str">
        <f t="shared" si="24"/>
        <v>CPUC - SPD (Safety Policy Division)_025</v>
      </c>
      <c r="E812" s="1" t="s">
        <v>642</v>
      </c>
      <c r="F812" s="1" t="str">
        <f t="shared" si="25"/>
        <v>CPUC - SPD (Safety Policy Division)_025_Q5(s)</v>
      </c>
      <c r="G812" s="16" t="s">
        <v>3489</v>
      </c>
      <c r="H812" s="16" t="s">
        <v>3509</v>
      </c>
      <c r="I812" s="1" t="s">
        <v>1940</v>
      </c>
      <c r="J812" s="3">
        <v>45721</v>
      </c>
      <c r="K812" s="3">
        <v>45742</v>
      </c>
      <c r="L812" s="3">
        <v>45742</v>
      </c>
      <c r="M812" s="20" t="s">
        <v>3517</v>
      </c>
      <c r="N812" s="1">
        <v>1</v>
      </c>
      <c r="O812" s="1" t="s">
        <v>86</v>
      </c>
      <c r="P812" s="11" t="s">
        <v>153</v>
      </c>
      <c r="Q812" s="11" t="s">
        <v>154</v>
      </c>
      <c r="R812" s="11" t="s">
        <v>1024</v>
      </c>
      <c r="S812" s="150" t="s">
        <v>3228</v>
      </c>
    </row>
    <row r="813" spans="1:58" ht="45" x14ac:dyDescent="0.25">
      <c r="A813" s="1">
        <v>751</v>
      </c>
      <c r="B813" s="2" t="s">
        <v>1884</v>
      </c>
      <c r="C813" s="6" t="s">
        <v>3361</v>
      </c>
      <c r="D813" s="2" t="str">
        <f t="shared" si="24"/>
        <v>CPUC - SPD (Safety Policy Division)_025</v>
      </c>
      <c r="E813" s="1">
        <v>6</v>
      </c>
      <c r="F813" s="1" t="str">
        <f t="shared" si="25"/>
        <v>CPUC - SPD (Safety Policy Division)_025_Q6</v>
      </c>
      <c r="G813" s="16" t="s">
        <v>3490</v>
      </c>
      <c r="H813" s="16" t="s">
        <v>3505</v>
      </c>
      <c r="I813" s="1" t="s">
        <v>1940</v>
      </c>
      <c r="J813" s="3">
        <v>45721</v>
      </c>
      <c r="K813" s="3">
        <v>45735</v>
      </c>
      <c r="L813" s="3">
        <v>45735</v>
      </c>
      <c r="M813" s="20" t="s">
        <v>3517</v>
      </c>
      <c r="N813" s="1">
        <v>1</v>
      </c>
      <c r="O813" s="1" t="s">
        <v>86</v>
      </c>
      <c r="P813" s="108" t="s">
        <v>1823</v>
      </c>
      <c r="Q813" s="108" t="s">
        <v>1474</v>
      </c>
      <c r="R813" s="108" t="s">
        <v>1475</v>
      </c>
      <c r="S813" s="149" t="s">
        <v>1476</v>
      </c>
    </row>
    <row r="814" spans="1:58" ht="242.25" x14ac:dyDescent="0.25">
      <c r="A814" s="1">
        <v>752</v>
      </c>
      <c r="B814" s="2" t="s">
        <v>1884</v>
      </c>
      <c r="C814" s="6" t="s">
        <v>3361</v>
      </c>
      <c r="D814" s="2" t="str">
        <f t="shared" si="24"/>
        <v>CPUC - SPD (Safety Policy Division)_025</v>
      </c>
      <c r="E814" s="1">
        <v>7</v>
      </c>
      <c r="F814" s="1" t="str">
        <f t="shared" si="25"/>
        <v>CPUC - SPD (Safety Policy Division)_025_Q7</v>
      </c>
      <c r="G814" s="16" t="s">
        <v>3491</v>
      </c>
      <c r="H814" s="16" t="s">
        <v>3506</v>
      </c>
      <c r="I814" s="1" t="s">
        <v>1940</v>
      </c>
      <c r="J814" s="3">
        <v>45721</v>
      </c>
      <c r="K814" s="3">
        <v>45735</v>
      </c>
      <c r="L814" s="3">
        <v>45735</v>
      </c>
      <c r="M814" s="20" t="s">
        <v>3517</v>
      </c>
      <c r="N814" s="1">
        <v>0</v>
      </c>
      <c r="O814" s="1" t="s">
        <v>86</v>
      </c>
      <c r="P814" s="108" t="s">
        <v>1823</v>
      </c>
      <c r="Q814" s="108" t="s">
        <v>1474</v>
      </c>
      <c r="R814" s="108" t="s">
        <v>1475</v>
      </c>
      <c r="S814" s="149" t="s">
        <v>1476</v>
      </c>
    </row>
    <row r="815" spans="1:58" ht="409.5" x14ac:dyDescent="0.25">
      <c r="A815" s="1">
        <v>753</v>
      </c>
      <c r="B815" s="2" t="s">
        <v>1884</v>
      </c>
      <c r="C815" s="6" t="s">
        <v>3361</v>
      </c>
      <c r="D815" s="2" t="str">
        <f t="shared" si="24"/>
        <v>CPUC - SPD (Safety Policy Division)_025</v>
      </c>
      <c r="E815" s="1">
        <v>8</v>
      </c>
      <c r="F815" s="1" t="str">
        <f t="shared" si="25"/>
        <v>CPUC - SPD (Safety Policy Division)_025_Q8</v>
      </c>
      <c r="G815" s="16" t="s">
        <v>3492</v>
      </c>
      <c r="H815" s="16" t="s">
        <v>3507</v>
      </c>
      <c r="I815" s="1" t="s">
        <v>1940</v>
      </c>
      <c r="J815" s="3">
        <v>45721</v>
      </c>
      <c r="K815" s="3">
        <v>45735</v>
      </c>
      <c r="L815" s="3">
        <v>45735</v>
      </c>
      <c r="M815" s="20" t="s">
        <v>3517</v>
      </c>
      <c r="N815" s="1">
        <v>0</v>
      </c>
      <c r="O815" s="1" t="s">
        <v>86</v>
      </c>
      <c r="P815" s="108" t="s">
        <v>1823</v>
      </c>
      <c r="Q815" s="108" t="s">
        <v>1474</v>
      </c>
      <c r="R815" s="108" t="s">
        <v>1475</v>
      </c>
      <c r="S815" s="149" t="s">
        <v>1476</v>
      </c>
    </row>
    <row r="816" spans="1:58" ht="409.5" x14ac:dyDescent="0.25">
      <c r="A816" s="1" t="s">
        <v>1865</v>
      </c>
      <c r="B816" s="1" t="s">
        <v>80</v>
      </c>
      <c r="C816" s="6" t="s">
        <v>1866</v>
      </c>
      <c r="D816" s="2" t="str">
        <f t="shared" si="24"/>
        <v>CalPA_Set WMP-Change Order CalPA 01</v>
      </c>
      <c r="E816" s="1">
        <v>1</v>
      </c>
      <c r="F816" s="2" t="str">
        <f t="shared" si="25"/>
        <v>CalPA_Set WMP-Change Order CalPA 01_Q1</v>
      </c>
      <c r="G816" s="10" t="s">
        <v>1867</v>
      </c>
      <c r="H816" s="10" t="s">
        <v>1868</v>
      </c>
      <c r="I816" s="1" t="s">
        <v>1415</v>
      </c>
      <c r="J816" s="3">
        <v>45329</v>
      </c>
      <c r="K816" s="3">
        <v>45349</v>
      </c>
      <c r="L816" s="3">
        <v>45349</v>
      </c>
      <c r="M816" s="1" t="s">
        <v>86</v>
      </c>
      <c r="N816" s="1">
        <v>1</v>
      </c>
      <c r="O816" s="1" t="s">
        <v>86</v>
      </c>
      <c r="P816" s="2">
        <v>1.2</v>
      </c>
      <c r="Q816" s="47" t="s">
        <v>1869</v>
      </c>
      <c r="R816" s="47" t="s">
        <v>1870</v>
      </c>
      <c r="S816" s="123" t="s">
        <v>86</v>
      </c>
      <c r="BE816" s="165"/>
      <c r="BF816" s="70"/>
    </row>
    <row r="817" spans="1:57" s="12" customFormat="1" ht="409.5" x14ac:dyDescent="0.25">
      <c r="A817" s="1" t="s">
        <v>1875</v>
      </c>
      <c r="B817" s="1" t="s">
        <v>80</v>
      </c>
      <c r="C817" s="6" t="s">
        <v>1866</v>
      </c>
      <c r="D817" s="2" t="str">
        <f t="shared" si="24"/>
        <v>CalPA_Set WMP-Change Order CalPA 01</v>
      </c>
      <c r="E817" s="1">
        <v>2</v>
      </c>
      <c r="F817" s="2" t="str">
        <f t="shared" si="25"/>
        <v>CalPA_Set WMP-Change Order CalPA 01_Q2</v>
      </c>
      <c r="G817" s="10" t="s">
        <v>1876</v>
      </c>
      <c r="H817" s="10" t="s">
        <v>1877</v>
      </c>
      <c r="I817" s="1" t="s">
        <v>1415</v>
      </c>
      <c r="J817" s="3">
        <v>45329</v>
      </c>
      <c r="K817" s="3">
        <v>45349</v>
      </c>
      <c r="L817" s="3">
        <v>45349</v>
      </c>
      <c r="M817" s="1" t="s">
        <v>86</v>
      </c>
      <c r="N817" s="1">
        <v>1</v>
      </c>
      <c r="O817" s="1" t="s">
        <v>86</v>
      </c>
      <c r="P817" s="2">
        <v>1.2</v>
      </c>
      <c r="Q817" s="47" t="s">
        <v>1869</v>
      </c>
      <c r="R817" s="47" t="s">
        <v>1878</v>
      </c>
      <c r="S817" s="123" t="s">
        <v>86</v>
      </c>
      <c r="T817" s="153"/>
      <c r="U817" s="153"/>
      <c r="V817" s="153"/>
      <c r="W817" s="153"/>
      <c r="X817" s="153"/>
      <c r="Y817" s="153"/>
      <c r="Z817" s="153"/>
      <c r="AA817" s="153"/>
      <c r="AB817" s="153"/>
      <c r="AC817" s="153"/>
      <c r="AD817" s="153"/>
      <c r="AE817" s="153"/>
      <c r="AF817" s="153"/>
      <c r="AG817" s="153"/>
      <c r="AH817" s="153"/>
      <c r="AI817" s="153"/>
      <c r="AJ817" s="153"/>
      <c r="AK817" s="153"/>
      <c r="AL817" s="153"/>
      <c r="AM817" s="153"/>
      <c r="AN817" s="153"/>
      <c r="AO817" s="153"/>
      <c r="AP817" s="153"/>
      <c r="AQ817" s="153"/>
      <c r="AR817" s="153"/>
      <c r="AS817" s="153"/>
      <c r="AT817" s="153"/>
      <c r="AU817" s="153"/>
      <c r="AV817" s="153"/>
      <c r="AW817" s="153"/>
      <c r="AX817" s="153"/>
      <c r="AY817" s="153"/>
      <c r="AZ817" s="153"/>
      <c r="BA817" s="153"/>
      <c r="BB817" s="153"/>
      <c r="BC817" s="153"/>
      <c r="BD817" s="153"/>
      <c r="BE817" s="57"/>
    </row>
    <row r="818" spans="1:57" s="12" customFormat="1" ht="127.5" x14ac:dyDescent="0.25">
      <c r="A818" s="1" t="s">
        <v>1879</v>
      </c>
      <c r="B818" s="1" t="s">
        <v>80</v>
      </c>
      <c r="C818" s="6" t="s">
        <v>1866</v>
      </c>
      <c r="D818" s="2" t="str">
        <f t="shared" si="24"/>
        <v>CalPA_Set WMP-Change Order CalPA 01</v>
      </c>
      <c r="E818" s="1">
        <v>3</v>
      </c>
      <c r="F818" s="2" t="str">
        <f t="shared" si="25"/>
        <v>CalPA_Set WMP-Change Order CalPA 01_Q3</v>
      </c>
      <c r="G818" s="10" t="s">
        <v>1880</v>
      </c>
      <c r="H818" s="10" t="s">
        <v>1881</v>
      </c>
      <c r="I818" s="1" t="s">
        <v>1415</v>
      </c>
      <c r="J818" s="3">
        <v>45329</v>
      </c>
      <c r="K818" s="3">
        <v>45349</v>
      </c>
      <c r="L818" s="3">
        <v>45349</v>
      </c>
      <c r="M818" s="1" t="s">
        <v>86</v>
      </c>
      <c r="N818" s="1">
        <v>0</v>
      </c>
      <c r="O818" s="1" t="s">
        <v>86</v>
      </c>
      <c r="P818" s="2">
        <v>1.2</v>
      </c>
      <c r="Q818" s="47" t="s">
        <v>1869</v>
      </c>
      <c r="R818" s="47" t="s">
        <v>1882</v>
      </c>
      <c r="S818" s="125" t="s">
        <v>86</v>
      </c>
      <c r="T818" s="153"/>
      <c r="U818" s="153"/>
      <c r="V818" s="153"/>
      <c r="W818" s="153"/>
      <c r="X818" s="153"/>
      <c r="Y818" s="153"/>
      <c r="Z818" s="153"/>
      <c r="AA818" s="153"/>
      <c r="AB818" s="153"/>
      <c r="AC818" s="153"/>
      <c r="AD818" s="153"/>
      <c r="AE818" s="153"/>
      <c r="AF818" s="153"/>
      <c r="AG818" s="153"/>
      <c r="AH818" s="153"/>
      <c r="AI818" s="153"/>
      <c r="AJ818" s="153"/>
      <c r="AK818" s="153"/>
      <c r="AL818" s="153"/>
      <c r="AM818" s="153"/>
      <c r="AN818" s="153"/>
      <c r="AO818" s="153"/>
      <c r="AP818" s="153"/>
      <c r="AQ818" s="153"/>
      <c r="AR818" s="153"/>
      <c r="AS818" s="153"/>
      <c r="AT818" s="153"/>
      <c r="AU818" s="153"/>
      <c r="AV818" s="153"/>
      <c r="AW818" s="153"/>
      <c r="AX818" s="153"/>
      <c r="AY818" s="153"/>
      <c r="AZ818" s="153"/>
      <c r="BA818" s="153"/>
      <c r="BB818" s="153"/>
      <c r="BC818" s="153"/>
      <c r="BD818" s="153"/>
      <c r="BE818" s="57"/>
    </row>
    <row r="819" spans="1:57" s="12" customFormat="1" ht="409.5" x14ac:dyDescent="0.25">
      <c r="A819" s="1" t="s">
        <v>2857</v>
      </c>
      <c r="B819" s="1" t="s">
        <v>1802</v>
      </c>
      <c r="C819" s="6" t="s">
        <v>2858</v>
      </c>
      <c r="D819" s="2" t="str">
        <f t="shared" si="24"/>
        <v>OEIS_Set WMP-Change Order OEIS 01</v>
      </c>
      <c r="E819" s="1">
        <v>1</v>
      </c>
      <c r="F819" s="2" t="str">
        <f t="shared" si="25"/>
        <v>OEIS_Set WMP-Change Order OEIS 01_Q1</v>
      </c>
      <c r="G819" s="10" t="s">
        <v>2859</v>
      </c>
      <c r="H819" s="10" t="s">
        <v>2860</v>
      </c>
      <c r="I819" s="1" t="s">
        <v>2691</v>
      </c>
      <c r="J819" s="3">
        <v>45349</v>
      </c>
      <c r="K819" s="3">
        <v>45363</v>
      </c>
      <c r="L819" s="3">
        <v>45363</v>
      </c>
      <c r="M819" s="58" t="s">
        <v>86</v>
      </c>
      <c r="N819" s="1">
        <v>0</v>
      </c>
      <c r="O819" s="1" t="s">
        <v>86</v>
      </c>
      <c r="P819" s="45">
        <v>8</v>
      </c>
      <c r="Q819" s="45" t="s">
        <v>1454</v>
      </c>
      <c r="R819" s="45" t="s">
        <v>1455</v>
      </c>
      <c r="S819" s="123" t="s">
        <v>86</v>
      </c>
      <c r="T819" s="153"/>
      <c r="U819" s="153"/>
      <c r="V819" s="153"/>
      <c r="W819" s="153"/>
      <c r="X819" s="153"/>
      <c r="Y819" s="153"/>
      <c r="Z819" s="153"/>
      <c r="AA819" s="153"/>
      <c r="AB819" s="153"/>
      <c r="AC819" s="153"/>
      <c r="AD819" s="153"/>
      <c r="AE819" s="153"/>
      <c r="AF819" s="153"/>
      <c r="AG819" s="153"/>
      <c r="AH819" s="153"/>
      <c r="AI819" s="153"/>
      <c r="AJ819" s="153"/>
      <c r="AK819" s="153"/>
      <c r="AL819" s="153"/>
      <c r="AM819" s="153"/>
      <c r="AN819" s="153"/>
      <c r="AO819" s="153"/>
      <c r="AP819" s="153"/>
      <c r="AQ819" s="153"/>
      <c r="AR819" s="153"/>
      <c r="AS819" s="153"/>
      <c r="AT819" s="153"/>
      <c r="AU819" s="153"/>
      <c r="AV819" s="153"/>
      <c r="AW819" s="153"/>
      <c r="AX819" s="153"/>
      <c r="AY819" s="153"/>
      <c r="AZ819" s="153"/>
      <c r="BA819" s="153"/>
      <c r="BB819" s="153"/>
      <c r="BC819" s="153"/>
      <c r="BD819" s="153"/>
      <c r="BE819" s="57"/>
    </row>
    <row r="820" spans="1:57" s="12" customFormat="1" ht="409.5" x14ac:dyDescent="0.25">
      <c r="A820" s="1" t="s">
        <v>2863</v>
      </c>
      <c r="B820" s="1" t="s">
        <v>1802</v>
      </c>
      <c r="C820" s="6" t="s">
        <v>2858</v>
      </c>
      <c r="D820" s="2" t="str">
        <f t="shared" si="24"/>
        <v>OEIS_Set WMP-Change Order OEIS 01</v>
      </c>
      <c r="E820" s="1">
        <v>2</v>
      </c>
      <c r="F820" s="2" t="str">
        <f t="shared" si="25"/>
        <v>OEIS_Set WMP-Change Order OEIS 01_Q2</v>
      </c>
      <c r="G820" s="10" t="s">
        <v>2864</v>
      </c>
      <c r="H820" s="10" t="s">
        <v>2865</v>
      </c>
      <c r="I820" s="1" t="s">
        <v>2691</v>
      </c>
      <c r="J820" s="3">
        <v>45349</v>
      </c>
      <c r="K820" s="3">
        <v>45363</v>
      </c>
      <c r="L820" s="3">
        <v>45363</v>
      </c>
      <c r="M820" s="58" t="s">
        <v>86</v>
      </c>
      <c r="N820" s="1">
        <v>1</v>
      </c>
      <c r="O820" s="1" t="s">
        <v>86</v>
      </c>
      <c r="P820" s="45">
        <v>7</v>
      </c>
      <c r="Q820" s="45" t="s">
        <v>2866</v>
      </c>
      <c r="R820" s="45" t="s">
        <v>2867</v>
      </c>
      <c r="S820" s="123" t="s">
        <v>86</v>
      </c>
      <c r="T820" s="153"/>
      <c r="U820" s="153"/>
      <c r="V820" s="153"/>
      <c r="W820" s="153"/>
      <c r="X820" s="153"/>
      <c r="Y820" s="153"/>
      <c r="Z820" s="153"/>
      <c r="AA820" s="153"/>
      <c r="AB820" s="153"/>
      <c r="AC820" s="153"/>
      <c r="AD820" s="153"/>
      <c r="AE820" s="153"/>
      <c r="AF820" s="153"/>
      <c r="AG820" s="153"/>
      <c r="AH820" s="153"/>
      <c r="AI820" s="153"/>
      <c r="AJ820" s="153"/>
      <c r="AK820" s="153"/>
      <c r="AL820" s="153"/>
      <c r="AM820" s="153"/>
      <c r="AN820" s="153"/>
      <c r="AO820" s="153"/>
      <c r="AP820" s="153"/>
      <c r="AQ820" s="153"/>
      <c r="AR820" s="153"/>
      <c r="AS820" s="153"/>
      <c r="AT820" s="153"/>
      <c r="AU820" s="153"/>
      <c r="AV820" s="153"/>
      <c r="AW820" s="153"/>
      <c r="AX820" s="153"/>
      <c r="AY820" s="153"/>
      <c r="AZ820" s="153"/>
      <c r="BA820" s="153"/>
      <c r="BB820" s="153"/>
      <c r="BC820" s="153"/>
      <c r="BD820" s="153"/>
      <c r="BE820" s="57"/>
    </row>
    <row r="821" spans="1:57" s="12" customFormat="1" ht="409.5" x14ac:dyDescent="0.25">
      <c r="A821" s="1" t="s">
        <v>2863</v>
      </c>
      <c r="B821" s="1" t="s">
        <v>1802</v>
      </c>
      <c r="C821" s="6" t="s">
        <v>2858</v>
      </c>
      <c r="D821" s="2" t="str">
        <f t="shared" si="24"/>
        <v>OEIS_Set WMP-Change Order OEIS 01</v>
      </c>
      <c r="E821" s="1" t="s">
        <v>631</v>
      </c>
      <c r="F821" s="2" t="str">
        <f t="shared" si="25"/>
        <v>OEIS_Set WMP-Change Order OEIS 01_Q2(s)</v>
      </c>
      <c r="G821" s="10" t="s">
        <v>2864</v>
      </c>
      <c r="H821" s="10" t="s">
        <v>2869</v>
      </c>
      <c r="I821" s="1" t="s">
        <v>2691</v>
      </c>
      <c r="J821" s="3">
        <v>45369</v>
      </c>
      <c r="K821" s="3">
        <v>45372</v>
      </c>
      <c r="L821" s="3">
        <v>45006</v>
      </c>
      <c r="M821" s="58" t="s">
        <v>86</v>
      </c>
      <c r="N821" s="1">
        <v>1</v>
      </c>
      <c r="O821" s="1" t="s">
        <v>86</v>
      </c>
      <c r="P821" s="45">
        <v>7</v>
      </c>
      <c r="Q821" s="45" t="s">
        <v>2866</v>
      </c>
      <c r="R821" s="45" t="s">
        <v>2867</v>
      </c>
      <c r="S821" s="123" t="s">
        <v>86</v>
      </c>
      <c r="T821" s="153"/>
      <c r="U821" s="153"/>
      <c r="V821" s="153"/>
      <c r="W821" s="153"/>
      <c r="X821" s="153"/>
      <c r="Y821" s="153"/>
      <c r="Z821" s="153"/>
      <c r="AA821" s="153"/>
      <c r="AB821" s="153"/>
      <c r="AC821" s="153"/>
      <c r="AD821" s="153"/>
      <c r="AE821" s="153"/>
      <c r="AF821" s="153"/>
      <c r="AG821" s="153"/>
      <c r="AH821" s="153"/>
      <c r="AI821" s="153"/>
      <c r="AJ821" s="153"/>
      <c r="AK821" s="153"/>
      <c r="AL821" s="153"/>
      <c r="AM821" s="153"/>
      <c r="AN821" s="153"/>
      <c r="AO821" s="153"/>
      <c r="AP821" s="153"/>
      <c r="AQ821" s="153"/>
      <c r="AR821" s="153"/>
      <c r="AS821" s="153"/>
      <c r="AT821" s="153"/>
      <c r="AU821" s="153"/>
      <c r="AV821" s="153"/>
      <c r="AW821" s="153"/>
      <c r="AX821" s="153"/>
      <c r="AY821" s="153"/>
      <c r="AZ821" s="153"/>
      <c r="BA821" s="153"/>
      <c r="BB821" s="153"/>
      <c r="BC821" s="153"/>
      <c r="BD821" s="153"/>
      <c r="BE821" s="57"/>
    </row>
    <row r="822" spans="1:57" s="12" customFormat="1" ht="216.75" x14ac:dyDescent="0.25">
      <c r="A822" s="1" t="s">
        <v>2870</v>
      </c>
      <c r="B822" s="1" t="s">
        <v>1802</v>
      </c>
      <c r="C822" s="6" t="s">
        <v>2858</v>
      </c>
      <c r="D822" s="2" t="str">
        <f t="shared" si="24"/>
        <v>OEIS_Set WMP-Change Order OEIS 01</v>
      </c>
      <c r="E822" s="1">
        <v>3</v>
      </c>
      <c r="F822" s="2" t="str">
        <f t="shared" si="25"/>
        <v>OEIS_Set WMP-Change Order OEIS 01_Q3</v>
      </c>
      <c r="G822" s="10" t="s">
        <v>2871</v>
      </c>
      <c r="H822" s="10" t="s">
        <v>2872</v>
      </c>
      <c r="I822" s="1" t="s">
        <v>2691</v>
      </c>
      <c r="J822" s="3">
        <v>45349</v>
      </c>
      <c r="K822" s="3">
        <v>45363</v>
      </c>
      <c r="L822" s="3">
        <v>45363</v>
      </c>
      <c r="M822" s="58" t="s">
        <v>86</v>
      </c>
      <c r="N822" s="1">
        <v>0</v>
      </c>
      <c r="O822" s="1" t="s">
        <v>86</v>
      </c>
      <c r="P822" s="45" t="s">
        <v>482</v>
      </c>
      <c r="Q822" s="47" t="s">
        <v>483</v>
      </c>
      <c r="R822" s="45" t="s">
        <v>2873</v>
      </c>
      <c r="S822" s="123" t="s">
        <v>86</v>
      </c>
      <c r="T822" s="153"/>
      <c r="U822" s="153"/>
      <c r="V822" s="153"/>
      <c r="W822" s="153"/>
      <c r="X822" s="153"/>
      <c r="Y822" s="153"/>
      <c r="Z822" s="153"/>
      <c r="AA822" s="153"/>
      <c r="AB822" s="153"/>
      <c r="AC822" s="153"/>
      <c r="AD822" s="153"/>
      <c r="AE822" s="153"/>
      <c r="AF822" s="153"/>
      <c r="AG822" s="153"/>
      <c r="AH822" s="153"/>
      <c r="AI822" s="153"/>
      <c r="AJ822" s="153"/>
      <c r="AK822" s="153"/>
      <c r="AL822" s="153"/>
      <c r="AM822" s="153"/>
      <c r="AN822" s="153"/>
      <c r="AO822" s="153"/>
      <c r="AP822" s="153"/>
      <c r="AQ822" s="153"/>
      <c r="AR822" s="153"/>
      <c r="AS822" s="153"/>
      <c r="AT822" s="153"/>
      <c r="AU822" s="153"/>
      <c r="AV822" s="153"/>
      <c r="AW822" s="153"/>
      <c r="AX822" s="153"/>
      <c r="AY822" s="153"/>
      <c r="AZ822" s="153"/>
      <c r="BA822" s="153"/>
      <c r="BB822" s="153"/>
      <c r="BC822" s="153"/>
      <c r="BD822" s="153"/>
      <c r="BE822" s="57"/>
    </row>
    <row r="823" spans="1:57" s="12" customFormat="1" ht="409.5" x14ac:dyDescent="0.25">
      <c r="A823" s="11" t="s">
        <v>79</v>
      </c>
      <c r="B823" s="1" t="s">
        <v>80</v>
      </c>
      <c r="C823" s="6" t="s">
        <v>81</v>
      </c>
      <c r="D823" s="2" t="str">
        <f t="shared" si="24"/>
        <v>CalPA_Set WMP-01</v>
      </c>
      <c r="E823" s="1">
        <v>1</v>
      </c>
      <c r="F823" s="2" t="str">
        <f t="shared" si="25"/>
        <v>CalPA_Set WMP-01_Q1</v>
      </c>
      <c r="G823" s="48" t="s">
        <v>82</v>
      </c>
      <c r="H823" s="48" t="s">
        <v>83</v>
      </c>
      <c r="I823" s="2" t="s">
        <v>84</v>
      </c>
      <c r="J823" s="3">
        <v>44964</v>
      </c>
      <c r="K823" s="3">
        <v>44971</v>
      </c>
      <c r="L823" s="3">
        <v>44971</v>
      </c>
      <c r="M823" s="18" t="s">
        <v>85</v>
      </c>
      <c r="N823" s="1">
        <v>0</v>
      </c>
      <c r="O823" s="1" t="s">
        <v>86</v>
      </c>
      <c r="P823" s="2" t="s">
        <v>86</v>
      </c>
      <c r="Q823" s="47" t="s">
        <v>86</v>
      </c>
      <c r="R823" s="47" t="s">
        <v>86</v>
      </c>
      <c r="S823" s="124" t="s">
        <v>86</v>
      </c>
      <c r="T823" s="153"/>
      <c r="U823" s="153"/>
      <c r="V823" s="153"/>
      <c r="W823" s="153"/>
      <c r="X823" s="153"/>
      <c r="Y823" s="153"/>
      <c r="Z823" s="153"/>
      <c r="AA823" s="153"/>
      <c r="AB823" s="153"/>
      <c r="AC823" s="153"/>
      <c r="AD823" s="153"/>
      <c r="AE823" s="153"/>
      <c r="AF823" s="153"/>
      <c r="AG823" s="153"/>
      <c r="AH823" s="153"/>
      <c r="AI823" s="153"/>
      <c r="AJ823" s="153"/>
      <c r="AK823" s="153"/>
      <c r="AL823" s="153"/>
      <c r="AM823" s="153"/>
      <c r="AN823" s="153"/>
      <c r="AO823" s="153"/>
      <c r="AP823" s="153"/>
      <c r="AQ823" s="153"/>
      <c r="AR823" s="153"/>
      <c r="AS823" s="153"/>
      <c r="AT823" s="153"/>
      <c r="AU823" s="153"/>
      <c r="AV823" s="153"/>
      <c r="AW823" s="153"/>
      <c r="AX823" s="153"/>
      <c r="AY823" s="153"/>
      <c r="AZ823" s="153"/>
      <c r="BA823" s="153"/>
      <c r="BB823" s="153"/>
      <c r="BC823" s="153"/>
      <c r="BD823" s="153"/>
      <c r="BE823" s="57"/>
    </row>
    <row r="824" spans="1:57" s="12" customFormat="1" ht="90" x14ac:dyDescent="0.25">
      <c r="A824" s="11" t="s">
        <v>97</v>
      </c>
      <c r="B824" s="1" t="s">
        <v>80</v>
      </c>
      <c r="C824" s="6" t="s">
        <v>81</v>
      </c>
      <c r="D824" s="2" t="str">
        <f t="shared" si="24"/>
        <v>CalPA_Set WMP-01</v>
      </c>
      <c r="E824" s="1">
        <v>2</v>
      </c>
      <c r="F824" s="2" t="str">
        <f t="shared" si="25"/>
        <v>CalPA_Set WMP-01_Q2</v>
      </c>
      <c r="G824" s="48" t="s">
        <v>98</v>
      </c>
      <c r="H824" s="48" t="s">
        <v>99</v>
      </c>
      <c r="I824" s="2" t="s">
        <v>84</v>
      </c>
      <c r="J824" s="3">
        <v>44964</v>
      </c>
      <c r="K824" s="3">
        <v>44972</v>
      </c>
      <c r="L824" s="3">
        <v>44972</v>
      </c>
      <c r="M824" s="18" t="s">
        <v>85</v>
      </c>
      <c r="N824" s="1">
        <v>1</v>
      </c>
      <c r="O824" s="1" t="s">
        <v>86</v>
      </c>
      <c r="P824" s="2" t="s">
        <v>86</v>
      </c>
      <c r="Q824" s="47" t="s">
        <v>86</v>
      </c>
      <c r="R824" s="47" t="s">
        <v>86</v>
      </c>
      <c r="S824" s="120" t="s">
        <v>86</v>
      </c>
      <c r="T824" s="153"/>
      <c r="U824" s="153"/>
      <c r="V824" s="153"/>
      <c r="W824" s="153"/>
      <c r="X824" s="153"/>
      <c r="Y824" s="153"/>
      <c r="Z824" s="153"/>
      <c r="AA824" s="153"/>
      <c r="AB824" s="153"/>
      <c r="AC824" s="153"/>
      <c r="AD824" s="153"/>
      <c r="AE824" s="153"/>
      <c r="AF824" s="153"/>
      <c r="AG824" s="153"/>
      <c r="AH824" s="153"/>
      <c r="AI824" s="153"/>
      <c r="AJ824" s="153"/>
      <c r="AK824" s="153"/>
      <c r="AL824" s="153"/>
      <c r="AM824" s="153"/>
      <c r="AN824" s="153"/>
      <c r="AO824" s="153"/>
      <c r="AP824" s="153"/>
      <c r="AQ824" s="153"/>
      <c r="AR824" s="153"/>
      <c r="AS824" s="153"/>
      <c r="AT824" s="153"/>
      <c r="AU824" s="153"/>
      <c r="AV824" s="153"/>
      <c r="AW824" s="153"/>
      <c r="AX824" s="153"/>
      <c r="AY824" s="153"/>
      <c r="AZ824" s="153"/>
      <c r="BA824" s="153"/>
      <c r="BB824" s="153"/>
      <c r="BC824" s="153"/>
      <c r="BD824" s="153"/>
      <c r="BE824" s="57"/>
    </row>
    <row r="825" spans="1:57" s="12" customFormat="1" ht="242.25" x14ac:dyDescent="0.25">
      <c r="A825" s="11" t="s">
        <v>101</v>
      </c>
      <c r="B825" s="1" t="s">
        <v>80</v>
      </c>
      <c r="C825" s="6" t="s">
        <v>81</v>
      </c>
      <c r="D825" s="2" t="str">
        <f t="shared" si="24"/>
        <v>CalPA_Set WMP-01</v>
      </c>
      <c r="E825" s="1">
        <v>3</v>
      </c>
      <c r="F825" s="2" t="str">
        <f t="shared" si="25"/>
        <v>CalPA_Set WMP-01_Q3</v>
      </c>
      <c r="G825" s="48" t="s">
        <v>102</v>
      </c>
      <c r="H825" s="48" t="s">
        <v>103</v>
      </c>
      <c r="I825" s="2" t="s">
        <v>84</v>
      </c>
      <c r="J825" s="3">
        <v>44964</v>
      </c>
      <c r="K825" s="3">
        <v>44971</v>
      </c>
      <c r="L825" s="3">
        <v>44971</v>
      </c>
      <c r="M825" s="18" t="s">
        <v>85</v>
      </c>
      <c r="N825" s="1">
        <v>0</v>
      </c>
      <c r="O825" s="1" t="s">
        <v>86</v>
      </c>
      <c r="P825" s="2" t="s">
        <v>86</v>
      </c>
      <c r="Q825" s="47" t="s">
        <v>86</v>
      </c>
      <c r="R825" s="47" t="s">
        <v>86</v>
      </c>
      <c r="S825" s="120" t="s">
        <v>86</v>
      </c>
      <c r="T825" s="153"/>
      <c r="U825" s="153"/>
      <c r="V825" s="153"/>
      <c r="W825" s="153"/>
      <c r="X825" s="153"/>
      <c r="Y825" s="153"/>
      <c r="Z825" s="153"/>
      <c r="AA825" s="153"/>
      <c r="AB825" s="153"/>
      <c r="AC825" s="153"/>
      <c r="AD825" s="153"/>
      <c r="AE825" s="153"/>
      <c r="AF825" s="153"/>
      <c r="AG825" s="153"/>
      <c r="AH825" s="153"/>
      <c r="AI825" s="153"/>
      <c r="AJ825" s="153"/>
      <c r="AK825" s="153"/>
      <c r="AL825" s="153"/>
      <c r="AM825" s="153"/>
      <c r="AN825" s="153"/>
      <c r="AO825" s="153"/>
      <c r="AP825" s="153"/>
      <c r="AQ825" s="153"/>
      <c r="AR825" s="153"/>
      <c r="AS825" s="153"/>
      <c r="AT825" s="153"/>
      <c r="AU825" s="153"/>
      <c r="AV825" s="153"/>
      <c r="AW825" s="153"/>
      <c r="AX825" s="153"/>
      <c r="AY825" s="153"/>
      <c r="AZ825" s="153"/>
      <c r="BA825" s="153"/>
      <c r="BB825" s="153"/>
      <c r="BC825" s="153"/>
      <c r="BD825" s="153"/>
      <c r="BE825" s="57"/>
    </row>
    <row r="826" spans="1:57" s="12" customFormat="1" ht="140.25" x14ac:dyDescent="0.25">
      <c r="A826" s="11" t="s">
        <v>105</v>
      </c>
      <c r="B826" s="1" t="s">
        <v>80</v>
      </c>
      <c r="C826" s="6" t="s">
        <v>81</v>
      </c>
      <c r="D826" s="2" t="str">
        <f t="shared" si="24"/>
        <v>CalPA_Set WMP-01</v>
      </c>
      <c r="E826" s="1">
        <v>4</v>
      </c>
      <c r="F826" s="2" t="str">
        <f t="shared" si="25"/>
        <v>CalPA_Set WMP-01_Q4</v>
      </c>
      <c r="G826" s="48" t="s">
        <v>106</v>
      </c>
      <c r="H826" s="48" t="s">
        <v>107</v>
      </c>
      <c r="I826" s="2" t="s">
        <v>84</v>
      </c>
      <c r="J826" s="3">
        <v>44964</v>
      </c>
      <c r="K826" s="3">
        <v>44971</v>
      </c>
      <c r="L826" s="3">
        <v>44971</v>
      </c>
      <c r="M826" s="18" t="s">
        <v>85</v>
      </c>
      <c r="N826" s="1">
        <v>0</v>
      </c>
      <c r="O826" s="1" t="s">
        <v>86</v>
      </c>
      <c r="P826" s="2" t="s">
        <v>86</v>
      </c>
      <c r="Q826" s="47" t="s">
        <v>86</v>
      </c>
      <c r="R826" s="47" t="s">
        <v>86</v>
      </c>
      <c r="S826" s="120" t="s">
        <v>86</v>
      </c>
      <c r="T826" s="153"/>
      <c r="U826" s="153"/>
      <c r="V826" s="153"/>
      <c r="W826" s="153"/>
      <c r="X826" s="153"/>
      <c r="Y826" s="153"/>
      <c r="Z826" s="153"/>
      <c r="AA826" s="153"/>
      <c r="AB826" s="153"/>
      <c r="AC826" s="153"/>
      <c r="AD826" s="153"/>
      <c r="AE826" s="153"/>
      <c r="AF826" s="153"/>
      <c r="AG826" s="153"/>
      <c r="AH826" s="153"/>
      <c r="AI826" s="153"/>
      <c r="AJ826" s="153"/>
      <c r="AK826" s="153"/>
      <c r="AL826" s="153"/>
      <c r="AM826" s="153"/>
      <c r="AN826" s="153"/>
      <c r="AO826" s="153"/>
      <c r="AP826" s="153"/>
      <c r="AQ826" s="153"/>
      <c r="AR826" s="153"/>
      <c r="AS826" s="153"/>
      <c r="AT826" s="153"/>
      <c r="AU826" s="153"/>
      <c r="AV826" s="153"/>
      <c r="AW826" s="153"/>
      <c r="AX826" s="153"/>
      <c r="AY826" s="153"/>
      <c r="AZ826" s="153"/>
      <c r="BA826" s="153"/>
      <c r="BB826" s="153"/>
      <c r="BC826" s="153"/>
      <c r="BD826" s="153"/>
      <c r="BE826" s="57"/>
    </row>
    <row r="827" spans="1:57" s="12" customFormat="1" ht="331.5" x14ac:dyDescent="0.25">
      <c r="A827" s="11" t="s">
        <v>109</v>
      </c>
      <c r="B827" s="1" t="s">
        <v>80</v>
      </c>
      <c r="C827" s="6" t="s">
        <v>110</v>
      </c>
      <c r="D827" s="2" t="str">
        <f t="shared" si="24"/>
        <v>CalPA_Set WMP-02</v>
      </c>
      <c r="E827" s="1">
        <v>1</v>
      </c>
      <c r="F827" s="2" t="str">
        <f t="shared" si="25"/>
        <v>CalPA_Set WMP-02_Q1</v>
      </c>
      <c r="G827" s="48" t="s">
        <v>111</v>
      </c>
      <c r="H827" s="48" t="s">
        <v>112</v>
      </c>
      <c r="I827" s="2" t="s">
        <v>84</v>
      </c>
      <c r="J827" s="3">
        <v>44964</v>
      </c>
      <c r="K827" s="3">
        <v>44992</v>
      </c>
      <c r="L827" s="3">
        <v>44992</v>
      </c>
      <c r="M827" s="18" t="s">
        <v>113</v>
      </c>
      <c r="N827" s="1">
        <v>6</v>
      </c>
      <c r="O827" s="1" t="s">
        <v>86</v>
      </c>
      <c r="P827" s="2" t="s">
        <v>86</v>
      </c>
      <c r="Q827" s="47" t="s">
        <v>86</v>
      </c>
      <c r="R827" s="47" t="s">
        <v>86</v>
      </c>
      <c r="S827" s="120" t="s">
        <v>86</v>
      </c>
      <c r="T827" s="153"/>
      <c r="U827" s="153"/>
      <c r="V827" s="153"/>
      <c r="W827" s="153"/>
      <c r="X827" s="153"/>
      <c r="Y827" s="153"/>
      <c r="Z827" s="153"/>
      <c r="AA827" s="153"/>
      <c r="AB827" s="153"/>
      <c r="AC827" s="153"/>
      <c r="AD827" s="153"/>
      <c r="AE827" s="153"/>
      <c r="AF827" s="153"/>
      <c r="AG827" s="153"/>
      <c r="AH827" s="153"/>
      <c r="AI827" s="153"/>
      <c r="AJ827" s="153"/>
      <c r="AK827" s="153"/>
      <c r="AL827" s="153"/>
      <c r="AM827" s="153"/>
      <c r="AN827" s="153"/>
      <c r="AO827" s="153"/>
      <c r="AP827" s="153"/>
      <c r="AQ827" s="153"/>
      <c r="AR827" s="153"/>
      <c r="AS827" s="153"/>
      <c r="AT827" s="153"/>
      <c r="AU827" s="153"/>
      <c r="AV827" s="153"/>
      <c r="AW827" s="153"/>
      <c r="AX827" s="153"/>
      <c r="AY827" s="153"/>
      <c r="AZ827" s="153"/>
      <c r="BA827" s="153"/>
      <c r="BB827" s="153"/>
      <c r="BC827" s="153"/>
      <c r="BD827" s="153"/>
      <c r="BE827" s="57"/>
    </row>
    <row r="828" spans="1:57" s="12" customFormat="1" ht="90" x14ac:dyDescent="0.25">
      <c r="A828" s="11" t="s">
        <v>119</v>
      </c>
      <c r="B828" s="1" t="s">
        <v>80</v>
      </c>
      <c r="C828" s="6" t="s">
        <v>110</v>
      </c>
      <c r="D828" s="2" t="str">
        <f t="shared" si="24"/>
        <v>CalPA_Set WMP-02</v>
      </c>
      <c r="E828" s="1">
        <v>2</v>
      </c>
      <c r="F828" s="2" t="str">
        <f t="shared" si="25"/>
        <v>CalPA_Set WMP-02_Q2</v>
      </c>
      <c r="G828" s="48" t="s">
        <v>120</v>
      </c>
      <c r="H828" s="48" t="s">
        <v>121</v>
      </c>
      <c r="I828" s="2" t="s">
        <v>84</v>
      </c>
      <c r="J828" s="3">
        <v>44964</v>
      </c>
      <c r="K828" s="3">
        <v>44992</v>
      </c>
      <c r="L828" s="3">
        <v>44992</v>
      </c>
      <c r="M828" s="18" t="s">
        <v>113</v>
      </c>
      <c r="N828" s="1">
        <v>1</v>
      </c>
      <c r="O828" s="1" t="s">
        <v>86</v>
      </c>
      <c r="P828" s="2" t="s">
        <v>86</v>
      </c>
      <c r="Q828" s="47" t="s">
        <v>86</v>
      </c>
      <c r="R828" s="47" t="s">
        <v>86</v>
      </c>
      <c r="S828" s="120" t="s">
        <v>86</v>
      </c>
      <c r="T828" s="153"/>
      <c r="U828" s="153"/>
      <c r="V828" s="153"/>
      <c r="W828" s="153"/>
      <c r="X828" s="153"/>
      <c r="Y828" s="153"/>
      <c r="Z828" s="153"/>
      <c r="AA828" s="153"/>
      <c r="AB828" s="153"/>
      <c r="AC828" s="153"/>
      <c r="AD828" s="153"/>
      <c r="AE828" s="153"/>
      <c r="AF828" s="153"/>
      <c r="AG828" s="153"/>
      <c r="AH828" s="153"/>
      <c r="AI828" s="153"/>
      <c r="AJ828" s="153"/>
      <c r="AK828" s="153"/>
      <c r="AL828" s="153"/>
      <c r="AM828" s="153"/>
      <c r="AN828" s="153"/>
      <c r="AO828" s="153"/>
      <c r="AP828" s="153"/>
      <c r="AQ828" s="153"/>
      <c r="AR828" s="153"/>
      <c r="AS828" s="153"/>
      <c r="AT828" s="153"/>
      <c r="AU828" s="153"/>
      <c r="AV828" s="153"/>
      <c r="AW828" s="153"/>
      <c r="AX828" s="153"/>
      <c r="AY828" s="153"/>
      <c r="AZ828" s="153"/>
      <c r="BA828" s="153"/>
      <c r="BB828" s="153"/>
      <c r="BC828" s="153"/>
      <c r="BD828" s="153"/>
      <c r="BE828" s="57"/>
    </row>
    <row r="829" spans="1:57" s="12" customFormat="1" ht="153" x14ac:dyDescent="0.25">
      <c r="A829" s="11" t="s">
        <v>125</v>
      </c>
      <c r="B829" s="1" t="s">
        <v>80</v>
      </c>
      <c r="C829" s="6" t="s">
        <v>110</v>
      </c>
      <c r="D829" s="2" t="str">
        <f t="shared" si="24"/>
        <v>CalPA_Set WMP-02</v>
      </c>
      <c r="E829" s="1">
        <v>3</v>
      </c>
      <c r="F829" s="2" t="str">
        <f t="shared" si="25"/>
        <v>CalPA_Set WMP-02_Q3</v>
      </c>
      <c r="G829" s="48" t="s">
        <v>126</v>
      </c>
      <c r="H829" s="48" t="s">
        <v>127</v>
      </c>
      <c r="I829" s="2" t="s">
        <v>84</v>
      </c>
      <c r="J829" s="3">
        <v>44964</v>
      </c>
      <c r="K829" s="3">
        <v>44979</v>
      </c>
      <c r="L829" s="3">
        <v>44979</v>
      </c>
      <c r="M829" s="18" t="s">
        <v>113</v>
      </c>
      <c r="N829" s="1">
        <v>1</v>
      </c>
      <c r="O829" s="1" t="s">
        <v>86</v>
      </c>
      <c r="P829" s="2" t="s">
        <v>128</v>
      </c>
      <c r="Q829" s="47" t="s">
        <v>129</v>
      </c>
      <c r="R829" s="47" t="s">
        <v>86</v>
      </c>
      <c r="S829" s="120" t="s">
        <v>86</v>
      </c>
      <c r="T829" s="153"/>
      <c r="U829" s="153"/>
      <c r="V829" s="153"/>
      <c r="W829" s="153"/>
      <c r="X829" s="153"/>
      <c r="Y829" s="153"/>
      <c r="Z829" s="153"/>
      <c r="AA829" s="153"/>
      <c r="AB829" s="153"/>
      <c r="AC829" s="153"/>
      <c r="AD829" s="153"/>
      <c r="AE829" s="153"/>
      <c r="AF829" s="153"/>
      <c r="AG829" s="153"/>
      <c r="AH829" s="153"/>
      <c r="AI829" s="153"/>
      <c r="AJ829" s="153"/>
      <c r="AK829" s="153"/>
      <c r="AL829" s="153"/>
      <c r="AM829" s="153"/>
      <c r="AN829" s="153"/>
      <c r="AO829" s="153"/>
      <c r="AP829" s="153"/>
      <c r="AQ829" s="153"/>
      <c r="AR829" s="153"/>
      <c r="AS829" s="153"/>
      <c r="AT829" s="153"/>
      <c r="AU829" s="153"/>
      <c r="AV829" s="153"/>
      <c r="AW829" s="153"/>
      <c r="AX829" s="153"/>
      <c r="AY829" s="153"/>
      <c r="AZ829" s="153"/>
      <c r="BA829" s="153"/>
      <c r="BB829" s="153"/>
      <c r="BC829" s="153"/>
      <c r="BD829" s="153"/>
      <c r="BE829" s="57"/>
    </row>
    <row r="830" spans="1:57" s="12" customFormat="1" ht="409.5" x14ac:dyDescent="0.25">
      <c r="A830" s="11" t="s">
        <v>135</v>
      </c>
      <c r="B830" s="1" t="s">
        <v>80</v>
      </c>
      <c r="C830" s="6" t="s">
        <v>136</v>
      </c>
      <c r="D830" s="2" t="str">
        <f t="shared" si="24"/>
        <v>CalPA_Set WMP-03</v>
      </c>
      <c r="E830" s="1">
        <v>1</v>
      </c>
      <c r="F830" s="2" t="str">
        <f t="shared" si="25"/>
        <v>CalPA_Set WMP-03_Q1</v>
      </c>
      <c r="G830" s="48" t="s">
        <v>137</v>
      </c>
      <c r="H830" s="48" t="s">
        <v>138</v>
      </c>
      <c r="I830" s="2" t="s">
        <v>84</v>
      </c>
      <c r="J830" s="3">
        <v>44964</v>
      </c>
      <c r="K830" s="3">
        <v>44995</v>
      </c>
      <c r="L830" s="3">
        <v>44995</v>
      </c>
      <c r="M830" s="18" t="s">
        <v>139</v>
      </c>
      <c r="N830" s="1">
        <v>2</v>
      </c>
      <c r="O830" s="1" t="s">
        <v>86</v>
      </c>
      <c r="P830" s="2" t="s">
        <v>128</v>
      </c>
      <c r="Q830" s="47" t="s">
        <v>129</v>
      </c>
      <c r="R830" s="47" t="s">
        <v>140</v>
      </c>
      <c r="S830" s="123" t="s">
        <v>86</v>
      </c>
      <c r="T830" s="153"/>
      <c r="U830" s="153"/>
      <c r="V830" s="153"/>
      <c r="W830" s="153"/>
      <c r="X830" s="153"/>
      <c r="Y830" s="153"/>
      <c r="Z830" s="153"/>
      <c r="AA830" s="153"/>
      <c r="AB830" s="153"/>
      <c r="AC830" s="153"/>
      <c r="AD830" s="153"/>
      <c r="AE830" s="153"/>
      <c r="AF830" s="153"/>
      <c r="AG830" s="153"/>
      <c r="AH830" s="153"/>
      <c r="AI830" s="153"/>
      <c r="AJ830" s="153"/>
      <c r="AK830" s="153"/>
      <c r="AL830" s="153"/>
      <c r="AM830" s="153"/>
      <c r="AN830" s="153"/>
      <c r="AO830" s="153"/>
      <c r="AP830" s="153"/>
      <c r="AQ830" s="153"/>
      <c r="AR830" s="153"/>
      <c r="AS830" s="153"/>
      <c r="AT830" s="153"/>
      <c r="AU830" s="153"/>
      <c r="AV830" s="153"/>
      <c r="AW830" s="153"/>
      <c r="AX830" s="153"/>
      <c r="AY830" s="153"/>
      <c r="AZ830" s="153"/>
      <c r="BA830" s="153"/>
      <c r="BB830" s="153"/>
      <c r="BC830" s="153"/>
      <c r="BD830" s="153"/>
      <c r="BE830" s="57"/>
    </row>
    <row r="831" spans="1:57" s="12" customFormat="1" ht="409.5" x14ac:dyDescent="0.25">
      <c r="A831" s="11" t="s">
        <v>145</v>
      </c>
      <c r="B831" s="1" t="s">
        <v>80</v>
      </c>
      <c r="C831" s="6" t="s">
        <v>136</v>
      </c>
      <c r="D831" s="2" t="str">
        <f t="shared" si="24"/>
        <v>CalPA_Set WMP-03</v>
      </c>
      <c r="E831" s="1">
        <v>2</v>
      </c>
      <c r="F831" s="2" t="str">
        <f t="shared" si="25"/>
        <v>CalPA_Set WMP-03_Q2</v>
      </c>
      <c r="G831" s="48" t="s">
        <v>146</v>
      </c>
      <c r="H831" s="48" t="s">
        <v>147</v>
      </c>
      <c r="I831" s="2" t="s">
        <v>84</v>
      </c>
      <c r="J831" s="3">
        <v>44964</v>
      </c>
      <c r="K831" s="3">
        <v>44995</v>
      </c>
      <c r="L831" s="3">
        <v>44995</v>
      </c>
      <c r="M831" s="18" t="s">
        <v>139</v>
      </c>
      <c r="N831" s="1">
        <v>0</v>
      </c>
      <c r="O831" s="1" t="s">
        <v>86</v>
      </c>
      <c r="P831" s="2" t="s">
        <v>128</v>
      </c>
      <c r="Q831" s="47" t="s">
        <v>129</v>
      </c>
      <c r="R831" s="47" t="s">
        <v>148</v>
      </c>
      <c r="S831" s="120" t="s">
        <v>86</v>
      </c>
      <c r="T831" s="153"/>
      <c r="U831" s="153"/>
      <c r="V831" s="153"/>
      <c r="W831" s="153"/>
      <c r="X831" s="153"/>
      <c r="Y831" s="153"/>
      <c r="Z831" s="153"/>
      <c r="AA831" s="153"/>
      <c r="AB831" s="153"/>
      <c r="AC831" s="153"/>
      <c r="AD831" s="153"/>
      <c r="AE831" s="153"/>
      <c r="AF831" s="153"/>
      <c r="AG831" s="153"/>
      <c r="AH831" s="153"/>
      <c r="AI831" s="153"/>
      <c r="AJ831" s="153"/>
      <c r="AK831" s="153"/>
      <c r="AL831" s="153"/>
      <c r="AM831" s="153"/>
      <c r="AN831" s="153"/>
      <c r="AO831" s="153"/>
      <c r="AP831" s="153"/>
      <c r="AQ831" s="153"/>
      <c r="AR831" s="153"/>
      <c r="AS831" s="153"/>
      <c r="AT831" s="153"/>
      <c r="AU831" s="153"/>
      <c r="AV831" s="153"/>
      <c r="AW831" s="153"/>
      <c r="AX831" s="153"/>
      <c r="AY831" s="153"/>
      <c r="AZ831" s="153"/>
      <c r="BA831" s="153"/>
      <c r="BB831" s="153"/>
      <c r="BC831" s="153"/>
      <c r="BD831" s="153"/>
      <c r="BE831" s="57"/>
    </row>
    <row r="832" spans="1:57" s="12" customFormat="1" ht="280.5" x14ac:dyDescent="0.25">
      <c r="A832" s="11" t="s">
        <v>150</v>
      </c>
      <c r="B832" s="1" t="s">
        <v>80</v>
      </c>
      <c r="C832" s="6" t="s">
        <v>136</v>
      </c>
      <c r="D832" s="2" t="str">
        <f t="shared" si="24"/>
        <v>CalPA_Set WMP-03</v>
      </c>
      <c r="E832" s="1">
        <v>3</v>
      </c>
      <c r="F832" s="2" t="str">
        <f t="shared" si="25"/>
        <v>CalPA_Set WMP-03_Q3</v>
      </c>
      <c r="G832" s="48" t="s">
        <v>151</v>
      </c>
      <c r="H832" s="48" t="s">
        <v>152</v>
      </c>
      <c r="I832" s="2" t="s">
        <v>84</v>
      </c>
      <c r="J832" s="3">
        <v>44964</v>
      </c>
      <c r="K832" s="3">
        <v>44995</v>
      </c>
      <c r="L832" s="3">
        <v>44995</v>
      </c>
      <c r="M832" s="18" t="s">
        <v>139</v>
      </c>
      <c r="N832" s="1">
        <v>1</v>
      </c>
      <c r="O832" s="1" t="s">
        <v>86</v>
      </c>
      <c r="P832" s="2" t="s">
        <v>153</v>
      </c>
      <c r="Q832" s="47" t="s">
        <v>154</v>
      </c>
      <c r="R832" s="47" t="s">
        <v>155</v>
      </c>
      <c r="S832" s="123" t="s">
        <v>86</v>
      </c>
      <c r="T832" s="153"/>
      <c r="U832" s="153"/>
      <c r="V832" s="153"/>
      <c r="W832" s="153"/>
      <c r="X832" s="153"/>
      <c r="Y832" s="153"/>
      <c r="Z832" s="153"/>
      <c r="AA832" s="153"/>
      <c r="AB832" s="153"/>
      <c r="AC832" s="153"/>
      <c r="AD832" s="153"/>
      <c r="AE832" s="153"/>
      <c r="AF832" s="153"/>
      <c r="AG832" s="153"/>
      <c r="AH832" s="153"/>
      <c r="AI832" s="153"/>
      <c r="AJ832" s="153"/>
      <c r="AK832" s="153"/>
      <c r="AL832" s="153"/>
      <c r="AM832" s="153"/>
      <c r="AN832" s="153"/>
      <c r="AO832" s="153"/>
      <c r="AP832" s="153"/>
      <c r="AQ832" s="153"/>
      <c r="AR832" s="153"/>
      <c r="AS832" s="153"/>
      <c r="AT832" s="153"/>
      <c r="AU832" s="153"/>
      <c r="AV832" s="153"/>
      <c r="AW832" s="153"/>
      <c r="AX832" s="153"/>
      <c r="AY832" s="153"/>
      <c r="AZ832" s="153"/>
      <c r="BA832" s="153"/>
      <c r="BB832" s="153"/>
      <c r="BC832" s="153"/>
      <c r="BD832" s="153"/>
      <c r="BE832" s="57"/>
    </row>
    <row r="833" spans="1:57" s="12" customFormat="1" ht="140.25" x14ac:dyDescent="0.25">
      <c r="A833" s="11" t="s">
        <v>160</v>
      </c>
      <c r="B833" s="1" t="s">
        <v>80</v>
      </c>
      <c r="C833" s="6" t="s">
        <v>136</v>
      </c>
      <c r="D833" s="2" t="str">
        <f t="shared" si="24"/>
        <v>CalPA_Set WMP-03</v>
      </c>
      <c r="E833" s="1">
        <v>4</v>
      </c>
      <c r="F833" s="2" t="str">
        <f t="shared" si="25"/>
        <v>CalPA_Set WMP-03_Q4</v>
      </c>
      <c r="G833" s="48" t="s">
        <v>161</v>
      </c>
      <c r="H833" s="48" t="s">
        <v>162</v>
      </c>
      <c r="I833" s="2" t="s">
        <v>84</v>
      </c>
      <c r="J833" s="3">
        <v>44964</v>
      </c>
      <c r="K833" s="3">
        <v>44995</v>
      </c>
      <c r="L833" s="3">
        <v>44995</v>
      </c>
      <c r="M833" s="18" t="s">
        <v>139</v>
      </c>
      <c r="N833" s="1">
        <v>1</v>
      </c>
      <c r="O833" s="1" t="s">
        <v>86</v>
      </c>
      <c r="P833" s="2" t="s">
        <v>154</v>
      </c>
      <c r="Q833" s="47" t="s">
        <v>163</v>
      </c>
      <c r="R833" s="47" t="s">
        <v>155</v>
      </c>
      <c r="S833" s="123" t="s">
        <v>86</v>
      </c>
      <c r="T833" s="153"/>
      <c r="U833" s="153"/>
      <c r="V833" s="153"/>
      <c r="W833" s="153"/>
      <c r="X833" s="153"/>
      <c r="Y833" s="153"/>
      <c r="Z833" s="153"/>
      <c r="AA833" s="153"/>
      <c r="AB833" s="153"/>
      <c r="AC833" s="153"/>
      <c r="AD833" s="153"/>
      <c r="AE833" s="153"/>
      <c r="AF833" s="153"/>
      <c r="AG833" s="153"/>
      <c r="AH833" s="153"/>
      <c r="AI833" s="153"/>
      <c r="AJ833" s="153"/>
      <c r="AK833" s="153"/>
      <c r="AL833" s="153"/>
      <c r="AM833" s="153"/>
      <c r="AN833" s="153"/>
      <c r="AO833" s="153"/>
      <c r="AP833" s="153"/>
      <c r="AQ833" s="153"/>
      <c r="AR833" s="153"/>
      <c r="AS833" s="153"/>
      <c r="AT833" s="153"/>
      <c r="AU833" s="153"/>
      <c r="AV833" s="153"/>
      <c r="AW833" s="153"/>
      <c r="AX833" s="153"/>
      <c r="AY833" s="153"/>
      <c r="AZ833" s="153"/>
      <c r="BA833" s="153"/>
      <c r="BB833" s="153"/>
      <c r="BC833" s="153"/>
      <c r="BD833" s="153"/>
      <c r="BE833" s="57"/>
    </row>
    <row r="834" spans="1:57" s="12" customFormat="1" ht="409.5" x14ac:dyDescent="0.25">
      <c r="A834" s="11" t="s">
        <v>167</v>
      </c>
      <c r="B834" s="1" t="s">
        <v>80</v>
      </c>
      <c r="C834" s="6" t="s">
        <v>136</v>
      </c>
      <c r="D834" s="2" t="str">
        <f t="shared" si="24"/>
        <v>CalPA_Set WMP-03</v>
      </c>
      <c r="E834" s="1">
        <v>5</v>
      </c>
      <c r="F834" s="2" t="str">
        <f t="shared" si="25"/>
        <v>CalPA_Set WMP-03_Q5</v>
      </c>
      <c r="G834" s="48" t="s">
        <v>168</v>
      </c>
      <c r="H834" s="48" t="s">
        <v>169</v>
      </c>
      <c r="I834" s="2" t="s">
        <v>84</v>
      </c>
      <c r="J834" s="3">
        <v>44964</v>
      </c>
      <c r="K834" s="3">
        <v>44995</v>
      </c>
      <c r="L834" s="3">
        <v>44995</v>
      </c>
      <c r="M834" s="18" t="s">
        <v>139</v>
      </c>
      <c r="N834" s="1">
        <v>0</v>
      </c>
      <c r="O834" s="1" t="s">
        <v>86</v>
      </c>
      <c r="P834" s="2" t="s">
        <v>170</v>
      </c>
      <c r="Q834" s="47" t="s">
        <v>171</v>
      </c>
      <c r="R834" s="47" t="s">
        <v>86</v>
      </c>
      <c r="S834" s="123" t="s">
        <v>86</v>
      </c>
      <c r="T834" s="153"/>
      <c r="U834" s="153"/>
      <c r="V834" s="153"/>
      <c r="W834" s="153"/>
      <c r="X834" s="153"/>
      <c r="Y834" s="153"/>
      <c r="Z834" s="153"/>
      <c r="AA834" s="153"/>
      <c r="AB834" s="153"/>
      <c r="AC834" s="153"/>
      <c r="AD834" s="153"/>
      <c r="AE834" s="153"/>
      <c r="AF834" s="153"/>
      <c r="AG834" s="153"/>
      <c r="AH834" s="153"/>
      <c r="AI834" s="153"/>
      <c r="AJ834" s="153"/>
      <c r="AK834" s="153"/>
      <c r="AL834" s="153"/>
      <c r="AM834" s="153"/>
      <c r="AN834" s="153"/>
      <c r="AO834" s="153"/>
      <c r="AP834" s="153"/>
      <c r="AQ834" s="153"/>
      <c r="AR834" s="153"/>
      <c r="AS834" s="153"/>
      <c r="AT834" s="153"/>
      <c r="AU834" s="153"/>
      <c r="AV834" s="153"/>
      <c r="AW834" s="153"/>
      <c r="AX834" s="153"/>
      <c r="AY834" s="153"/>
      <c r="AZ834" s="153"/>
      <c r="BA834" s="153"/>
      <c r="BB834" s="153"/>
      <c r="BC834" s="153"/>
      <c r="BD834" s="153"/>
      <c r="BE834" s="57"/>
    </row>
    <row r="835" spans="1:57" s="12" customFormat="1" ht="409.5" x14ac:dyDescent="0.25">
      <c r="A835" s="11" t="s">
        <v>174</v>
      </c>
      <c r="B835" s="1" t="s">
        <v>80</v>
      </c>
      <c r="C835" s="6" t="s">
        <v>136</v>
      </c>
      <c r="D835" s="2" t="str">
        <f t="shared" si="24"/>
        <v>CalPA_Set WMP-03</v>
      </c>
      <c r="E835" s="1">
        <v>6</v>
      </c>
      <c r="F835" s="2" t="str">
        <f t="shared" si="25"/>
        <v>CalPA_Set WMP-03_Q6</v>
      </c>
      <c r="G835" s="48" t="s">
        <v>175</v>
      </c>
      <c r="H835" s="48" t="s">
        <v>176</v>
      </c>
      <c r="I835" s="2" t="s">
        <v>84</v>
      </c>
      <c r="J835" s="3">
        <v>44964</v>
      </c>
      <c r="K835" s="3">
        <v>44995</v>
      </c>
      <c r="L835" s="3">
        <v>44995</v>
      </c>
      <c r="M835" s="18" t="s">
        <v>139</v>
      </c>
      <c r="N835" s="1">
        <v>0</v>
      </c>
      <c r="O835" s="1" t="s">
        <v>86</v>
      </c>
      <c r="P835" s="1" t="s">
        <v>170</v>
      </c>
      <c r="Q835" s="47" t="s">
        <v>171</v>
      </c>
      <c r="R835" s="47" t="s">
        <v>86</v>
      </c>
      <c r="S835" s="123" t="s">
        <v>86</v>
      </c>
      <c r="T835" s="153"/>
      <c r="U835" s="153"/>
      <c r="V835" s="153"/>
      <c r="W835" s="153"/>
      <c r="X835" s="153"/>
      <c r="Y835" s="153"/>
      <c r="Z835" s="153"/>
      <c r="AA835" s="153"/>
      <c r="AB835" s="153"/>
      <c r="AC835" s="153"/>
      <c r="AD835" s="153"/>
      <c r="AE835" s="153"/>
      <c r="AF835" s="153"/>
      <c r="AG835" s="153"/>
      <c r="AH835" s="153"/>
      <c r="AI835" s="153"/>
      <c r="AJ835" s="153"/>
      <c r="AK835" s="153"/>
      <c r="AL835" s="153"/>
      <c r="AM835" s="153"/>
      <c r="AN835" s="153"/>
      <c r="AO835" s="153"/>
      <c r="AP835" s="153"/>
      <c r="AQ835" s="153"/>
      <c r="AR835" s="153"/>
      <c r="AS835" s="153"/>
      <c r="AT835" s="153"/>
      <c r="AU835" s="153"/>
      <c r="AV835" s="153"/>
      <c r="AW835" s="153"/>
      <c r="AX835" s="153"/>
      <c r="AY835" s="153"/>
      <c r="AZ835" s="153"/>
      <c r="BA835" s="153"/>
      <c r="BB835" s="153"/>
      <c r="BC835" s="153"/>
      <c r="BD835" s="153"/>
      <c r="BE835" s="57"/>
    </row>
    <row r="836" spans="1:57" s="12" customFormat="1" ht="409.5" x14ac:dyDescent="0.25">
      <c r="A836" s="11" t="s">
        <v>178</v>
      </c>
      <c r="B836" s="1" t="s">
        <v>80</v>
      </c>
      <c r="C836" s="6" t="s">
        <v>136</v>
      </c>
      <c r="D836" s="2" t="str">
        <f t="shared" ref="D836:D899" si="26">_xlfn.CONCAT(B836,"_",C836)</f>
        <v>CalPA_Set WMP-03</v>
      </c>
      <c r="E836" s="1">
        <v>7</v>
      </c>
      <c r="F836" s="2" t="str">
        <f t="shared" ref="F836:F899" si="27">_xlfn.CONCAT(D836,"_Q",E836)</f>
        <v>CalPA_Set WMP-03_Q7</v>
      </c>
      <c r="G836" s="48" t="s">
        <v>179</v>
      </c>
      <c r="H836" s="48" t="s">
        <v>180</v>
      </c>
      <c r="I836" s="2" t="s">
        <v>84</v>
      </c>
      <c r="J836" s="3">
        <v>44964</v>
      </c>
      <c r="K836" s="3">
        <v>44995</v>
      </c>
      <c r="L836" s="3">
        <v>44995</v>
      </c>
      <c r="M836" s="18" t="s">
        <v>139</v>
      </c>
      <c r="N836" s="1">
        <v>0</v>
      </c>
      <c r="O836" s="1" t="s">
        <v>86</v>
      </c>
      <c r="P836" s="2">
        <v>7.2</v>
      </c>
      <c r="Q836" s="47" t="s">
        <v>171</v>
      </c>
      <c r="R836" s="47" t="s">
        <v>181</v>
      </c>
      <c r="S836" s="123" t="s">
        <v>86</v>
      </c>
      <c r="T836" s="153"/>
      <c r="U836" s="153"/>
      <c r="V836" s="153"/>
      <c r="W836" s="153"/>
      <c r="X836" s="153"/>
      <c r="Y836" s="153"/>
      <c r="Z836" s="153"/>
      <c r="AA836" s="153"/>
      <c r="AB836" s="153"/>
      <c r="AC836" s="153"/>
      <c r="AD836" s="153"/>
      <c r="AE836" s="153"/>
      <c r="AF836" s="153"/>
      <c r="AG836" s="153"/>
      <c r="AH836" s="153"/>
      <c r="AI836" s="153"/>
      <c r="AJ836" s="153"/>
      <c r="AK836" s="153"/>
      <c r="AL836" s="153"/>
      <c r="AM836" s="153"/>
      <c r="AN836" s="153"/>
      <c r="AO836" s="153"/>
      <c r="AP836" s="153"/>
      <c r="AQ836" s="153"/>
      <c r="AR836" s="153"/>
      <c r="AS836" s="153"/>
      <c r="AT836" s="153"/>
      <c r="AU836" s="153"/>
      <c r="AV836" s="153"/>
      <c r="AW836" s="153"/>
      <c r="AX836" s="153"/>
      <c r="AY836" s="153"/>
      <c r="AZ836" s="153"/>
      <c r="BA836" s="153"/>
      <c r="BB836" s="153"/>
      <c r="BC836" s="153"/>
      <c r="BD836" s="153"/>
      <c r="BE836" s="57"/>
    </row>
    <row r="837" spans="1:57" s="12" customFormat="1" ht="409.5" x14ac:dyDescent="0.25">
      <c r="A837" s="11" t="s">
        <v>182</v>
      </c>
      <c r="B837" s="1" t="s">
        <v>80</v>
      </c>
      <c r="C837" s="6" t="s">
        <v>136</v>
      </c>
      <c r="D837" s="2" t="str">
        <f t="shared" si="26"/>
        <v>CalPA_Set WMP-03</v>
      </c>
      <c r="E837" s="1">
        <v>8</v>
      </c>
      <c r="F837" s="2" t="str">
        <f t="shared" si="27"/>
        <v>CalPA_Set WMP-03_Q8</v>
      </c>
      <c r="G837" s="48" t="s">
        <v>183</v>
      </c>
      <c r="H837" s="48" t="s">
        <v>184</v>
      </c>
      <c r="I837" s="2" t="s">
        <v>84</v>
      </c>
      <c r="J837" s="3">
        <v>44964</v>
      </c>
      <c r="K837" s="3">
        <v>44995</v>
      </c>
      <c r="L837" s="3">
        <v>44995</v>
      </c>
      <c r="M837" s="18" t="s">
        <v>139</v>
      </c>
      <c r="N837" s="1">
        <v>0</v>
      </c>
      <c r="O837" s="1" t="s">
        <v>86</v>
      </c>
      <c r="P837" s="2">
        <v>7.2</v>
      </c>
      <c r="Q837" s="47" t="s">
        <v>171</v>
      </c>
      <c r="R837" s="47" t="s">
        <v>181</v>
      </c>
      <c r="S837" s="123" t="s">
        <v>86</v>
      </c>
      <c r="T837" s="153"/>
      <c r="U837" s="153"/>
      <c r="V837" s="153"/>
      <c r="W837" s="153"/>
      <c r="X837" s="153"/>
      <c r="Y837" s="153"/>
      <c r="Z837" s="153"/>
      <c r="AA837" s="153"/>
      <c r="AB837" s="153"/>
      <c r="AC837" s="153"/>
      <c r="AD837" s="153"/>
      <c r="AE837" s="153"/>
      <c r="AF837" s="153"/>
      <c r="AG837" s="153"/>
      <c r="AH837" s="153"/>
      <c r="AI837" s="153"/>
      <c r="AJ837" s="153"/>
      <c r="AK837" s="153"/>
      <c r="AL837" s="153"/>
      <c r="AM837" s="153"/>
      <c r="AN837" s="153"/>
      <c r="AO837" s="153"/>
      <c r="AP837" s="153"/>
      <c r="AQ837" s="153"/>
      <c r="AR837" s="153"/>
      <c r="AS837" s="153"/>
      <c r="AT837" s="153"/>
      <c r="AU837" s="153"/>
      <c r="AV837" s="153"/>
      <c r="AW837" s="153"/>
      <c r="AX837" s="153"/>
      <c r="AY837" s="153"/>
      <c r="AZ837" s="153"/>
      <c r="BA837" s="153"/>
      <c r="BB837" s="153"/>
      <c r="BC837" s="153"/>
      <c r="BD837" s="153"/>
      <c r="BE837" s="57"/>
    </row>
    <row r="838" spans="1:57" s="12" customFormat="1" ht="409.5" x14ac:dyDescent="0.25">
      <c r="A838" s="11" t="s">
        <v>185</v>
      </c>
      <c r="B838" s="1" t="s">
        <v>80</v>
      </c>
      <c r="C838" s="6" t="s">
        <v>136</v>
      </c>
      <c r="D838" s="2" t="str">
        <f t="shared" si="26"/>
        <v>CalPA_Set WMP-03</v>
      </c>
      <c r="E838" s="1">
        <v>9</v>
      </c>
      <c r="F838" s="2" t="str">
        <f t="shared" si="27"/>
        <v>CalPA_Set WMP-03_Q9</v>
      </c>
      <c r="G838" s="48" t="s">
        <v>186</v>
      </c>
      <c r="H838" s="48" t="s">
        <v>187</v>
      </c>
      <c r="I838" s="2" t="s">
        <v>84</v>
      </c>
      <c r="J838" s="3">
        <v>44964</v>
      </c>
      <c r="K838" s="3">
        <v>44995</v>
      </c>
      <c r="L838" s="3">
        <v>44995</v>
      </c>
      <c r="M838" s="18" t="s">
        <v>139</v>
      </c>
      <c r="N838" s="1">
        <v>0</v>
      </c>
      <c r="O838" s="1" t="s">
        <v>86</v>
      </c>
      <c r="P838" s="2">
        <v>7.2</v>
      </c>
      <c r="Q838" s="47" t="s">
        <v>171</v>
      </c>
      <c r="R838" s="47" t="s">
        <v>181</v>
      </c>
      <c r="S838" s="123" t="s">
        <v>86</v>
      </c>
      <c r="T838" s="153"/>
      <c r="U838" s="153"/>
      <c r="V838" s="153"/>
      <c r="W838" s="153"/>
      <c r="X838" s="153"/>
      <c r="Y838" s="153"/>
      <c r="Z838" s="153"/>
      <c r="AA838" s="153"/>
      <c r="AB838" s="153"/>
      <c r="AC838" s="153"/>
      <c r="AD838" s="153"/>
      <c r="AE838" s="153"/>
      <c r="AF838" s="153"/>
      <c r="AG838" s="153"/>
      <c r="AH838" s="153"/>
      <c r="AI838" s="153"/>
      <c r="AJ838" s="153"/>
      <c r="AK838" s="153"/>
      <c r="AL838" s="153"/>
      <c r="AM838" s="153"/>
      <c r="AN838" s="153"/>
      <c r="AO838" s="153"/>
      <c r="AP838" s="153"/>
      <c r="AQ838" s="153"/>
      <c r="AR838" s="153"/>
      <c r="AS838" s="153"/>
      <c r="AT838" s="153"/>
      <c r="AU838" s="153"/>
      <c r="AV838" s="153"/>
      <c r="AW838" s="153"/>
      <c r="AX838" s="153"/>
      <c r="AY838" s="153"/>
      <c r="AZ838" s="153"/>
      <c r="BA838" s="153"/>
      <c r="BB838" s="153"/>
      <c r="BC838" s="153"/>
      <c r="BD838" s="153"/>
      <c r="BE838" s="57"/>
    </row>
    <row r="839" spans="1:57" s="12" customFormat="1" ht="409.5" x14ac:dyDescent="0.25">
      <c r="A839" s="11" t="s">
        <v>188</v>
      </c>
      <c r="B839" s="1" t="s">
        <v>80</v>
      </c>
      <c r="C839" s="6" t="s">
        <v>136</v>
      </c>
      <c r="D839" s="2" t="str">
        <f t="shared" si="26"/>
        <v>CalPA_Set WMP-03</v>
      </c>
      <c r="E839" s="1">
        <v>10</v>
      </c>
      <c r="F839" s="2" t="str">
        <f t="shared" si="27"/>
        <v>CalPA_Set WMP-03_Q10</v>
      </c>
      <c r="G839" s="48" t="s">
        <v>189</v>
      </c>
      <c r="H839" s="48" t="s">
        <v>190</v>
      </c>
      <c r="I839" s="2" t="s">
        <v>84</v>
      </c>
      <c r="J839" s="3">
        <v>44964</v>
      </c>
      <c r="K839" s="3">
        <v>44995</v>
      </c>
      <c r="L839" s="3">
        <v>44995</v>
      </c>
      <c r="M839" s="18" t="s">
        <v>139</v>
      </c>
      <c r="N839" s="1">
        <v>0</v>
      </c>
      <c r="O839" s="1" t="s">
        <v>86</v>
      </c>
      <c r="P839" s="2">
        <v>7.2</v>
      </c>
      <c r="Q839" s="47" t="s">
        <v>171</v>
      </c>
      <c r="R839" s="47" t="s">
        <v>181</v>
      </c>
      <c r="S839" s="123" t="s">
        <v>86</v>
      </c>
      <c r="T839" s="153"/>
      <c r="U839" s="153"/>
      <c r="V839" s="153"/>
      <c r="W839" s="153"/>
      <c r="X839" s="153"/>
      <c r="Y839" s="153"/>
      <c r="Z839" s="153"/>
      <c r="AA839" s="153"/>
      <c r="AB839" s="153"/>
      <c r="AC839" s="153"/>
      <c r="AD839" s="153"/>
      <c r="AE839" s="153"/>
      <c r="AF839" s="153"/>
      <c r="AG839" s="153"/>
      <c r="AH839" s="153"/>
      <c r="AI839" s="153"/>
      <c r="AJ839" s="153"/>
      <c r="AK839" s="153"/>
      <c r="AL839" s="153"/>
      <c r="AM839" s="153"/>
      <c r="AN839" s="153"/>
      <c r="AO839" s="153"/>
      <c r="AP839" s="153"/>
      <c r="AQ839" s="153"/>
      <c r="AR839" s="153"/>
      <c r="AS839" s="153"/>
      <c r="AT839" s="153"/>
      <c r="AU839" s="153"/>
      <c r="AV839" s="153"/>
      <c r="AW839" s="153"/>
      <c r="AX839" s="153"/>
      <c r="AY839" s="153"/>
      <c r="AZ839" s="153"/>
      <c r="BA839" s="153"/>
      <c r="BB839" s="153"/>
      <c r="BC839" s="153"/>
      <c r="BD839" s="153"/>
      <c r="BE839" s="57"/>
    </row>
    <row r="840" spans="1:57" s="12" customFormat="1" ht="255" x14ac:dyDescent="0.25">
      <c r="A840" s="11" t="s">
        <v>191</v>
      </c>
      <c r="B840" s="1" t="s">
        <v>80</v>
      </c>
      <c r="C840" s="6" t="s">
        <v>192</v>
      </c>
      <c r="D840" s="2" t="str">
        <f t="shared" si="26"/>
        <v>CalPA_Set WMP-04</v>
      </c>
      <c r="E840" s="1">
        <v>1</v>
      </c>
      <c r="F840" s="2" t="str">
        <f t="shared" si="27"/>
        <v>CalPA_Set WMP-04_Q1</v>
      </c>
      <c r="G840" s="48" t="s">
        <v>193</v>
      </c>
      <c r="H840" s="48" t="s">
        <v>194</v>
      </c>
      <c r="I840" s="2" t="s">
        <v>84</v>
      </c>
      <c r="J840" s="3">
        <v>44964</v>
      </c>
      <c r="K840" s="3">
        <v>44992</v>
      </c>
      <c r="L840" s="3">
        <v>44992</v>
      </c>
      <c r="M840" s="17" t="s">
        <v>195</v>
      </c>
      <c r="N840" s="1">
        <v>0</v>
      </c>
      <c r="O840" s="1" t="s">
        <v>86</v>
      </c>
      <c r="P840" s="2">
        <v>4.3</v>
      </c>
      <c r="Q840" s="47" t="s">
        <v>196</v>
      </c>
      <c r="R840" s="47" t="s">
        <v>86</v>
      </c>
      <c r="S840" s="120" t="s">
        <v>86</v>
      </c>
      <c r="T840" s="153"/>
      <c r="U840" s="153"/>
      <c r="V840" s="153"/>
      <c r="W840" s="153"/>
      <c r="X840" s="153"/>
      <c r="Y840" s="153"/>
      <c r="Z840" s="153"/>
      <c r="AA840" s="153"/>
      <c r="AB840" s="153"/>
      <c r="AC840" s="153"/>
      <c r="AD840" s="153"/>
      <c r="AE840" s="153"/>
      <c r="AF840" s="153"/>
      <c r="AG840" s="153"/>
      <c r="AH840" s="153"/>
      <c r="AI840" s="153"/>
      <c r="AJ840" s="153"/>
      <c r="AK840" s="153"/>
      <c r="AL840" s="153"/>
      <c r="AM840" s="153"/>
      <c r="AN840" s="153"/>
      <c r="AO840" s="153"/>
      <c r="AP840" s="153"/>
      <c r="AQ840" s="153"/>
      <c r="AR840" s="153"/>
      <c r="AS840" s="153"/>
      <c r="AT840" s="153"/>
      <c r="AU840" s="153"/>
      <c r="AV840" s="153"/>
      <c r="AW840" s="153"/>
      <c r="AX840" s="153"/>
      <c r="AY840" s="153"/>
      <c r="AZ840" s="153"/>
      <c r="BA840" s="153"/>
      <c r="BB840" s="153"/>
      <c r="BC840" s="153"/>
      <c r="BD840" s="153"/>
      <c r="BE840" s="57"/>
    </row>
    <row r="841" spans="1:57" s="12" customFormat="1" ht="178.5" x14ac:dyDescent="0.25">
      <c r="A841" s="11" t="s">
        <v>201</v>
      </c>
      <c r="B841" s="1" t="s">
        <v>80</v>
      </c>
      <c r="C841" s="6" t="s">
        <v>192</v>
      </c>
      <c r="D841" s="2" t="str">
        <f t="shared" si="26"/>
        <v>CalPA_Set WMP-04</v>
      </c>
      <c r="E841" s="1">
        <v>2</v>
      </c>
      <c r="F841" s="2" t="str">
        <f t="shared" si="27"/>
        <v>CalPA_Set WMP-04_Q2</v>
      </c>
      <c r="G841" s="48" t="s">
        <v>202</v>
      </c>
      <c r="H841" s="48" t="s">
        <v>203</v>
      </c>
      <c r="I841" s="2" t="s">
        <v>84</v>
      </c>
      <c r="J841" s="3">
        <v>44964</v>
      </c>
      <c r="K841" s="3">
        <v>44992</v>
      </c>
      <c r="L841" s="3">
        <v>44992</v>
      </c>
      <c r="M841" s="17" t="s">
        <v>195</v>
      </c>
      <c r="N841" s="1">
        <v>0</v>
      </c>
      <c r="O841" s="1" t="s">
        <v>86</v>
      </c>
      <c r="P841" s="2">
        <v>4.3</v>
      </c>
      <c r="Q841" s="47" t="s">
        <v>196</v>
      </c>
      <c r="R841" s="47" t="s">
        <v>86</v>
      </c>
      <c r="S841" s="120" t="s">
        <v>86</v>
      </c>
      <c r="T841" s="153"/>
      <c r="U841" s="153"/>
      <c r="V841" s="153"/>
      <c r="W841" s="153"/>
      <c r="X841" s="153"/>
      <c r="Y841" s="153"/>
      <c r="Z841" s="153"/>
      <c r="AA841" s="153"/>
      <c r="AB841" s="153"/>
      <c r="AC841" s="153"/>
      <c r="AD841" s="153"/>
      <c r="AE841" s="153"/>
      <c r="AF841" s="153"/>
      <c r="AG841" s="153"/>
      <c r="AH841" s="153"/>
      <c r="AI841" s="153"/>
      <c r="AJ841" s="153"/>
      <c r="AK841" s="153"/>
      <c r="AL841" s="153"/>
      <c r="AM841" s="153"/>
      <c r="AN841" s="153"/>
      <c r="AO841" s="153"/>
      <c r="AP841" s="153"/>
      <c r="AQ841" s="153"/>
      <c r="AR841" s="153"/>
      <c r="AS841" s="153"/>
      <c r="AT841" s="153"/>
      <c r="AU841" s="153"/>
      <c r="AV841" s="153"/>
      <c r="AW841" s="153"/>
      <c r="AX841" s="153"/>
      <c r="AY841" s="153"/>
      <c r="AZ841" s="153"/>
      <c r="BA841" s="153"/>
      <c r="BB841" s="153"/>
      <c r="BC841" s="153"/>
      <c r="BD841" s="153"/>
      <c r="BE841" s="57"/>
    </row>
    <row r="842" spans="1:57" s="12" customFormat="1" ht="293.25" x14ac:dyDescent="0.25">
      <c r="A842" s="11" t="s">
        <v>204</v>
      </c>
      <c r="B842" s="1" t="s">
        <v>80</v>
      </c>
      <c r="C842" s="6" t="s">
        <v>192</v>
      </c>
      <c r="D842" s="2" t="str">
        <f t="shared" si="26"/>
        <v>CalPA_Set WMP-04</v>
      </c>
      <c r="E842" s="1">
        <v>3</v>
      </c>
      <c r="F842" s="2" t="str">
        <f t="shared" si="27"/>
        <v>CalPA_Set WMP-04_Q3</v>
      </c>
      <c r="G842" s="48" t="s">
        <v>205</v>
      </c>
      <c r="H842" s="48" t="s">
        <v>206</v>
      </c>
      <c r="I842" s="2" t="s">
        <v>84</v>
      </c>
      <c r="J842" s="3">
        <v>44964</v>
      </c>
      <c r="K842" s="3">
        <v>44992</v>
      </c>
      <c r="L842" s="3">
        <v>44992</v>
      </c>
      <c r="M842" s="17" t="s">
        <v>195</v>
      </c>
      <c r="N842" s="1">
        <v>0</v>
      </c>
      <c r="O842" s="1" t="s">
        <v>86</v>
      </c>
      <c r="P842" s="2">
        <v>4.3</v>
      </c>
      <c r="Q842" s="47" t="s">
        <v>196</v>
      </c>
      <c r="R842" s="47" t="s">
        <v>86</v>
      </c>
      <c r="S842" s="120" t="s">
        <v>86</v>
      </c>
      <c r="T842" s="153"/>
      <c r="U842" s="153"/>
      <c r="V842" s="153"/>
      <c r="W842" s="153"/>
      <c r="X842" s="153"/>
      <c r="Y842" s="153"/>
      <c r="Z842" s="153"/>
      <c r="AA842" s="153"/>
      <c r="AB842" s="153"/>
      <c r="AC842" s="153"/>
      <c r="AD842" s="153"/>
      <c r="AE842" s="153"/>
      <c r="AF842" s="153"/>
      <c r="AG842" s="153"/>
      <c r="AH842" s="153"/>
      <c r="AI842" s="153"/>
      <c r="AJ842" s="153"/>
      <c r="AK842" s="153"/>
      <c r="AL842" s="153"/>
      <c r="AM842" s="153"/>
      <c r="AN842" s="153"/>
      <c r="AO842" s="153"/>
      <c r="AP842" s="153"/>
      <c r="AQ842" s="153"/>
      <c r="AR842" s="153"/>
      <c r="AS842" s="153"/>
      <c r="AT842" s="153"/>
      <c r="AU842" s="153"/>
      <c r="AV842" s="153"/>
      <c r="AW842" s="153"/>
      <c r="AX842" s="153"/>
      <c r="AY842" s="153"/>
      <c r="AZ842" s="153"/>
      <c r="BA842" s="153"/>
      <c r="BB842" s="153"/>
      <c r="BC842" s="153"/>
      <c r="BD842" s="153"/>
      <c r="BE842" s="57"/>
    </row>
    <row r="843" spans="1:57" s="12" customFormat="1" ht="331.5" x14ac:dyDescent="0.25">
      <c r="A843" s="11" t="s">
        <v>207</v>
      </c>
      <c r="B843" s="1" t="s">
        <v>80</v>
      </c>
      <c r="C843" s="6" t="s">
        <v>192</v>
      </c>
      <c r="D843" s="2" t="str">
        <f t="shared" si="26"/>
        <v>CalPA_Set WMP-04</v>
      </c>
      <c r="E843" s="1">
        <v>4</v>
      </c>
      <c r="F843" s="2" t="str">
        <f t="shared" si="27"/>
        <v>CalPA_Set WMP-04_Q4</v>
      </c>
      <c r="G843" s="48" t="s">
        <v>208</v>
      </c>
      <c r="H843" s="48" t="s">
        <v>209</v>
      </c>
      <c r="I843" s="2" t="s">
        <v>84</v>
      </c>
      <c r="J843" s="3">
        <v>44964</v>
      </c>
      <c r="K843" s="3">
        <v>44992</v>
      </c>
      <c r="L843" s="3">
        <v>44992</v>
      </c>
      <c r="M843" s="17" t="s">
        <v>195</v>
      </c>
      <c r="N843" s="1">
        <v>0</v>
      </c>
      <c r="O843" s="1" t="s">
        <v>86</v>
      </c>
      <c r="P843" s="2">
        <v>4.3</v>
      </c>
      <c r="Q843" s="47" t="s">
        <v>196</v>
      </c>
      <c r="R843" s="47" t="s">
        <v>86</v>
      </c>
      <c r="S843" s="120" t="s">
        <v>86</v>
      </c>
      <c r="T843" s="153"/>
      <c r="U843" s="153"/>
      <c r="V843" s="153"/>
      <c r="W843" s="153"/>
      <c r="X843" s="153"/>
      <c r="Y843" s="153"/>
      <c r="Z843" s="153"/>
      <c r="AA843" s="153"/>
      <c r="AB843" s="153"/>
      <c r="AC843" s="153"/>
      <c r="AD843" s="153"/>
      <c r="AE843" s="153"/>
      <c r="AF843" s="153"/>
      <c r="AG843" s="153"/>
      <c r="AH843" s="153"/>
      <c r="AI843" s="153"/>
      <c r="AJ843" s="153"/>
      <c r="AK843" s="153"/>
      <c r="AL843" s="153"/>
      <c r="AM843" s="153"/>
      <c r="AN843" s="153"/>
      <c r="AO843" s="153"/>
      <c r="AP843" s="153"/>
      <c r="AQ843" s="153"/>
      <c r="AR843" s="153"/>
      <c r="AS843" s="153"/>
      <c r="AT843" s="153"/>
      <c r="AU843" s="153"/>
      <c r="AV843" s="153"/>
      <c r="AW843" s="153"/>
      <c r="AX843" s="153"/>
      <c r="AY843" s="153"/>
      <c r="AZ843" s="153"/>
      <c r="BA843" s="153"/>
      <c r="BB843" s="153"/>
      <c r="BC843" s="153"/>
      <c r="BD843" s="153"/>
      <c r="BE843" s="57"/>
    </row>
    <row r="844" spans="1:57" s="12" customFormat="1" ht="90" x14ac:dyDescent="0.25">
      <c r="A844" s="11" t="s">
        <v>210</v>
      </c>
      <c r="B844" s="1" t="s">
        <v>80</v>
      </c>
      <c r="C844" s="6" t="s">
        <v>211</v>
      </c>
      <c r="D844" s="2" t="str">
        <f t="shared" si="26"/>
        <v>CalPA_Set WMP-05</v>
      </c>
      <c r="E844" s="1">
        <v>1</v>
      </c>
      <c r="F844" s="2" t="str">
        <f t="shared" si="27"/>
        <v>CalPA_Set WMP-05_Q1</v>
      </c>
      <c r="G844" s="48" t="s">
        <v>212</v>
      </c>
      <c r="H844" s="48" t="s">
        <v>213</v>
      </c>
      <c r="I844" s="2" t="s">
        <v>84</v>
      </c>
      <c r="J844" s="3">
        <v>44967</v>
      </c>
      <c r="K844" s="3">
        <v>44995</v>
      </c>
      <c r="L844" s="3">
        <v>44995</v>
      </c>
      <c r="M844" s="17" t="s">
        <v>214</v>
      </c>
      <c r="N844" s="1">
        <v>0</v>
      </c>
      <c r="O844" s="1" t="s">
        <v>86</v>
      </c>
      <c r="P844" s="2" t="s">
        <v>215</v>
      </c>
      <c r="Q844" s="47" t="s">
        <v>216</v>
      </c>
      <c r="R844" s="47" t="s">
        <v>217</v>
      </c>
      <c r="S844" s="118" t="s">
        <v>86</v>
      </c>
      <c r="T844" s="153"/>
      <c r="U844" s="153"/>
      <c r="V844" s="153"/>
      <c r="W844" s="153"/>
      <c r="X844" s="153"/>
      <c r="Y844" s="153"/>
      <c r="Z844" s="153"/>
      <c r="AA844" s="153"/>
      <c r="AB844" s="153"/>
      <c r="AC844" s="153"/>
      <c r="AD844" s="153"/>
      <c r="AE844" s="153"/>
      <c r="AF844" s="153"/>
      <c r="AG844" s="153"/>
      <c r="AH844" s="153"/>
      <c r="AI844" s="153"/>
      <c r="AJ844" s="153"/>
      <c r="AK844" s="153"/>
      <c r="AL844" s="153"/>
      <c r="AM844" s="153"/>
      <c r="AN844" s="153"/>
      <c r="AO844" s="153"/>
      <c r="AP844" s="153"/>
      <c r="AQ844" s="153"/>
      <c r="AR844" s="153"/>
      <c r="AS844" s="153"/>
      <c r="AT844" s="153"/>
      <c r="AU844" s="153"/>
      <c r="AV844" s="153"/>
      <c r="AW844" s="153"/>
      <c r="AX844" s="153"/>
      <c r="AY844" s="153"/>
      <c r="AZ844" s="153"/>
      <c r="BA844" s="153"/>
      <c r="BB844" s="153"/>
      <c r="BC844" s="153"/>
      <c r="BD844" s="153"/>
      <c r="BE844" s="57"/>
    </row>
    <row r="845" spans="1:57" s="12" customFormat="1" ht="90" x14ac:dyDescent="0.25">
      <c r="A845" s="11" t="s">
        <v>222</v>
      </c>
      <c r="B845" s="1" t="s">
        <v>80</v>
      </c>
      <c r="C845" s="6" t="s">
        <v>211</v>
      </c>
      <c r="D845" s="2" t="str">
        <f t="shared" si="26"/>
        <v>CalPA_Set WMP-05</v>
      </c>
      <c r="E845" s="1">
        <v>2</v>
      </c>
      <c r="F845" s="2" t="str">
        <f t="shared" si="27"/>
        <v>CalPA_Set WMP-05_Q2</v>
      </c>
      <c r="G845" s="48" t="s">
        <v>223</v>
      </c>
      <c r="H845" s="48" t="s">
        <v>224</v>
      </c>
      <c r="I845" s="2" t="s">
        <v>84</v>
      </c>
      <c r="J845" s="3">
        <v>44967</v>
      </c>
      <c r="K845" s="3">
        <v>44995</v>
      </c>
      <c r="L845" s="3">
        <v>44995</v>
      </c>
      <c r="M845" s="17" t="s">
        <v>214</v>
      </c>
      <c r="N845" s="1">
        <v>0</v>
      </c>
      <c r="O845" s="1" t="s">
        <v>86</v>
      </c>
      <c r="P845" s="2" t="s">
        <v>128</v>
      </c>
      <c r="Q845" s="47" t="s">
        <v>129</v>
      </c>
      <c r="R845" s="47" t="s">
        <v>86</v>
      </c>
      <c r="S845" s="120" t="s">
        <v>86</v>
      </c>
      <c r="T845" s="153"/>
      <c r="U845" s="153"/>
      <c r="V845" s="153"/>
      <c r="W845" s="153"/>
      <c r="X845" s="153"/>
      <c r="Y845" s="153"/>
      <c r="Z845" s="153"/>
      <c r="AA845" s="153"/>
      <c r="AB845" s="153"/>
      <c r="AC845" s="153"/>
      <c r="AD845" s="153"/>
      <c r="AE845" s="153"/>
      <c r="AF845" s="153"/>
      <c r="AG845" s="153"/>
      <c r="AH845" s="153"/>
      <c r="AI845" s="153"/>
      <c r="AJ845" s="153"/>
      <c r="AK845" s="153"/>
      <c r="AL845" s="153"/>
      <c r="AM845" s="153"/>
      <c r="AN845" s="153"/>
      <c r="AO845" s="153"/>
      <c r="AP845" s="153"/>
      <c r="AQ845" s="153"/>
      <c r="AR845" s="153"/>
      <c r="AS845" s="153"/>
      <c r="AT845" s="153"/>
      <c r="AU845" s="153"/>
      <c r="AV845" s="153"/>
      <c r="AW845" s="153"/>
      <c r="AX845" s="153"/>
      <c r="AY845" s="153"/>
      <c r="AZ845" s="153"/>
      <c r="BA845" s="153"/>
      <c r="BB845" s="153"/>
      <c r="BC845" s="153"/>
      <c r="BD845" s="153"/>
      <c r="BE845" s="57"/>
    </row>
    <row r="846" spans="1:57" s="12" customFormat="1" ht="90" x14ac:dyDescent="0.25">
      <c r="A846" s="11" t="s">
        <v>225</v>
      </c>
      <c r="B846" s="1" t="s">
        <v>80</v>
      </c>
      <c r="C846" s="6" t="s">
        <v>211</v>
      </c>
      <c r="D846" s="2" t="str">
        <f t="shared" si="26"/>
        <v>CalPA_Set WMP-05</v>
      </c>
      <c r="E846" s="1">
        <v>3</v>
      </c>
      <c r="F846" s="2" t="str">
        <f t="shared" si="27"/>
        <v>CalPA_Set WMP-05_Q3</v>
      </c>
      <c r="G846" s="48" t="s">
        <v>226</v>
      </c>
      <c r="H846" s="48" t="s">
        <v>227</v>
      </c>
      <c r="I846" s="2" t="s">
        <v>84</v>
      </c>
      <c r="J846" s="3">
        <v>44967</v>
      </c>
      <c r="K846" s="3">
        <v>44995</v>
      </c>
      <c r="L846" s="3">
        <v>44995</v>
      </c>
      <c r="M846" s="17" t="s">
        <v>214</v>
      </c>
      <c r="N846" s="1">
        <v>1</v>
      </c>
      <c r="O846" s="1" t="s">
        <v>86</v>
      </c>
      <c r="P846" s="2" t="s">
        <v>128</v>
      </c>
      <c r="Q846" s="47" t="s">
        <v>129</v>
      </c>
      <c r="R846" s="47" t="s">
        <v>228</v>
      </c>
      <c r="S846" s="120" t="s">
        <v>86</v>
      </c>
      <c r="T846" s="153"/>
      <c r="U846" s="153"/>
      <c r="V846" s="153"/>
      <c r="W846" s="153"/>
      <c r="X846" s="153"/>
      <c r="Y846" s="153"/>
      <c r="Z846" s="153"/>
      <c r="AA846" s="153"/>
      <c r="AB846" s="153"/>
      <c r="AC846" s="153"/>
      <c r="AD846" s="153"/>
      <c r="AE846" s="153"/>
      <c r="AF846" s="153"/>
      <c r="AG846" s="153"/>
      <c r="AH846" s="153"/>
      <c r="AI846" s="153"/>
      <c r="AJ846" s="153"/>
      <c r="AK846" s="153"/>
      <c r="AL846" s="153"/>
      <c r="AM846" s="153"/>
      <c r="AN846" s="153"/>
      <c r="AO846" s="153"/>
      <c r="AP846" s="153"/>
      <c r="AQ846" s="153"/>
      <c r="AR846" s="153"/>
      <c r="AS846" s="153"/>
      <c r="AT846" s="153"/>
      <c r="AU846" s="153"/>
      <c r="AV846" s="153"/>
      <c r="AW846" s="153"/>
      <c r="AX846" s="153"/>
      <c r="AY846" s="153"/>
      <c r="AZ846" s="153"/>
      <c r="BA846" s="153"/>
      <c r="BB846" s="153"/>
      <c r="BC846" s="153"/>
      <c r="BD846" s="153"/>
      <c r="BE846" s="57"/>
    </row>
    <row r="847" spans="1:57" s="12" customFormat="1" ht="204" x14ac:dyDescent="0.25">
      <c r="A847" s="11" t="s">
        <v>231</v>
      </c>
      <c r="B847" s="1" t="s">
        <v>80</v>
      </c>
      <c r="C847" s="6" t="s">
        <v>211</v>
      </c>
      <c r="D847" s="2" t="str">
        <f t="shared" si="26"/>
        <v>CalPA_Set WMP-05</v>
      </c>
      <c r="E847" s="1">
        <v>4</v>
      </c>
      <c r="F847" s="2" t="str">
        <f t="shared" si="27"/>
        <v>CalPA_Set WMP-05_Q4</v>
      </c>
      <c r="G847" s="48" t="s">
        <v>232</v>
      </c>
      <c r="H847" s="48" t="s">
        <v>233</v>
      </c>
      <c r="I847" s="2" t="s">
        <v>84</v>
      </c>
      <c r="J847" s="3">
        <v>44967</v>
      </c>
      <c r="K847" s="3">
        <v>44995</v>
      </c>
      <c r="L847" s="3">
        <v>44995</v>
      </c>
      <c r="M847" s="17" t="s">
        <v>214</v>
      </c>
      <c r="N847" s="1">
        <v>2</v>
      </c>
      <c r="O847" s="1" t="s">
        <v>86</v>
      </c>
      <c r="P847" s="2" t="s">
        <v>234</v>
      </c>
      <c r="Q847" s="47" t="s">
        <v>86</v>
      </c>
      <c r="R847" s="47" t="s">
        <v>86</v>
      </c>
      <c r="S847" s="120" t="s">
        <v>86</v>
      </c>
      <c r="T847" s="153"/>
      <c r="U847" s="153"/>
      <c r="V847" s="153"/>
      <c r="W847" s="153"/>
      <c r="X847" s="153"/>
      <c r="Y847" s="153"/>
      <c r="Z847" s="153"/>
      <c r="AA847" s="153"/>
      <c r="AB847" s="153"/>
      <c r="AC847" s="153"/>
      <c r="AD847" s="153"/>
      <c r="AE847" s="153"/>
      <c r="AF847" s="153"/>
      <c r="AG847" s="153"/>
      <c r="AH847" s="153"/>
      <c r="AI847" s="153"/>
      <c r="AJ847" s="153"/>
      <c r="AK847" s="153"/>
      <c r="AL847" s="153"/>
      <c r="AM847" s="153"/>
      <c r="AN847" s="153"/>
      <c r="AO847" s="153"/>
      <c r="AP847" s="153"/>
      <c r="AQ847" s="153"/>
      <c r="AR847" s="153"/>
      <c r="AS847" s="153"/>
      <c r="AT847" s="153"/>
      <c r="AU847" s="153"/>
      <c r="AV847" s="153"/>
      <c r="AW847" s="153"/>
      <c r="AX847" s="153"/>
      <c r="AY847" s="153"/>
      <c r="AZ847" s="153"/>
      <c r="BA847" s="153"/>
      <c r="BB847" s="153"/>
      <c r="BC847" s="153"/>
      <c r="BD847" s="153"/>
      <c r="BE847" s="57"/>
    </row>
    <row r="848" spans="1:57" s="12" customFormat="1" ht="114.75" x14ac:dyDescent="0.25">
      <c r="A848" s="11" t="s">
        <v>250</v>
      </c>
      <c r="B848" s="1" t="s">
        <v>80</v>
      </c>
      <c r="C848" s="6" t="s">
        <v>238</v>
      </c>
      <c r="D848" s="2" t="str">
        <f t="shared" si="26"/>
        <v>CalPA_Set WMP-06</v>
      </c>
      <c r="E848" s="1">
        <v>1</v>
      </c>
      <c r="F848" s="2" t="str">
        <f t="shared" si="27"/>
        <v>CalPA_Set WMP-06_Q1</v>
      </c>
      <c r="G848" s="48" t="s">
        <v>251</v>
      </c>
      <c r="H848" s="48" t="s">
        <v>252</v>
      </c>
      <c r="I848" s="2" t="s">
        <v>84</v>
      </c>
      <c r="J848" s="3">
        <v>44967</v>
      </c>
      <c r="K848" s="3">
        <v>45014</v>
      </c>
      <c r="L848" s="3">
        <v>45014</v>
      </c>
      <c r="M848" s="17" t="s">
        <v>241</v>
      </c>
      <c r="N848" s="1">
        <v>0</v>
      </c>
      <c r="O848" s="1" t="s">
        <v>86</v>
      </c>
      <c r="P848" s="2" t="s">
        <v>253</v>
      </c>
      <c r="Q848" s="47" t="s">
        <v>254</v>
      </c>
      <c r="R848" s="47" t="s">
        <v>255</v>
      </c>
      <c r="S848" s="122" t="s">
        <v>86</v>
      </c>
      <c r="T848" s="153"/>
      <c r="U848" s="153"/>
      <c r="V848" s="153"/>
      <c r="W848" s="153"/>
      <c r="X848" s="153"/>
      <c r="Y848" s="153"/>
      <c r="Z848" s="153"/>
      <c r="AA848" s="153"/>
      <c r="AB848" s="153"/>
      <c r="AC848" s="153"/>
      <c r="AD848" s="153"/>
      <c r="AE848" s="153"/>
      <c r="AF848" s="153"/>
      <c r="AG848" s="153"/>
      <c r="AH848" s="153"/>
      <c r="AI848" s="153"/>
      <c r="AJ848" s="153"/>
      <c r="AK848" s="153"/>
      <c r="AL848" s="153"/>
      <c r="AM848" s="153"/>
      <c r="AN848" s="153"/>
      <c r="AO848" s="153"/>
      <c r="AP848" s="153"/>
      <c r="AQ848" s="153"/>
      <c r="AR848" s="153"/>
      <c r="AS848" s="153"/>
      <c r="AT848" s="153"/>
      <c r="AU848" s="153"/>
      <c r="AV848" s="153"/>
      <c r="AW848" s="153"/>
      <c r="AX848" s="153"/>
      <c r="AY848" s="153"/>
      <c r="AZ848" s="153"/>
      <c r="BA848" s="153"/>
      <c r="BB848" s="153"/>
      <c r="BC848" s="153"/>
      <c r="BD848" s="153"/>
      <c r="BE848" s="57"/>
    </row>
    <row r="849" spans="1:58" ht="114.75" x14ac:dyDescent="0.25">
      <c r="A849" s="11" t="s">
        <v>259</v>
      </c>
      <c r="B849" s="1" t="s">
        <v>80</v>
      </c>
      <c r="C849" s="6" t="s">
        <v>238</v>
      </c>
      <c r="D849" s="2" t="str">
        <f t="shared" si="26"/>
        <v>CalPA_Set WMP-06</v>
      </c>
      <c r="E849" s="1">
        <v>2</v>
      </c>
      <c r="F849" s="2" t="str">
        <f t="shared" si="27"/>
        <v>CalPA_Set WMP-06_Q2</v>
      </c>
      <c r="G849" s="48" t="s">
        <v>260</v>
      </c>
      <c r="H849" s="48" t="s">
        <v>261</v>
      </c>
      <c r="I849" s="2" t="s">
        <v>84</v>
      </c>
      <c r="J849" s="3">
        <v>44967</v>
      </c>
      <c r="K849" s="3">
        <v>45014</v>
      </c>
      <c r="L849" s="3">
        <v>45014</v>
      </c>
      <c r="M849" s="17" t="s">
        <v>241</v>
      </c>
      <c r="N849" s="1">
        <v>0</v>
      </c>
      <c r="O849" s="1" t="s">
        <v>86</v>
      </c>
      <c r="P849" s="2" t="s">
        <v>253</v>
      </c>
      <c r="Q849" s="47" t="s">
        <v>254</v>
      </c>
      <c r="R849" s="47" t="s">
        <v>255</v>
      </c>
      <c r="S849" s="122" t="s">
        <v>86</v>
      </c>
      <c r="BE849" s="57"/>
      <c r="BF849" s="12"/>
    </row>
    <row r="850" spans="1:58" ht="90" x14ac:dyDescent="0.25">
      <c r="A850" s="11" t="s">
        <v>262</v>
      </c>
      <c r="B850" s="1" t="s">
        <v>80</v>
      </c>
      <c r="C850" s="6" t="s">
        <v>238</v>
      </c>
      <c r="D850" s="2" t="str">
        <f t="shared" si="26"/>
        <v>CalPA_Set WMP-06</v>
      </c>
      <c r="E850" s="1">
        <v>3</v>
      </c>
      <c r="F850" s="2" t="str">
        <f t="shared" si="27"/>
        <v>CalPA_Set WMP-06_Q3</v>
      </c>
      <c r="G850" s="48" t="s">
        <v>263</v>
      </c>
      <c r="H850" s="48" t="s">
        <v>264</v>
      </c>
      <c r="I850" s="2" t="s">
        <v>84</v>
      </c>
      <c r="J850" s="3">
        <v>44967</v>
      </c>
      <c r="K850" s="3">
        <v>45014</v>
      </c>
      <c r="L850" s="3">
        <v>45014</v>
      </c>
      <c r="M850" s="17" t="s">
        <v>241</v>
      </c>
      <c r="N850" s="1">
        <v>1</v>
      </c>
      <c r="O850" s="1" t="s">
        <v>86</v>
      </c>
      <c r="P850" s="2" t="s">
        <v>265</v>
      </c>
      <c r="Q850" s="47" t="s">
        <v>266</v>
      </c>
      <c r="R850" s="47" t="s">
        <v>267</v>
      </c>
      <c r="S850" s="122" t="s">
        <v>86</v>
      </c>
      <c r="BE850" s="57"/>
      <c r="BF850" s="12"/>
    </row>
    <row r="851" spans="1:58" ht="255" x14ac:dyDescent="0.25">
      <c r="A851" s="11" t="s">
        <v>268</v>
      </c>
      <c r="B851" s="1" t="s">
        <v>80</v>
      </c>
      <c r="C851" s="6" t="s">
        <v>238</v>
      </c>
      <c r="D851" s="2" t="str">
        <f t="shared" si="26"/>
        <v>CalPA_Set WMP-06</v>
      </c>
      <c r="E851" s="1">
        <v>4</v>
      </c>
      <c r="F851" s="2" t="str">
        <f t="shared" si="27"/>
        <v>CalPA_Set WMP-06_Q4</v>
      </c>
      <c r="G851" s="48" t="s">
        <v>269</v>
      </c>
      <c r="H851" s="48" t="s">
        <v>270</v>
      </c>
      <c r="I851" s="2" t="s">
        <v>84</v>
      </c>
      <c r="J851" s="3">
        <v>44967</v>
      </c>
      <c r="K851" s="3">
        <v>45014</v>
      </c>
      <c r="L851" s="3">
        <v>45014</v>
      </c>
      <c r="M851" s="17" t="s">
        <v>241</v>
      </c>
      <c r="N851" s="1">
        <v>0</v>
      </c>
      <c r="O851" s="1" t="s">
        <v>86</v>
      </c>
      <c r="P851" s="2" t="s">
        <v>271</v>
      </c>
      <c r="Q851" s="47" t="s">
        <v>266</v>
      </c>
      <c r="R851" s="47" t="s">
        <v>272</v>
      </c>
      <c r="S851" s="121" t="s">
        <v>86</v>
      </c>
      <c r="BE851" s="57"/>
      <c r="BF851" s="12"/>
    </row>
    <row r="852" spans="1:58" ht="114.75" x14ac:dyDescent="0.25">
      <c r="A852" s="11" t="s">
        <v>273</v>
      </c>
      <c r="B852" s="1" t="s">
        <v>80</v>
      </c>
      <c r="C852" s="6" t="s">
        <v>238</v>
      </c>
      <c r="D852" s="2" t="str">
        <f t="shared" si="26"/>
        <v>CalPA_Set WMP-06</v>
      </c>
      <c r="E852" s="1">
        <v>5</v>
      </c>
      <c r="F852" s="2" t="str">
        <f t="shared" si="27"/>
        <v>CalPA_Set WMP-06_Q5</v>
      </c>
      <c r="G852" s="48" t="s">
        <v>274</v>
      </c>
      <c r="H852" s="48" t="s">
        <v>275</v>
      </c>
      <c r="I852" s="2" t="s">
        <v>84</v>
      </c>
      <c r="J852" s="3">
        <v>44967</v>
      </c>
      <c r="K852" s="3">
        <v>45014</v>
      </c>
      <c r="L852" s="3">
        <v>45014</v>
      </c>
      <c r="M852" s="17" t="s">
        <v>241</v>
      </c>
      <c r="N852" s="1">
        <v>0</v>
      </c>
      <c r="O852" s="1" t="s">
        <v>86</v>
      </c>
      <c r="P852" s="2" t="s">
        <v>254</v>
      </c>
      <c r="Q852" s="47" t="s">
        <v>86</v>
      </c>
      <c r="R852" s="47" t="s">
        <v>86</v>
      </c>
      <c r="S852" s="121" t="s">
        <v>86</v>
      </c>
      <c r="BE852" s="57"/>
      <c r="BF852" s="12"/>
    </row>
    <row r="853" spans="1:58" ht="191.25" x14ac:dyDescent="0.25">
      <c r="A853" s="11" t="s">
        <v>277</v>
      </c>
      <c r="B853" s="1" t="s">
        <v>80</v>
      </c>
      <c r="C853" s="6" t="s">
        <v>238</v>
      </c>
      <c r="D853" s="2" t="str">
        <f t="shared" si="26"/>
        <v>CalPA_Set WMP-06</v>
      </c>
      <c r="E853" s="1">
        <v>6</v>
      </c>
      <c r="F853" s="2" t="str">
        <f t="shared" si="27"/>
        <v>CalPA_Set WMP-06_Q6</v>
      </c>
      <c r="G853" s="48" t="s">
        <v>278</v>
      </c>
      <c r="H853" s="48" t="s">
        <v>279</v>
      </c>
      <c r="I853" s="2" t="s">
        <v>84</v>
      </c>
      <c r="J853" s="3">
        <v>44967</v>
      </c>
      <c r="K853" s="3">
        <v>45014</v>
      </c>
      <c r="L853" s="3">
        <v>45014</v>
      </c>
      <c r="M853" s="17" t="s">
        <v>241</v>
      </c>
      <c r="N853" s="1">
        <v>1</v>
      </c>
      <c r="O853" s="1" t="s">
        <v>86</v>
      </c>
      <c r="P853" s="2" t="s">
        <v>254</v>
      </c>
      <c r="Q853" s="47" t="s">
        <v>86</v>
      </c>
      <c r="R853" s="47" t="s">
        <v>86</v>
      </c>
      <c r="S853" s="121" t="s">
        <v>86</v>
      </c>
      <c r="BE853" s="57"/>
      <c r="BF853" s="12"/>
    </row>
    <row r="854" spans="1:58" ht="280.5" x14ac:dyDescent="0.25">
      <c r="A854" s="11" t="s">
        <v>280</v>
      </c>
      <c r="B854" s="1" t="s">
        <v>80</v>
      </c>
      <c r="C854" s="6" t="s">
        <v>238</v>
      </c>
      <c r="D854" s="2" t="str">
        <f t="shared" si="26"/>
        <v>CalPA_Set WMP-06</v>
      </c>
      <c r="E854" s="1">
        <v>7</v>
      </c>
      <c r="F854" s="2" t="str">
        <f t="shared" si="27"/>
        <v>CalPA_Set WMP-06_Q7</v>
      </c>
      <c r="G854" s="48" t="s">
        <v>281</v>
      </c>
      <c r="H854" s="48" t="s">
        <v>282</v>
      </c>
      <c r="I854" s="2" t="s">
        <v>84</v>
      </c>
      <c r="J854" s="3">
        <v>44967</v>
      </c>
      <c r="K854" s="3">
        <v>45014</v>
      </c>
      <c r="L854" s="3">
        <v>45014</v>
      </c>
      <c r="M854" s="17" t="s">
        <v>241</v>
      </c>
      <c r="N854" s="1">
        <v>1</v>
      </c>
      <c r="O854" s="1" t="s">
        <v>86</v>
      </c>
      <c r="P854" s="2" t="s">
        <v>283</v>
      </c>
      <c r="Q854" s="47" t="s">
        <v>154</v>
      </c>
      <c r="R854" s="47" t="s">
        <v>163</v>
      </c>
      <c r="S854" s="123" t="s">
        <v>86</v>
      </c>
      <c r="BE854" s="57"/>
      <c r="BF854" s="12"/>
    </row>
    <row r="855" spans="1:58" ht="318.75" x14ac:dyDescent="0.25">
      <c r="A855" s="11" t="s">
        <v>285</v>
      </c>
      <c r="B855" s="1" t="s">
        <v>80</v>
      </c>
      <c r="C855" s="6" t="s">
        <v>238</v>
      </c>
      <c r="D855" s="2" t="str">
        <f t="shared" si="26"/>
        <v>CalPA_Set WMP-06</v>
      </c>
      <c r="E855" s="1">
        <v>8</v>
      </c>
      <c r="F855" s="2" t="str">
        <f t="shared" si="27"/>
        <v>CalPA_Set WMP-06_Q8</v>
      </c>
      <c r="G855" s="48" t="s">
        <v>286</v>
      </c>
      <c r="H855" s="48" t="s">
        <v>287</v>
      </c>
      <c r="I855" s="2" t="s">
        <v>84</v>
      </c>
      <c r="J855" s="3">
        <v>44967</v>
      </c>
      <c r="K855" s="3">
        <v>45014</v>
      </c>
      <c r="L855" s="3">
        <v>45014</v>
      </c>
      <c r="M855" s="17" t="s">
        <v>241</v>
      </c>
      <c r="N855" s="1">
        <v>1</v>
      </c>
      <c r="O855" s="1" t="s">
        <v>86</v>
      </c>
      <c r="P855" s="2" t="s">
        <v>288</v>
      </c>
      <c r="Q855" s="47" t="s">
        <v>163</v>
      </c>
      <c r="R855" s="47" t="s">
        <v>86</v>
      </c>
      <c r="S855" s="123" t="s">
        <v>86</v>
      </c>
      <c r="BE855" s="57"/>
      <c r="BF855" s="12"/>
    </row>
    <row r="856" spans="1:58" ht="318.75" x14ac:dyDescent="0.25">
      <c r="A856" s="11" t="s">
        <v>290</v>
      </c>
      <c r="B856" s="1" t="s">
        <v>80</v>
      </c>
      <c r="C856" s="6" t="s">
        <v>238</v>
      </c>
      <c r="D856" s="2" t="str">
        <f t="shared" si="26"/>
        <v>CalPA_Set WMP-06</v>
      </c>
      <c r="E856" s="1">
        <v>9</v>
      </c>
      <c r="F856" s="2" t="str">
        <f t="shared" si="27"/>
        <v>CalPA_Set WMP-06_Q9</v>
      </c>
      <c r="G856" s="48" t="s">
        <v>291</v>
      </c>
      <c r="H856" s="48" t="s">
        <v>292</v>
      </c>
      <c r="I856" s="2" t="s">
        <v>84</v>
      </c>
      <c r="J856" s="3">
        <v>44967</v>
      </c>
      <c r="K856" s="3">
        <v>45014</v>
      </c>
      <c r="L856" s="3">
        <v>45014</v>
      </c>
      <c r="M856" s="17" t="s">
        <v>241</v>
      </c>
      <c r="N856" s="1">
        <v>0</v>
      </c>
      <c r="O856" s="1" t="s">
        <v>86</v>
      </c>
      <c r="P856" s="2" t="s">
        <v>288</v>
      </c>
      <c r="Q856" s="47" t="s">
        <v>163</v>
      </c>
      <c r="R856" s="47" t="s">
        <v>86</v>
      </c>
      <c r="S856" s="123" t="s">
        <v>86</v>
      </c>
      <c r="BE856" s="57"/>
      <c r="BF856" s="12"/>
    </row>
    <row r="857" spans="1:58" ht="90" x14ac:dyDescent="0.25">
      <c r="A857" s="11" t="s">
        <v>293</v>
      </c>
      <c r="B857" s="1" t="s">
        <v>80</v>
      </c>
      <c r="C857" s="6" t="s">
        <v>238</v>
      </c>
      <c r="D857" s="2" t="str">
        <f t="shared" si="26"/>
        <v>CalPA_Set WMP-06</v>
      </c>
      <c r="E857" s="1">
        <v>10</v>
      </c>
      <c r="F857" s="2" t="str">
        <f t="shared" si="27"/>
        <v>CalPA_Set WMP-06_Q10</v>
      </c>
      <c r="G857" s="48" t="s">
        <v>294</v>
      </c>
      <c r="H857" s="48" t="s">
        <v>295</v>
      </c>
      <c r="I857" s="2" t="s">
        <v>84</v>
      </c>
      <c r="J857" s="3">
        <v>44967</v>
      </c>
      <c r="K857" s="3">
        <v>45014</v>
      </c>
      <c r="L857" s="3">
        <v>45014</v>
      </c>
      <c r="M857" s="17" t="s">
        <v>241</v>
      </c>
      <c r="N857" s="1">
        <v>1</v>
      </c>
      <c r="O857" s="1" t="s">
        <v>86</v>
      </c>
      <c r="P857" s="2">
        <v>4.3</v>
      </c>
      <c r="Q857" s="47" t="s">
        <v>196</v>
      </c>
      <c r="R857" s="47" t="s">
        <v>163</v>
      </c>
      <c r="S857" s="120" t="s">
        <v>86</v>
      </c>
      <c r="BE857" s="57"/>
      <c r="BF857" s="12"/>
    </row>
    <row r="858" spans="1:58" ht="409.5" x14ac:dyDescent="0.25">
      <c r="A858" s="11" t="s">
        <v>237</v>
      </c>
      <c r="B858" s="1" t="s">
        <v>80</v>
      </c>
      <c r="C858" s="6" t="s">
        <v>238</v>
      </c>
      <c r="D858" s="2" t="str">
        <f t="shared" si="26"/>
        <v>CalPA_Set WMP-06</v>
      </c>
      <c r="E858" s="1">
        <v>11</v>
      </c>
      <c r="F858" s="2" t="str">
        <f t="shared" si="27"/>
        <v>CalPA_Set WMP-06_Q11</v>
      </c>
      <c r="G858" s="48" t="s">
        <v>239</v>
      </c>
      <c r="H858" s="48" t="s">
        <v>240</v>
      </c>
      <c r="I858" s="2" t="s">
        <v>84</v>
      </c>
      <c r="J858" s="3">
        <v>44967</v>
      </c>
      <c r="K858" s="3">
        <v>45014</v>
      </c>
      <c r="L858" s="3">
        <v>45014</v>
      </c>
      <c r="M858" s="17" t="s">
        <v>241</v>
      </c>
      <c r="N858" s="1">
        <v>1</v>
      </c>
      <c r="O858" s="1" t="s">
        <v>86</v>
      </c>
      <c r="P858" s="2" t="s">
        <v>242</v>
      </c>
      <c r="Q858" s="47" t="s">
        <v>154</v>
      </c>
      <c r="R858" s="47" t="s">
        <v>243</v>
      </c>
      <c r="S858" s="123" t="s">
        <v>86</v>
      </c>
      <c r="BE858" s="57"/>
      <c r="BF858" s="12"/>
    </row>
    <row r="859" spans="1:58" ht="90" x14ac:dyDescent="0.25">
      <c r="A859" s="11" t="s">
        <v>246</v>
      </c>
      <c r="B859" s="1" t="s">
        <v>80</v>
      </c>
      <c r="C859" s="6" t="s">
        <v>238</v>
      </c>
      <c r="D859" s="2" t="str">
        <f t="shared" si="26"/>
        <v>CalPA_Set WMP-06</v>
      </c>
      <c r="E859" s="1">
        <v>12</v>
      </c>
      <c r="F859" s="2" t="str">
        <f t="shared" si="27"/>
        <v>CalPA_Set WMP-06_Q12</v>
      </c>
      <c r="G859" s="48" t="s">
        <v>247</v>
      </c>
      <c r="H859" s="48" t="s">
        <v>248</v>
      </c>
      <c r="I859" s="2" t="s">
        <v>84</v>
      </c>
      <c r="J859" s="3">
        <v>44967</v>
      </c>
      <c r="K859" s="3">
        <v>45014</v>
      </c>
      <c r="L859" s="3">
        <v>45014</v>
      </c>
      <c r="M859" s="17" t="s">
        <v>241</v>
      </c>
      <c r="N859" s="1">
        <v>1</v>
      </c>
      <c r="O859" s="1" t="s">
        <v>86</v>
      </c>
      <c r="P859" s="2" t="s">
        <v>242</v>
      </c>
      <c r="Q859" s="47" t="s">
        <v>154</v>
      </c>
      <c r="R859" s="47" t="s">
        <v>243</v>
      </c>
      <c r="S859" s="123" t="s">
        <v>86</v>
      </c>
      <c r="BE859" s="57"/>
      <c r="BF859" s="12"/>
    </row>
    <row r="860" spans="1:58" ht="409.5" x14ac:dyDescent="0.25">
      <c r="A860" s="11" t="s">
        <v>296</v>
      </c>
      <c r="B860" s="1" t="s">
        <v>80</v>
      </c>
      <c r="C860" s="6" t="s">
        <v>238</v>
      </c>
      <c r="D860" s="2" t="str">
        <f t="shared" si="26"/>
        <v>CalPA_Set WMP-06</v>
      </c>
      <c r="E860" s="1">
        <v>13</v>
      </c>
      <c r="F860" s="2" t="str">
        <f t="shared" si="27"/>
        <v>CalPA_Set WMP-06_Q13</v>
      </c>
      <c r="G860" s="48" t="s">
        <v>297</v>
      </c>
      <c r="H860" s="48" t="s">
        <v>298</v>
      </c>
      <c r="I860" s="2" t="s">
        <v>84</v>
      </c>
      <c r="J860" s="3">
        <v>44967</v>
      </c>
      <c r="K860" s="3">
        <v>45014</v>
      </c>
      <c r="L860" s="3">
        <v>45014</v>
      </c>
      <c r="M860" s="17" t="s">
        <v>241</v>
      </c>
      <c r="N860" s="1">
        <v>0</v>
      </c>
      <c r="O860" s="1" t="s">
        <v>86</v>
      </c>
      <c r="P860" s="2" t="s">
        <v>299</v>
      </c>
      <c r="Q860" s="47" t="s">
        <v>300</v>
      </c>
      <c r="R860" s="47" t="s">
        <v>86</v>
      </c>
      <c r="S860" s="120" t="s">
        <v>86</v>
      </c>
      <c r="BE860" s="57"/>
      <c r="BF860" s="12"/>
    </row>
    <row r="861" spans="1:58" ht="153" x14ac:dyDescent="0.25">
      <c r="A861" s="11" t="s">
        <v>302</v>
      </c>
      <c r="B861" s="1" t="s">
        <v>80</v>
      </c>
      <c r="C861" s="6" t="s">
        <v>238</v>
      </c>
      <c r="D861" s="2" t="str">
        <f t="shared" si="26"/>
        <v>CalPA_Set WMP-06</v>
      </c>
      <c r="E861" s="1">
        <v>14</v>
      </c>
      <c r="F861" s="2" t="str">
        <f t="shared" si="27"/>
        <v>CalPA_Set WMP-06_Q14</v>
      </c>
      <c r="G861" s="48" t="s">
        <v>303</v>
      </c>
      <c r="H861" s="48" t="s">
        <v>304</v>
      </c>
      <c r="I861" s="2" t="s">
        <v>84</v>
      </c>
      <c r="J861" s="3">
        <v>44967</v>
      </c>
      <c r="K861" s="3">
        <v>45014</v>
      </c>
      <c r="L861" s="3">
        <v>45014</v>
      </c>
      <c r="M861" s="17" t="s">
        <v>241</v>
      </c>
      <c r="N861" s="1">
        <v>0</v>
      </c>
      <c r="O861" s="1" t="s">
        <v>86</v>
      </c>
      <c r="P861" s="2" t="s">
        <v>305</v>
      </c>
      <c r="Q861" s="47" t="s">
        <v>306</v>
      </c>
      <c r="R861" s="47" t="s">
        <v>307</v>
      </c>
      <c r="S861" s="121" t="s">
        <v>86</v>
      </c>
      <c r="BE861" s="57"/>
      <c r="BF861" s="12"/>
    </row>
    <row r="862" spans="1:58" ht="267.75" x14ac:dyDescent="0.25">
      <c r="A862" s="11" t="s">
        <v>310</v>
      </c>
      <c r="B862" s="1" t="s">
        <v>80</v>
      </c>
      <c r="C862" s="6" t="s">
        <v>238</v>
      </c>
      <c r="D862" s="2" t="str">
        <f t="shared" si="26"/>
        <v>CalPA_Set WMP-06</v>
      </c>
      <c r="E862" s="1">
        <v>15</v>
      </c>
      <c r="F862" s="2" t="str">
        <f t="shared" si="27"/>
        <v>CalPA_Set WMP-06_Q15</v>
      </c>
      <c r="G862" s="48" t="s">
        <v>311</v>
      </c>
      <c r="H862" s="48" t="s">
        <v>312</v>
      </c>
      <c r="I862" s="2" t="s">
        <v>84</v>
      </c>
      <c r="J862" s="3">
        <v>44967</v>
      </c>
      <c r="K862" s="3">
        <v>45014</v>
      </c>
      <c r="L862" s="3">
        <v>45014</v>
      </c>
      <c r="M862" s="17" t="s">
        <v>241</v>
      </c>
      <c r="N862" s="1">
        <v>0</v>
      </c>
      <c r="O862" s="1" t="s">
        <v>86</v>
      </c>
      <c r="P862" s="2" t="s">
        <v>313</v>
      </c>
      <c r="Q862" s="47" t="s">
        <v>300</v>
      </c>
      <c r="R862" s="47" t="s">
        <v>86</v>
      </c>
      <c r="S862" s="120" t="s">
        <v>86</v>
      </c>
      <c r="BE862" s="57"/>
      <c r="BF862" s="12"/>
    </row>
    <row r="863" spans="1:58" ht="165.75" x14ac:dyDescent="0.25">
      <c r="A863" s="11" t="s">
        <v>315</v>
      </c>
      <c r="B863" s="1" t="s">
        <v>80</v>
      </c>
      <c r="C863" s="6" t="s">
        <v>238</v>
      </c>
      <c r="D863" s="2" t="str">
        <f t="shared" si="26"/>
        <v>CalPA_Set WMP-06</v>
      </c>
      <c r="E863" s="1">
        <v>16</v>
      </c>
      <c r="F863" s="2" t="str">
        <f t="shared" si="27"/>
        <v>CalPA_Set WMP-06_Q16</v>
      </c>
      <c r="G863" s="48" t="s">
        <v>316</v>
      </c>
      <c r="H863" s="48" t="s">
        <v>317</v>
      </c>
      <c r="I863" s="2" t="s">
        <v>84</v>
      </c>
      <c r="J863" s="3">
        <v>44967</v>
      </c>
      <c r="K863" s="3">
        <v>45014</v>
      </c>
      <c r="L863" s="3">
        <v>45014</v>
      </c>
      <c r="M863" s="17" t="s">
        <v>241</v>
      </c>
      <c r="N863" s="1">
        <v>0</v>
      </c>
      <c r="O863" s="1" t="s">
        <v>86</v>
      </c>
      <c r="P863" s="2" t="s">
        <v>318</v>
      </c>
      <c r="Q863" s="47" t="s">
        <v>86</v>
      </c>
      <c r="R863" s="47" t="s">
        <v>86</v>
      </c>
      <c r="S863" s="126" t="s">
        <v>86</v>
      </c>
      <c r="BE863" s="57"/>
      <c r="BF863" s="12"/>
    </row>
    <row r="864" spans="1:58" ht="267.75" x14ac:dyDescent="0.25">
      <c r="A864" s="11" t="s">
        <v>322</v>
      </c>
      <c r="B864" s="1" t="s">
        <v>80</v>
      </c>
      <c r="C864" s="6" t="s">
        <v>238</v>
      </c>
      <c r="D864" s="2" t="str">
        <f t="shared" si="26"/>
        <v>CalPA_Set WMP-06</v>
      </c>
      <c r="E864" s="1">
        <v>17</v>
      </c>
      <c r="F864" s="2" t="str">
        <f t="shared" si="27"/>
        <v>CalPA_Set WMP-06_Q17</v>
      </c>
      <c r="G864" s="48" t="s">
        <v>323</v>
      </c>
      <c r="H864" s="48" t="s">
        <v>324</v>
      </c>
      <c r="I864" s="2" t="s">
        <v>84</v>
      </c>
      <c r="J864" s="3">
        <v>44967</v>
      </c>
      <c r="K864" s="3">
        <v>45014</v>
      </c>
      <c r="L864" s="3">
        <v>45014</v>
      </c>
      <c r="M864" s="17" t="s">
        <v>241</v>
      </c>
      <c r="N864" s="1">
        <v>2</v>
      </c>
      <c r="O864" s="1" t="s">
        <v>86</v>
      </c>
      <c r="P864" s="2" t="s">
        <v>325</v>
      </c>
      <c r="Q864" s="47" t="s">
        <v>86</v>
      </c>
      <c r="R864" s="47" t="s">
        <v>86</v>
      </c>
      <c r="S864" s="126" t="s">
        <v>86</v>
      </c>
      <c r="BE864" s="159"/>
      <c r="BF864" s="160"/>
    </row>
    <row r="865" spans="1:58" ht="409.5" x14ac:dyDescent="0.25">
      <c r="A865" s="11" t="s">
        <v>1891</v>
      </c>
      <c r="B865" s="2" t="s">
        <v>1884</v>
      </c>
      <c r="C865" s="6" t="s">
        <v>1885</v>
      </c>
      <c r="D865" s="2" t="str">
        <f t="shared" si="26"/>
        <v>CPUC - SPD (Safety Policy Division)_001</v>
      </c>
      <c r="E865" s="1">
        <v>1</v>
      </c>
      <c r="F865" s="2" t="str">
        <f t="shared" si="27"/>
        <v>CPUC - SPD (Safety Policy Division)_001_Q1</v>
      </c>
      <c r="G865" s="48" t="s">
        <v>1892</v>
      </c>
      <c r="H865" s="48" t="s">
        <v>1893</v>
      </c>
      <c r="I865" s="2" t="s">
        <v>1888</v>
      </c>
      <c r="J865" s="3">
        <v>44980</v>
      </c>
      <c r="K865" s="3">
        <v>44994</v>
      </c>
      <c r="L865" s="3">
        <v>44994</v>
      </c>
      <c r="M865" s="17" t="s">
        <v>1889</v>
      </c>
      <c r="N865" s="1">
        <v>0</v>
      </c>
      <c r="O865" s="1" t="s">
        <v>86</v>
      </c>
      <c r="P865" s="2" t="s">
        <v>1894</v>
      </c>
      <c r="Q865" s="47" t="s">
        <v>536</v>
      </c>
      <c r="R865" s="47" t="s">
        <v>1895</v>
      </c>
      <c r="S865" s="120" t="s">
        <v>86</v>
      </c>
    </row>
    <row r="866" spans="1:58" ht="409.5" x14ac:dyDescent="0.25">
      <c r="A866" s="11" t="s">
        <v>1898</v>
      </c>
      <c r="B866" s="2" t="s">
        <v>1884</v>
      </c>
      <c r="C866" s="6" t="s">
        <v>1885</v>
      </c>
      <c r="D866" s="2" t="str">
        <f t="shared" si="26"/>
        <v>CPUC - SPD (Safety Policy Division)_001</v>
      </c>
      <c r="E866" s="1">
        <v>2</v>
      </c>
      <c r="F866" s="2" t="str">
        <f t="shared" si="27"/>
        <v>CPUC - SPD (Safety Policy Division)_001_Q2</v>
      </c>
      <c r="G866" s="48" t="s">
        <v>1899</v>
      </c>
      <c r="H866" s="48" t="s">
        <v>1900</v>
      </c>
      <c r="I866" s="2" t="s">
        <v>1888</v>
      </c>
      <c r="J866" s="3">
        <v>44980</v>
      </c>
      <c r="K866" s="3">
        <v>44994</v>
      </c>
      <c r="L866" s="3">
        <v>44994</v>
      </c>
      <c r="M866" s="17" t="s">
        <v>1889</v>
      </c>
      <c r="N866" s="1">
        <v>0</v>
      </c>
      <c r="O866" s="1" t="s">
        <v>86</v>
      </c>
      <c r="P866" s="2" t="s">
        <v>535</v>
      </c>
      <c r="Q866" s="47" t="s">
        <v>536</v>
      </c>
      <c r="R866" s="47" t="s">
        <v>665</v>
      </c>
      <c r="S866" s="120" t="s">
        <v>86</v>
      </c>
    </row>
    <row r="867" spans="1:58" ht="409.5" x14ac:dyDescent="0.25">
      <c r="A867" s="11" t="s">
        <v>1902</v>
      </c>
      <c r="B867" s="2" t="s">
        <v>1884</v>
      </c>
      <c r="C867" s="6" t="s">
        <v>1885</v>
      </c>
      <c r="D867" s="2" t="str">
        <f t="shared" si="26"/>
        <v>CPUC - SPD (Safety Policy Division)_001</v>
      </c>
      <c r="E867" s="1">
        <v>3</v>
      </c>
      <c r="F867" s="2" t="str">
        <f t="shared" si="27"/>
        <v>CPUC - SPD (Safety Policy Division)_001_Q3</v>
      </c>
      <c r="G867" s="48" t="s">
        <v>1903</v>
      </c>
      <c r="H867" s="48" t="s">
        <v>1904</v>
      </c>
      <c r="I867" s="2" t="s">
        <v>1888</v>
      </c>
      <c r="J867" s="3">
        <v>44980</v>
      </c>
      <c r="K867" s="3">
        <v>44994</v>
      </c>
      <c r="L867" s="3">
        <v>44994</v>
      </c>
      <c r="M867" s="17" t="s">
        <v>1889</v>
      </c>
      <c r="N867" s="1">
        <v>0</v>
      </c>
      <c r="O867" s="1" t="s">
        <v>86</v>
      </c>
      <c r="P867" s="2" t="s">
        <v>1905</v>
      </c>
      <c r="Q867" s="47" t="s">
        <v>536</v>
      </c>
      <c r="R867" s="47" t="s">
        <v>537</v>
      </c>
      <c r="S867" s="120" t="s">
        <v>86</v>
      </c>
    </row>
    <row r="868" spans="1:58" ht="204" x14ac:dyDescent="0.25">
      <c r="A868" s="11" t="s">
        <v>1883</v>
      </c>
      <c r="B868" s="2" t="s">
        <v>1884</v>
      </c>
      <c r="C868" s="6" t="s">
        <v>1885</v>
      </c>
      <c r="D868" s="2" t="str">
        <f t="shared" si="26"/>
        <v>CPUC - SPD (Safety Policy Division)_001</v>
      </c>
      <c r="E868" s="1">
        <v>4</v>
      </c>
      <c r="F868" s="2" t="str">
        <f t="shared" si="27"/>
        <v>CPUC - SPD (Safety Policy Division)_001_Q4</v>
      </c>
      <c r="G868" s="48" t="s">
        <v>1886</v>
      </c>
      <c r="H868" s="48" t="s">
        <v>1887</v>
      </c>
      <c r="I868" s="2" t="s">
        <v>1888</v>
      </c>
      <c r="J868" s="3">
        <v>44980</v>
      </c>
      <c r="K868" s="3">
        <v>44994</v>
      </c>
      <c r="L868" s="3">
        <v>44994</v>
      </c>
      <c r="M868" s="17" t="s">
        <v>1889</v>
      </c>
      <c r="N868" s="1">
        <v>0</v>
      </c>
      <c r="O868" s="1" t="s">
        <v>86</v>
      </c>
      <c r="P868" s="2" t="s">
        <v>611</v>
      </c>
      <c r="Q868" s="47" t="s">
        <v>171</v>
      </c>
      <c r="R868" s="47" t="s">
        <v>612</v>
      </c>
      <c r="S868" s="123" t="s">
        <v>86</v>
      </c>
    </row>
    <row r="869" spans="1:58" ht="127.5" x14ac:dyDescent="0.25">
      <c r="A869" s="11" t="s">
        <v>2110</v>
      </c>
      <c r="B869" s="1" t="s">
        <v>1430</v>
      </c>
      <c r="C869" s="6" t="s">
        <v>1885</v>
      </c>
      <c r="D869" s="2" t="str">
        <f t="shared" si="26"/>
        <v>Green Power Institute (GPI)_001</v>
      </c>
      <c r="E869" s="1">
        <v>1</v>
      </c>
      <c r="F869" s="2" t="str">
        <f t="shared" si="27"/>
        <v>Green Power Institute (GPI)_001_Q1</v>
      </c>
      <c r="G869" s="48" t="s">
        <v>2111</v>
      </c>
      <c r="H869" s="48" t="s">
        <v>2112</v>
      </c>
      <c r="I869" s="1" t="s">
        <v>1435</v>
      </c>
      <c r="J869" s="3">
        <v>44986</v>
      </c>
      <c r="K869" s="3">
        <v>44999</v>
      </c>
      <c r="L869" s="3">
        <v>44999</v>
      </c>
      <c r="M869" s="17" t="s">
        <v>2113</v>
      </c>
      <c r="N869" s="1">
        <v>0</v>
      </c>
      <c r="O869" s="1" t="s">
        <v>86</v>
      </c>
      <c r="P869" s="59" t="s">
        <v>1044</v>
      </c>
      <c r="Q869" s="59" t="s">
        <v>1044</v>
      </c>
      <c r="R869" s="59" t="s">
        <v>1044</v>
      </c>
      <c r="S869" s="120" t="s">
        <v>86</v>
      </c>
      <c r="BE869" s="165"/>
      <c r="BF869" s="70"/>
    </row>
    <row r="870" spans="1:58" ht="409.5" x14ac:dyDescent="0.25">
      <c r="A870" s="1" t="s">
        <v>3072</v>
      </c>
      <c r="B870" s="1" t="s">
        <v>80</v>
      </c>
      <c r="C870" s="6" t="s">
        <v>3073</v>
      </c>
      <c r="D870" s="2" t="str">
        <f t="shared" si="26"/>
        <v>CalPA_Set WMP-37</v>
      </c>
      <c r="E870" s="1">
        <v>1</v>
      </c>
      <c r="F870" s="2" t="str">
        <f t="shared" si="27"/>
        <v>CalPA_Set WMP-37_Q1</v>
      </c>
      <c r="G870" s="10" t="s">
        <v>3074</v>
      </c>
      <c r="H870" s="10" t="s">
        <v>3075</v>
      </c>
      <c r="I870" s="1" t="s">
        <v>84</v>
      </c>
      <c r="J870" s="3">
        <v>45005</v>
      </c>
      <c r="K870" s="3">
        <v>45385</v>
      </c>
      <c r="L870" s="3">
        <v>45385</v>
      </c>
      <c r="M870" s="20" t="s">
        <v>3076</v>
      </c>
      <c r="N870" s="1">
        <v>0</v>
      </c>
      <c r="O870" s="1" t="s">
        <v>86</v>
      </c>
      <c r="P870" s="2" t="s">
        <v>86</v>
      </c>
      <c r="Q870" s="47" t="s">
        <v>86</v>
      </c>
      <c r="R870" s="47" t="s">
        <v>86</v>
      </c>
      <c r="S870" s="128" t="s">
        <v>86</v>
      </c>
      <c r="BE870" s="57"/>
      <c r="BF870" s="12"/>
    </row>
    <row r="871" spans="1:58" ht="267.75" x14ac:dyDescent="0.25">
      <c r="A871" s="1" t="s">
        <v>3079</v>
      </c>
      <c r="B871" s="1" t="s">
        <v>80</v>
      </c>
      <c r="C871" s="6" t="s">
        <v>3073</v>
      </c>
      <c r="D871" s="2" t="str">
        <f t="shared" si="26"/>
        <v>CalPA_Set WMP-37</v>
      </c>
      <c r="E871" s="1">
        <v>2</v>
      </c>
      <c r="F871" s="2" t="str">
        <f t="shared" si="27"/>
        <v>CalPA_Set WMP-37_Q2</v>
      </c>
      <c r="G871" s="10" t="s">
        <v>3080</v>
      </c>
      <c r="H871" s="10" t="s">
        <v>3081</v>
      </c>
      <c r="I871" s="1" t="s">
        <v>84</v>
      </c>
      <c r="J871" s="3">
        <v>45005</v>
      </c>
      <c r="K871" s="3">
        <v>45385</v>
      </c>
      <c r="L871" s="3">
        <v>45385</v>
      </c>
      <c r="M871" s="20" t="s">
        <v>3076</v>
      </c>
      <c r="N871" s="1">
        <v>0</v>
      </c>
      <c r="O871" s="1" t="s">
        <v>86</v>
      </c>
      <c r="P871" s="2" t="s">
        <v>86</v>
      </c>
      <c r="Q871" s="47" t="s">
        <v>86</v>
      </c>
      <c r="R871" s="47" t="s">
        <v>86</v>
      </c>
      <c r="S871" s="128" t="s">
        <v>86</v>
      </c>
      <c r="BE871" s="57"/>
      <c r="BF871" s="12"/>
    </row>
    <row r="872" spans="1:58" ht="165.75" x14ac:dyDescent="0.25">
      <c r="A872" s="1" t="s">
        <v>3082</v>
      </c>
      <c r="B872" s="1" t="s">
        <v>80</v>
      </c>
      <c r="C872" s="6" t="s">
        <v>3073</v>
      </c>
      <c r="D872" s="2" t="str">
        <f t="shared" si="26"/>
        <v>CalPA_Set WMP-37</v>
      </c>
      <c r="E872" s="1">
        <v>3</v>
      </c>
      <c r="F872" s="2" t="str">
        <f t="shared" si="27"/>
        <v>CalPA_Set WMP-37_Q3</v>
      </c>
      <c r="G872" s="10" t="s">
        <v>106</v>
      </c>
      <c r="H872" s="10" t="s">
        <v>3083</v>
      </c>
      <c r="I872" s="1" t="s">
        <v>84</v>
      </c>
      <c r="J872" s="3">
        <v>45005</v>
      </c>
      <c r="K872" s="3">
        <v>45385</v>
      </c>
      <c r="L872" s="3">
        <v>45385</v>
      </c>
      <c r="M872" s="20" t="s">
        <v>3076</v>
      </c>
      <c r="N872" s="1">
        <v>0</v>
      </c>
      <c r="O872" s="1" t="s">
        <v>86</v>
      </c>
      <c r="P872" s="2" t="s">
        <v>86</v>
      </c>
      <c r="Q872" s="47" t="s">
        <v>86</v>
      </c>
      <c r="R872" s="47" t="s">
        <v>86</v>
      </c>
      <c r="S872" s="128" t="s">
        <v>86</v>
      </c>
      <c r="BE872" s="57"/>
      <c r="BF872" s="12"/>
    </row>
    <row r="873" spans="1:58" ht="409.5" x14ac:dyDescent="0.25">
      <c r="A873" s="1" t="s">
        <v>3084</v>
      </c>
      <c r="B873" s="1" t="s">
        <v>80</v>
      </c>
      <c r="C873" s="6" t="s">
        <v>3085</v>
      </c>
      <c r="D873" s="2" t="str">
        <f t="shared" si="26"/>
        <v>CalPA_Set WMP-38</v>
      </c>
      <c r="E873" s="1">
        <v>1</v>
      </c>
      <c r="F873" s="2" t="str">
        <f t="shared" si="27"/>
        <v>CalPA_Set WMP-38_Q1</v>
      </c>
      <c r="G873" s="10" t="s">
        <v>3086</v>
      </c>
      <c r="H873" s="10" t="s">
        <v>3087</v>
      </c>
      <c r="I873" s="1" t="s">
        <v>84</v>
      </c>
      <c r="J873" s="3">
        <v>45005</v>
      </c>
      <c r="K873" s="3">
        <v>45401</v>
      </c>
      <c r="L873" s="3">
        <v>45401</v>
      </c>
      <c r="M873" s="20" t="s">
        <v>3088</v>
      </c>
      <c r="N873" s="1">
        <v>4</v>
      </c>
      <c r="O873" s="1" t="s">
        <v>86</v>
      </c>
      <c r="P873" s="45">
        <v>8</v>
      </c>
      <c r="Q873" s="45" t="s">
        <v>2403</v>
      </c>
      <c r="R873" s="45" t="s">
        <v>3089</v>
      </c>
      <c r="S873" s="129" t="s">
        <v>1676</v>
      </c>
      <c r="BE873" s="57"/>
      <c r="BF873" s="12"/>
    </row>
    <row r="874" spans="1:58" ht="409.5" x14ac:dyDescent="0.25">
      <c r="A874" s="1" t="s">
        <v>3095</v>
      </c>
      <c r="B874" s="1" t="s">
        <v>80</v>
      </c>
      <c r="C874" s="6" t="s">
        <v>3085</v>
      </c>
      <c r="D874" s="2" t="str">
        <f t="shared" si="26"/>
        <v>CalPA_Set WMP-38</v>
      </c>
      <c r="E874" s="1">
        <v>2</v>
      </c>
      <c r="F874" s="2" t="str">
        <f t="shared" si="27"/>
        <v>CalPA_Set WMP-38_Q2</v>
      </c>
      <c r="G874" s="10" t="s">
        <v>3096</v>
      </c>
      <c r="H874" s="10" t="s">
        <v>3097</v>
      </c>
      <c r="I874" s="1" t="s">
        <v>84</v>
      </c>
      <c r="J874" s="3">
        <v>45005</v>
      </c>
      <c r="K874" s="3">
        <v>45401</v>
      </c>
      <c r="L874" s="3">
        <v>45401</v>
      </c>
      <c r="M874" s="20" t="s">
        <v>3088</v>
      </c>
      <c r="N874" s="1">
        <v>0</v>
      </c>
      <c r="O874" s="1" t="s">
        <v>86</v>
      </c>
      <c r="P874" s="45">
        <v>8</v>
      </c>
      <c r="Q874" s="45" t="s">
        <v>2403</v>
      </c>
      <c r="R874" s="45" t="s">
        <v>3098</v>
      </c>
      <c r="S874" s="128" t="s">
        <v>1466</v>
      </c>
      <c r="BE874" s="57"/>
      <c r="BF874" s="12"/>
    </row>
    <row r="875" spans="1:58" ht="409.5" x14ac:dyDescent="0.25">
      <c r="A875" s="1" t="s">
        <v>3102</v>
      </c>
      <c r="B875" s="1" t="s">
        <v>80</v>
      </c>
      <c r="C875" s="6" t="s">
        <v>3085</v>
      </c>
      <c r="D875" s="2" t="str">
        <f t="shared" si="26"/>
        <v>CalPA_Set WMP-38</v>
      </c>
      <c r="E875" s="1">
        <v>3</v>
      </c>
      <c r="F875" s="2" t="str">
        <f t="shared" si="27"/>
        <v>CalPA_Set WMP-38_Q3</v>
      </c>
      <c r="G875" s="10" t="s">
        <v>3103</v>
      </c>
      <c r="H875" s="10" t="s">
        <v>3104</v>
      </c>
      <c r="I875" s="1" t="s">
        <v>84</v>
      </c>
      <c r="J875" s="3">
        <v>45005</v>
      </c>
      <c r="K875" s="3">
        <v>45401</v>
      </c>
      <c r="L875" s="3">
        <v>45397</v>
      </c>
      <c r="M875" s="20" t="s">
        <v>3088</v>
      </c>
      <c r="N875" s="1">
        <v>1</v>
      </c>
      <c r="O875" s="1" t="s">
        <v>86</v>
      </c>
      <c r="P875" s="45">
        <v>8</v>
      </c>
      <c r="Q875" s="45" t="s">
        <v>2403</v>
      </c>
      <c r="R875" s="45" t="s">
        <v>3089</v>
      </c>
      <c r="S875" s="129" t="s">
        <v>1676</v>
      </c>
      <c r="BE875" s="57"/>
      <c r="BF875" s="12"/>
    </row>
    <row r="876" spans="1:58" ht="140.25" x14ac:dyDescent="0.25">
      <c r="A876" s="1" t="s">
        <v>3106</v>
      </c>
      <c r="B876" s="1" t="s">
        <v>80</v>
      </c>
      <c r="C876" s="6" t="s">
        <v>3085</v>
      </c>
      <c r="D876" s="2" t="str">
        <f t="shared" si="26"/>
        <v>CalPA_Set WMP-38</v>
      </c>
      <c r="E876" s="1">
        <v>4</v>
      </c>
      <c r="F876" s="2" t="str">
        <f t="shared" si="27"/>
        <v>CalPA_Set WMP-38_Q4</v>
      </c>
      <c r="G876" s="10" t="s">
        <v>3107</v>
      </c>
      <c r="H876" s="10" t="s">
        <v>3108</v>
      </c>
      <c r="I876" s="1" t="s">
        <v>84</v>
      </c>
      <c r="J876" s="3">
        <v>45005</v>
      </c>
      <c r="K876" s="3">
        <v>45401</v>
      </c>
      <c r="L876" s="3">
        <v>45397</v>
      </c>
      <c r="M876" s="20" t="s">
        <v>3088</v>
      </c>
      <c r="N876" s="1">
        <v>1</v>
      </c>
      <c r="O876" s="1" t="s">
        <v>86</v>
      </c>
      <c r="P876" s="45">
        <v>8</v>
      </c>
      <c r="Q876" s="45" t="s">
        <v>2403</v>
      </c>
      <c r="R876" s="45" t="s">
        <v>3098</v>
      </c>
      <c r="S876" s="129" t="s">
        <v>1466</v>
      </c>
      <c r="BE876" s="57"/>
      <c r="BF876" s="12"/>
    </row>
    <row r="877" spans="1:58" ht="306" x14ac:dyDescent="0.25">
      <c r="A877" s="1" t="s">
        <v>3110</v>
      </c>
      <c r="B877" s="1" t="s">
        <v>1512</v>
      </c>
      <c r="C877" s="6" t="s">
        <v>1996</v>
      </c>
      <c r="D877" s="2" t="str">
        <f t="shared" si="26"/>
        <v>MGRA_008</v>
      </c>
      <c r="E877" s="1">
        <v>1</v>
      </c>
      <c r="F877" s="2" t="str">
        <f t="shared" si="27"/>
        <v>MGRA_008_Q1</v>
      </c>
      <c r="G877" s="10" t="s">
        <v>3111</v>
      </c>
      <c r="H877" s="10" t="s">
        <v>3112</v>
      </c>
      <c r="I877" s="1" t="s">
        <v>1516</v>
      </c>
      <c r="J877" s="3">
        <v>45006</v>
      </c>
      <c r="K877" s="3">
        <v>45387</v>
      </c>
      <c r="L877" s="3">
        <v>45387</v>
      </c>
      <c r="M877" s="20" t="s">
        <v>3113</v>
      </c>
      <c r="N877" s="1">
        <v>1</v>
      </c>
      <c r="O877" s="1" t="s">
        <v>86</v>
      </c>
      <c r="P877" s="45" t="s">
        <v>482</v>
      </c>
      <c r="Q877" s="47" t="s">
        <v>483</v>
      </c>
      <c r="R877" s="45" t="s">
        <v>3114</v>
      </c>
      <c r="S877" s="131" t="s">
        <v>86</v>
      </c>
      <c r="BE877" s="57"/>
      <c r="BF877" s="12"/>
    </row>
    <row r="878" spans="1:58" ht="89.25" x14ac:dyDescent="0.25">
      <c r="A878" s="1" t="s">
        <v>3110</v>
      </c>
      <c r="B878" s="1" t="s">
        <v>1512</v>
      </c>
      <c r="C878" s="6" t="s">
        <v>3116</v>
      </c>
      <c r="D878" s="2" t="str">
        <f t="shared" si="26"/>
        <v>MGRA_Data Request No. 8</v>
      </c>
      <c r="E878" s="1" t="s">
        <v>627</v>
      </c>
      <c r="F878" s="2" t="str">
        <f t="shared" si="27"/>
        <v>MGRA_Data Request No. 8_Q1(s)</v>
      </c>
      <c r="G878" s="10" t="s">
        <v>3111</v>
      </c>
      <c r="H878" s="10" t="s">
        <v>3117</v>
      </c>
      <c r="I878" s="1" t="s">
        <v>1516</v>
      </c>
      <c r="J878" s="3">
        <v>45006</v>
      </c>
      <c r="K878" s="3">
        <v>45404</v>
      </c>
      <c r="L878" s="3">
        <v>45404</v>
      </c>
      <c r="M878" s="20" t="s">
        <v>3113</v>
      </c>
      <c r="N878" s="1">
        <v>1</v>
      </c>
      <c r="O878" s="1" t="s">
        <v>86</v>
      </c>
      <c r="P878" s="45" t="s">
        <v>482</v>
      </c>
      <c r="Q878" s="47" t="s">
        <v>483</v>
      </c>
      <c r="R878" s="45" t="s">
        <v>3114</v>
      </c>
      <c r="S878" s="131" t="s">
        <v>86</v>
      </c>
      <c r="BE878" s="57"/>
      <c r="BF878" s="12"/>
    </row>
    <row r="879" spans="1:58" ht="76.5" x14ac:dyDescent="0.25">
      <c r="A879" s="1" t="s">
        <v>3119</v>
      </c>
      <c r="B879" s="1" t="s">
        <v>1512</v>
      </c>
      <c r="C879" s="6" t="s">
        <v>1996</v>
      </c>
      <c r="D879" s="2" t="str">
        <f t="shared" si="26"/>
        <v>MGRA_008</v>
      </c>
      <c r="E879" s="1">
        <v>2</v>
      </c>
      <c r="F879" s="2" t="str">
        <f t="shared" si="27"/>
        <v>MGRA_008_Q2</v>
      </c>
      <c r="G879" s="10" t="s">
        <v>2154</v>
      </c>
      <c r="H879" s="10" t="s">
        <v>3120</v>
      </c>
      <c r="I879" s="1" t="s">
        <v>1516</v>
      </c>
      <c r="J879" s="3">
        <v>45006</v>
      </c>
      <c r="K879" s="3">
        <v>45387</v>
      </c>
      <c r="L879" s="3">
        <v>45387</v>
      </c>
      <c r="M879" s="20" t="s">
        <v>3113</v>
      </c>
      <c r="N879" s="1">
        <v>0</v>
      </c>
      <c r="O879" s="1" t="s">
        <v>86</v>
      </c>
      <c r="P879" s="45" t="s">
        <v>482</v>
      </c>
      <c r="Q879" s="47" t="s">
        <v>483</v>
      </c>
      <c r="R879" s="45" t="s">
        <v>3114</v>
      </c>
      <c r="S879" s="128" t="s">
        <v>86</v>
      </c>
      <c r="BE879" s="57"/>
      <c r="BF879" s="12"/>
    </row>
    <row r="880" spans="1:58" ht="51" x14ac:dyDescent="0.25">
      <c r="A880" s="1" t="s">
        <v>3119</v>
      </c>
      <c r="B880" s="1" t="s">
        <v>1512</v>
      </c>
      <c r="C880" s="6" t="s">
        <v>3116</v>
      </c>
      <c r="D880" s="2" t="str">
        <f t="shared" si="26"/>
        <v>MGRA_Data Request No. 8</v>
      </c>
      <c r="E880" s="1" t="s">
        <v>631</v>
      </c>
      <c r="F880" s="2" t="str">
        <f t="shared" si="27"/>
        <v>MGRA_Data Request No. 8_Q2(s)</v>
      </c>
      <c r="G880" s="10" t="s">
        <v>2154</v>
      </c>
      <c r="H880" s="10" t="s">
        <v>3117</v>
      </c>
      <c r="I880" s="1" t="s">
        <v>1516</v>
      </c>
      <c r="J880" s="3">
        <v>45006</v>
      </c>
      <c r="K880" s="3">
        <v>45404</v>
      </c>
      <c r="L880" s="3">
        <v>45404</v>
      </c>
      <c r="M880" s="20" t="s">
        <v>3113</v>
      </c>
      <c r="N880" s="1">
        <v>1</v>
      </c>
      <c r="O880" s="1" t="s">
        <v>86</v>
      </c>
      <c r="P880" s="45" t="s">
        <v>482</v>
      </c>
      <c r="Q880" s="47" t="s">
        <v>483</v>
      </c>
      <c r="R880" s="45" t="s">
        <v>3114</v>
      </c>
      <c r="S880" s="128" t="s">
        <v>86</v>
      </c>
      <c r="BE880" s="57"/>
      <c r="BF880" s="12"/>
    </row>
    <row r="881" spans="1:57" s="12" customFormat="1" ht="76.5" x14ac:dyDescent="0.25">
      <c r="A881" s="1" t="s">
        <v>3121</v>
      </c>
      <c r="B881" s="1" t="s">
        <v>1512</v>
      </c>
      <c r="C881" s="6" t="s">
        <v>1996</v>
      </c>
      <c r="D881" s="2" t="str">
        <f t="shared" si="26"/>
        <v>MGRA_008</v>
      </c>
      <c r="E881" s="1">
        <v>3</v>
      </c>
      <c r="F881" s="2" t="str">
        <f t="shared" si="27"/>
        <v>MGRA_008_Q3</v>
      </c>
      <c r="G881" s="10" t="s">
        <v>3122</v>
      </c>
      <c r="H881" s="10" t="s">
        <v>3123</v>
      </c>
      <c r="I881" s="1" t="s">
        <v>1516</v>
      </c>
      <c r="J881" s="3">
        <v>45006</v>
      </c>
      <c r="K881" s="3">
        <v>45387</v>
      </c>
      <c r="L881" s="3">
        <v>45387</v>
      </c>
      <c r="M881" s="20" t="s">
        <v>3113</v>
      </c>
      <c r="N881" s="1">
        <v>0</v>
      </c>
      <c r="O881" s="1" t="s">
        <v>86</v>
      </c>
      <c r="P881" s="45" t="s">
        <v>482</v>
      </c>
      <c r="Q881" s="47" t="s">
        <v>483</v>
      </c>
      <c r="R881" s="45" t="s">
        <v>3114</v>
      </c>
      <c r="S881" s="128" t="s">
        <v>86</v>
      </c>
      <c r="T881" s="153"/>
      <c r="U881" s="153"/>
      <c r="V881" s="153"/>
      <c r="W881" s="153"/>
      <c r="X881" s="153"/>
      <c r="Y881" s="153"/>
      <c r="Z881" s="153"/>
      <c r="AA881" s="153"/>
      <c r="AB881" s="153"/>
      <c r="AC881" s="153"/>
      <c r="AD881" s="153"/>
      <c r="AE881" s="153"/>
      <c r="AF881" s="153"/>
      <c r="AG881" s="153"/>
      <c r="AH881" s="153"/>
      <c r="AI881" s="153"/>
      <c r="AJ881" s="153"/>
      <c r="AK881" s="153"/>
      <c r="AL881" s="153"/>
      <c r="AM881" s="153"/>
      <c r="AN881" s="153"/>
      <c r="AO881" s="153"/>
      <c r="AP881" s="153"/>
      <c r="AQ881" s="153"/>
      <c r="AR881" s="153"/>
      <c r="AS881" s="153"/>
      <c r="AT881" s="153"/>
      <c r="AU881" s="153"/>
      <c r="AV881" s="153"/>
      <c r="AW881" s="153"/>
      <c r="AX881" s="153"/>
      <c r="AY881" s="153"/>
      <c r="AZ881" s="153"/>
      <c r="BA881" s="153"/>
      <c r="BB881" s="153"/>
      <c r="BC881" s="153"/>
      <c r="BD881" s="153"/>
      <c r="BE881" s="57"/>
    </row>
    <row r="882" spans="1:57" s="12" customFormat="1" ht="51" x14ac:dyDescent="0.25">
      <c r="A882" s="1" t="s">
        <v>3121</v>
      </c>
      <c r="B882" s="1" t="s">
        <v>1512</v>
      </c>
      <c r="C882" s="6" t="s">
        <v>3116</v>
      </c>
      <c r="D882" s="2" t="str">
        <f t="shared" si="26"/>
        <v>MGRA_Data Request No. 8</v>
      </c>
      <c r="E882" s="1" t="s">
        <v>980</v>
      </c>
      <c r="F882" s="2" t="str">
        <f t="shared" si="27"/>
        <v>MGRA_Data Request No. 8_Q3(s)</v>
      </c>
      <c r="G882" s="10" t="s">
        <v>3122</v>
      </c>
      <c r="H882" s="10" t="s">
        <v>3117</v>
      </c>
      <c r="I882" s="1" t="s">
        <v>1516</v>
      </c>
      <c r="J882" s="3">
        <v>45006</v>
      </c>
      <c r="K882" s="3">
        <v>45404</v>
      </c>
      <c r="L882" s="3">
        <v>45404</v>
      </c>
      <c r="M882" s="20" t="s">
        <v>3113</v>
      </c>
      <c r="N882" s="1">
        <v>1</v>
      </c>
      <c r="O882" s="1" t="s">
        <v>86</v>
      </c>
      <c r="P882" s="45" t="s">
        <v>482</v>
      </c>
      <c r="Q882" s="47" t="s">
        <v>483</v>
      </c>
      <c r="R882" s="45" t="s">
        <v>3114</v>
      </c>
      <c r="S882" s="128" t="s">
        <v>86</v>
      </c>
      <c r="T882" s="153"/>
      <c r="U882" s="153"/>
      <c r="V882" s="153"/>
      <c r="W882" s="153"/>
      <c r="X882" s="153"/>
      <c r="Y882" s="153"/>
      <c r="Z882" s="153"/>
      <c r="AA882" s="153"/>
      <c r="AB882" s="153"/>
      <c r="AC882" s="153"/>
      <c r="AD882" s="153"/>
      <c r="AE882" s="153"/>
      <c r="AF882" s="153"/>
      <c r="AG882" s="153"/>
      <c r="AH882" s="153"/>
      <c r="AI882" s="153"/>
      <c r="AJ882" s="153"/>
      <c r="AK882" s="153"/>
      <c r="AL882" s="153"/>
      <c r="AM882" s="153"/>
      <c r="AN882" s="153"/>
      <c r="AO882" s="153"/>
      <c r="AP882" s="153"/>
      <c r="AQ882" s="153"/>
      <c r="AR882" s="153"/>
      <c r="AS882" s="153"/>
      <c r="AT882" s="153"/>
      <c r="AU882" s="153"/>
      <c r="AV882" s="153"/>
      <c r="AW882" s="153"/>
      <c r="AX882" s="153"/>
      <c r="AY882" s="153"/>
      <c r="AZ882" s="153"/>
      <c r="BA882" s="153"/>
      <c r="BB882" s="153"/>
      <c r="BC882" s="153"/>
      <c r="BD882" s="153"/>
      <c r="BE882" s="57"/>
    </row>
    <row r="883" spans="1:57" s="12" customFormat="1" ht="89.25" x14ac:dyDescent="0.25">
      <c r="A883" s="1" t="s">
        <v>3124</v>
      </c>
      <c r="B883" s="1" t="s">
        <v>1512</v>
      </c>
      <c r="C883" s="6" t="s">
        <v>1996</v>
      </c>
      <c r="D883" s="2" t="str">
        <f t="shared" si="26"/>
        <v>MGRA_008</v>
      </c>
      <c r="E883" s="1">
        <v>4</v>
      </c>
      <c r="F883" s="2" t="str">
        <f t="shared" si="27"/>
        <v>MGRA_008_Q4</v>
      </c>
      <c r="G883" s="10" t="s">
        <v>3125</v>
      </c>
      <c r="H883" s="10" t="s">
        <v>3126</v>
      </c>
      <c r="I883" s="1" t="s">
        <v>1516</v>
      </c>
      <c r="J883" s="3">
        <v>45006</v>
      </c>
      <c r="K883" s="3">
        <v>45387</v>
      </c>
      <c r="L883" s="3">
        <v>45387</v>
      </c>
      <c r="M883" s="20" t="s">
        <v>3113</v>
      </c>
      <c r="N883" s="1">
        <v>0</v>
      </c>
      <c r="O883" s="1" t="s">
        <v>86</v>
      </c>
      <c r="P883" s="45" t="s">
        <v>482</v>
      </c>
      <c r="Q883" s="47" t="s">
        <v>483</v>
      </c>
      <c r="R883" s="45" t="s">
        <v>3114</v>
      </c>
      <c r="S883" s="135" t="s">
        <v>86</v>
      </c>
      <c r="T883" s="153"/>
      <c r="U883" s="153"/>
      <c r="V883" s="153"/>
      <c r="W883" s="153"/>
      <c r="X883" s="153"/>
      <c r="Y883" s="153"/>
      <c r="Z883" s="153"/>
      <c r="AA883" s="153"/>
      <c r="AB883" s="153"/>
      <c r="AC883" s="153"/>
      <c r="AD883" s="153"/>
      <c r="AE883" s="153"/>
      <c r="AF883" s="153"/>
      <c r="AG883" s="153"/>
      <c r="AH883" s="153"/>
      <c r="AI883" s="153"/>
      <c r="AJ883" s="153"/>
      <c r="AK883" s="153"/>
      <c r="AL883" s="153"/>
      <c r="AM883" s="153"/>
      <c r="AN883" s="153"/>
      <c r="AO883" s="153"/>
      <c r="AP883" s="153"/>
      <c r="AQ883" s="153"/>
      <c r="AR883" s="153"/>
      <c r="AS883" s="153"/>
      <c r="AT883" s="153"/>
      <c r="AU883" s="153"/>
      <c r="AV883" s="153"/>
      <c r="AW883" s="153"/>
      <c r="AX883" s="153"/>
      <c r="AY883" s="153"/>
      <c r="AZ883" s="153"/>
      <c r="BA883" s="153"/>
      <c r="BB883" s="153"/>
      <c r="BC883" s="153"/>
      <c r="BD883" s="153"/>
      <c r="BE883" s="57"/>
    </row>
    <row r="884" spans="1:57" s="12" customFormat="1" ht="51" x14ac:dyDescent="0.25">
      <c r="A884" s="1" t="s">
        <v>3124</v>
      </c>
      <c r="B884" s="1" t="s">
        <v>1512</v>
      </c>
      <c r="C884" s="6" t="s">
        <v>3116</v>
      </c>
      <c r="D884" s="2" t="str">
        <f t="shared" si="26"/>
        <v>MGRA_Data Request No. 8</v>
      </c>
      <c r="E884" s="1" t="s">
        <v>639</v>
      </c>
      <c r="F884" s="2" t="str">
        <f t="shared" si="27"/>
        <v>MGRA_Data Request No. 8_Q4(s)</v>
      </c>
      <c r="G884" s="10" t="s">
        <v>3127</v>
      </c>
      <c r="H884" s="10" t="s">
        <v>3117</v>
      </c>
      <c r="I884" s="1" t="s">
        <v>1516</v>
      </c>
      <c r="J884" s="3">
        <v>45006</v>
      </c>
      <c r="K884" s="3">
        <v>45404</v>
      </c>
      <c r="L884" s="3">
        <v>45404</v>
      </c>
      <c r="M884" s="20" t="s">
        <v>3113</v>
      </c>
      <c r="N884" s="1">
        <v>1</v>
      </c>
      <c r="O884" s="1" t="s">
        <v>86</v>
      </c>
      <c r="P884" s="45" t="s">
        <v>482</v>
      </c>
      <c r="Q884" s="47" t="s">
        <v>483</v>
      </c>
      <c r="R884" s="45" t="s">
        <v>3114</v>
      </c>
      <c r="S884" s="128" t="s">
        <v>86</v>
      </c>
      <c r="T884" s="153"/>
      <c r="U884" s="153"/>
      <c r="V884" s="153"/>
      <c r="W884" s="153"/>
      <c r="X884" s="153"/>
      <c r="Y884" s="153"/>
      <c r="Z884" s="153"/>
      <c r="AA884" s="153"/>
      <c r="AB884" s="153"/>
      <c r="AC884" s="153"/>
      <c r="AD884" s="153"/>
      <c r="AE884" s="153"/>
      <c r="AF884" s="153"/>
      <c r="AG884" s="153"/>
      <c r="AH884" s="153"/>
      <c r="AI884" s="153"/>
      <c r="AJ884" s="153"/>
      <c r="AK884" s="153"/>
      <c r="AL884" s="153"/>
      <c r="AM884" s="153"/>
      <c r="AN884" s="153"/>
      <c r="AO884" s="153"/>
      <c r="AP884" s="153"/>
      <c r="AQ884" s="153"/>
      <c r="AR884" s="153"/>
      <c r="AS884" s="153"/>
      <c r="AT884" s="153"/>
      <c r="AU884" s="153"/>
      <c r="AV884" s="153"/>
      <c r="AW884" s="153"/>
      <c r="AX884" s="153"/>
      <c r="AY884" s="153"/>
      <c r="AZ884" s="153"/>
      <c r="BA884" s="153"/>
      <c r="BB884" s="153"/>
      <c r="BC884" s="153"/>
      <c r="BD884" s="153"/>
      <c r="BE884" s="57"/>
    </row>
    <row r="885" spans="1:57" s="12" customFormat="1" ht="76.5" x14ac:dyDescent="0.25">
      <c r="A885" s="1" t="s">
        <v>3128</v>
      </c>
      <c r="B885" s="1" t="s">
        <v>1512</v>
      </c>
      <c r="C885" s="6" t="s">
        <v>1996</v>
      </c>
      <c r="D885" s="2" t="str">
        <f t="shared" si="26"/>
        <v>MGRA_008</v>
      </c>
      <c r="E885" s="1">
        <v>5</v>
      </c>
      <c r="F885" s="2" t="str">
        <f t="shared" si="27"/>
        <v>MGRA_008_Q5</v>
      </c>
      <c r="G885" s="10" t="s">
        <v>2163</v>
      </c>
      <c r="H885" s="10" t="s">
        <v>3129</v>
      </c>
      <c r="I885" s="1" t="s">
        <v>1516</v>
      </c>
      <c r="J885" s="3">
        <v>45006</v>
      </c>
      <c r="K885" s="3">
        <v>45387</v>
      </c>
      <c r="L885" s="3">
        <v>45387</v>
      </c>
      <c r="M885" s="20" t="s">
        <v>3113</v>
      </c>
      <c r="N885" s="1">
        <v>0</v>
      </c>
      <c r="O885" s="1" t="s">
        <v>86</v>
      </c>
      <c r="P885" s="45" t="s">
        <v>482</v>
      </c>
      <c r="Q885" s="47" t="s">
        <v>483</v>
      </c>
      <c r="R885" s="45" t="s">
        <v>3114</v>
      </c>
      <c r="S885" s="128" t="s">
        <v>86</v>
      </c>
      <c r="T885" s="153"/>
      <c r="U885" s="153"/>
      <c r="V885" s="153"/>
      <c r="W885" s="153"/>
      <c r="X885" s="153"/>
      <c r="Y885" s="153"/>
      <c r="Z885" s="153"/>
      <c r="AA885" s="153"/>
      <c r="AB885" s="153"/>
      <c r="AC885" s="153"/>
      <c r="AD885" s="153"/>
      <c r="AE885" s="153"/>
      <c r="AF885" s="153"/>
      <c r="AG885" s="153"/>
      <c r="AH885" s="153"/>
      <c r="AI885" s="153"/>
      <c r="AJ885" s="153"/>
      <c r="AK885" s="153"/>
      <c r="AL885" s="153"/>
      <c r="AM885" s="153"/>
      <c r="AN885" s="153"/>
      <c r="AO885" s="153"/>
      <c r="AP885" s="153"/>
      <c r="AQ885" s="153"/>
      <c r="AR885" s="153"/>
      <c r="AS885" s="153"/>
      <c r="AT885" s="153"/>
      <c r="AU885" s="153"/>
      <c r="AV885" s="153"/>
      <c r="AW885" s="153"/>
      <c r="AX885" s="153"/>
      <c r="AY885" s="153"/>
      <c r="AZ885" s="153"/>
      <c r="BA885" s="153"/>
      <c r="BB885" s="153"/>
      <c r="BC885" s="153"/>
      <c r="BD885" s="153"/>
      <c r="BE885" s="57"/>
    </row>
    <row r="886" spans="1:57" s="12" customFormat="1" ht="51" x14ac:dyDescent="0.25">
      <c r="A886" s="1" t="s">
        <v>3128</v>
      </c>
      <c r="B886" s="1" t="s">
        <v>1512</v>
      </c>
      <c r="C886" s="6" t="s">
        <v>3116</v>
      </c>
      <c r="D886" s="2" t="str">
        <f t="shared" si="26"/>
        <v>MGRA_Data Request No. 8</v>
      </c>
      <c r="E886" s="1" t="s">
        <v>642</v>
      </c>
      <c r="F886" s="2" t="str">
        <f t="shared" si="27"/>
        <v>MGRA_Data Request No. 8_Q5(s)</v>
      </c>
      <c r="G886" s="10" t="s">
        <v>2163</v>
      </c>
      <c r="H886" s="10" t="s">
        <v>3117</v>
      </c>
      <c r="I886" s="1" t="s">
        <v>1516</v>
      </c>
      <c r="J886" s="3">
        <v>45006</v>
      </c>
      <c r="K886" s="3">
        <v>45404</v>
      </c>
      <c r="L886" s="3">
        <v>45404</v>
      </c>
      <c r="M886" s="20" t="s">
        <v>3113</v>
      </c>
      <c r="N886" s="1">
        <v>1</v>
      </c>
      <c r="O886" s="1" t="s">
        <v>86</v>
      </c>
      <c r="P886" s="45" t="s">
        <v>482</v>
      </c>
      <c r="Q886" s="47" t="s">
        <v>483</v>
      </c>
      <c r="R886" s="45" t="s">
        <v>3114</v>
      </c>
      <c r="S886" s="128" t="s">
        <v>86</v>
      </c>
      <c r="T886" s="153"/>
      <c r="U886" s="153"/>
      <c r="V886" s="153"/>
      <c r="W886" s="153"/>
      <c r="X886" s="153"/>
      <c r="Y886" s="153"/>
      <c r="Z886" s="153"/>
      <c r="AA886" s="153"/>
      <c r="AB886" s="153"/>
      <c r="AC886" s="153"/>
      <c r="AD886" s="153"/>
      <c r="AE886" s="153"/>
      <c r="AF886" s="153"/>
      <c r="AG886" s="153"/>
      <c r="AH886" s="153"/>
      <c r="AI886" s="153"/>
      <c r="AJ886" s="153"/>
      <c r="AK886" s="153"/>
      <c r="AL886" s="153"/>
      <c r="AM886" s="153"/>
      <c r="AN886" s="153"/>
      <c r="AO886" s="153"/>
      <c r="AP886" s="153"/>
      <c r="AQ886" s="153"/>
      <c r="AR886" s="153"/>
      <c r="AS886" s="153"/>
      <c r="AT886" s="153"/>
      <c r="AU886" s="153"/>
      <c r="AV886" s="153"/>
      <c r="AW886" s="153"/>
      <c r="AX886" s="153"/>
      <c r="AY886" s="153"/>
      <c r="AZ886" s="153"/>
      <c r="BA886" s="153"/>
      <c r="BB886" s="153"/>
      <c r="BC886" s="153"/>
      <c r="BD886" s="153"/>
      <c r="BE886" s="57"/>
    </row>
    <row r="887" spans="1:57" s="12" customFormat="1" ht="89.25" x14ac:dyDescent="0.25">
      <c r="A887" s="1" t="s">
        <v>3130</v>
      </c>
      <c r="B887" s="1" t="s">
        <v>1512</v>
      </c>
      <c r="C887" s="6" t="s">
        <v>1996</v>
      </c>
      <c r="D887" s="2" t="str">
        <f t="shared" si="26"/>
        <v>MGRA_008</v>
      </c>
      <c r="E887" s="1">
        <v>6</v>
      </c>
      <c r="F887" s="2" t="str">
        <f t="shared" si="27"/>
        <v>MGRA_008_Q6</v>
      </c>
      <c r="G887" s="10" t="s">
        <v>2169</v>
      </c>
      <c r="H887" s="10" t="s">
        <v>3131</v>
      </c>
      <c r="I887" s="1" t="s">
        <v>1516</v>
      </c>
      <c r="J887" s="3">
        <v>45006</v>
      </c>
      <c r="K887" s="3">
        <v>45387</v>
      </c>
      <c r="L887" s="3">
        <v>45387</v>
      </c>
      <c r="M887" s="20" t="s">
        <v>3113</v>
      </c>
      <c r="N887" s="1">
        <v>0</v>
      </c>
      <c r="O887" s="1" t="s">
        <v>86</v>
      </c>
      <c r="P887" s="45" t="s">
        <v>482</v>
      </c>
      <c r="Q887" s="47" t="s">
        <v>483</v>
      </c>
      <c r="R887" s="45" t="s">
        <v>3114</v>
      </c>
      <c r="S887" s="128" t="s">
        <v>86</v>
      </c>
      <c r="T887" s="153"/>
      <c r="U887" s="153"/>
      <c r="V887" s="153"/>
      <c r="W887" s="153"/>
      <c r="X887" s="153"/>
      <c r="Y887" s="153"/>
      <c r="Z887" s="153"/>
      <c r="AA887" s="153"/>
      <c r="AB887" s="153"/>
      <c r="AC887" s="153"/>
      <c r="AD887" s="153"/>
      <c r="AE887" s="153"/>
      <c r="AF887" s="153"/>
      <c r="AG887" s="153"/>
      <c r="AH887" s="153"/>
      <c r="AI887" s="153"/>
      <c r="AJ887" s="153"/>
      <c r="AK887" s="153"/>
      <c r="AL887" s="153"/>
      <c r="AM887" s="153"/>
      <c r="AN887" s="153"/>
      <c r="AO887" s="153"/>
      <c r="AP887" s="153"/>
      <c r="AQ887" s="153"/>
      <c r="AR887" s="153"/>
      <c r="AS887" s="153"/>
      <c r="AT887" s="153"/>
      <c r="AU887" s="153"/>
      <c r="AV887" s="153"/>
      <c r="AW887" s="153"/>
      <c r="AX887" s="153"/>
      <c r="AY887" s="153"/>
      <c r="AZ887" s="153"/>
      <c r="BA887" s="153"/>
      <c r="BB887" s="153"/>
      <c r="BC887" s="153"/>
      <c r="BD887" s="153"/>
      <c r="BE887" s="57"/>
    </row>
    <row r="888" spans="1:57" s="12" customFormat="1" ht="51" x14ac:dyDescent="0.25">
      <c r="A888" s="1" t="s">
        <v>3130</v>
      </c>
      <c r="B888" s="1" t="s">
        <v>1512</v>
      </c>
      <c r="C888" s="6" t="s">
        <v>3116</v>
      </c>
      <c r="D888" s="2" t="str">
        <f t="shared" si="26"/>
        <v>MGRA_Data Request No. 8</v>
      </c>
      <c r="E888" s="1" t="s">
        <v>895</v>
      </c>
      <c r="F888" s="2" t="str">
        <f t="shared" si="27"/>
        <v>MGRA_Data Request No. 8_Q6(s)</v>
      </c>
      <c r="G888" s="10" t="s">
        <v>2169</v>
      </c>
      <c r="H888" s="10" t="s">
        <v>3117</v>
      </c>
      <c r="I888" s="1" t="s">
        <v>1516</v>
      </c>
      <c r="J888" s="3">
        <v>45006</v>
      </c>
      <c r="K888" s="3">
        <v>45404</v>
      </c>
      <c r="L888" s="3">
        <v>45404</v>
      </c>
      <c r="M888" s="20" t="s">
        <v>3113</v>
      </c>
      <c r="N888" s="1">
        <v>1</v>
      </c>
      <c r="O888" s="52" t="s">
        <v>86</v>
      </c>
      <c r="P888" s="45" t="s">
        <v>482</v>
      </c>
      <c r="Q888" s="47" t="s">
        <v>483</v>
      </c>
      <c r="R888" s="45" t="s">
        <v>3114</v>
      </c>
      <c r="S888" s="128" t="s">
        <v>86</v>
      </c>
      <c r="T888" s="153"/>
      <c r="U888" s="153"/>
      <c r="V888" s="153"/>
      <c r="W888" s="153"/>
      <c r="X888" s="153"/>
      <c r="Y888" s="153"/>
      <c r="Z888" s="153"/>
      <c r="AA888" s="153"/>
      <c r="AB888" s="153"/>
      <c r="AC888" s="153"/>
      <c r="AD888" s="153"/>
      <c r="AE888" s="153"/>
      <c r="AF888" s="153"/>
      <c r="AG888" s="153"/>
      <c r="AH888" s="153"/>
      <c r="AI888" s="153"/>
      <c r="AJ888" s="153"/>
      <c r="AK888" s="153"/>
      <c r="AL888" s="153"/>
      <c r="AM888" s="153"/>
      <c r="AN888" s="153"/>
      <c r="AO888" s="153"/>
      <c r="AP888" s="153"/>
      <c r="AQ888" s="153"/>
      <c r="AR888" s="153"/>
      <c r="AS888" s="153"/>
      <c r="AT888" s="153"/>
      <c r="AU888" s="153"/>
      <c r="AV888" s="153"/>
      <c r="AW888" s="153"/>
      <c r="AX888" s="153"/>
      <c r="AY888" s="153"/>
      <c r="AZ888" s="153"/>
      <c r="BA888" s="153"/>
      <c r="BB888" s="153"/>
      <c r="BC888" s="153"/>
      <c r="BD888" s="153"/>
      <c r="BE888" s="57"/>
    </row>
    <row r="889" spans="1:57" s="12" customFormat="1" ht="102" x14ac:dyDescent="0.25">
      <c r="A889" s="1" t="s">
        <v>3132</v>
      </c>
      <c r="B889" s="1" t="s">
        <v>1512</v>
      </c>
      <c r="C889" s="6" t="s">
        <v>1996</v>
      </c>
      <c r="D889" s="2" t="str">
        <f t="shared" si="26"/>
        <v>MGRA_008</v>
      </c>
      <c r="E889" s="1">
        <v>7</v>
      </c>
      <c r="F889" s="2" t="str">
        <f t="shared" si="27"/>
        <v>MGRA_008_Q7</v>
      </c>
      <c r="G889" s="10" t="s">
        <v>2172</v>
      </c>
      <c r="H889" s="10" t="s">
        <v>3133</v>
      </c>
      <c r="I889" s="1" t="s">
        <v>1516</v>
      </c>
      <c r="J889" s="3">
        <v>45006</v>
      </c>
      <c r="K889" s="3">
        <v>45387</v>
      </c>
      <c r="L889" s="3">
        <v>45387</v>
      </c>
      <c r="M889" s="20" t="s">
        <v>3113</v>
      </c>
      <c r="N889" s="1">
        <v>0</v>
      </c>
      <c r="O889" s="1" t="s">
        <v>86</v>
      </c>
      <c r="P889" s="45" t="s">
        <v>482</v>
      </c>
      <c r="Q889" s="47" t="s">
        <v>483</v>
      </c>
      <c r="R889" s="45" t="s">
        <v>3134</v>
      </c>
      <c r="S889" s="128" t="s">
        <v>86</v>
      </c>
      <c r="T889" s="153"/>
      <c r="U889" s="153"/>
      <c r="V889" s="153"/>
      <c r="W889" s="153"/>
      <c r="X889" s="153"/>
      <c r="Y889" s="153"/>
      <c r="Z889" s="153"/>
      <c r="AA889" s="153"/>
      <c r="AB889" s="153"/>
      <c r="AC889" s="153"/>
      <c r="AD889" s="153"/>
      <c r="AE889" s="153"/>
      <c r="AF889" s="153"/>
      <c r="AG889" s="153"/>
      <c r="AH889" s="153"/>
      <c r="AI889" s="153"/>
      <c r="AJ889" s="153"/>
      <c r="AK889" s="153"/>
      <c r="AL889" s="153"/>
      <c r="AM889" s="153"/>
      <c r="AN889" s="153"/>
      <c r="AO889" s="153"/>
      <c r="AP889" s="153"/>
      <c r="AQ889" s="153"/>
      <c r="AR889" s="153"/>
      <c r="AS889" s="153"/>
      <c r="AT889" s="153"/>
      <c r="AU889" s="153"/>
      <c r="AV889" s="153"/>
      <c r="AW889" s="153"/>
      <c r="AX889" s="153"/>
      <c r="AY889" s="153"/>
      <c r="AZ889" s="153"/>
      <c r="BA889" s="153"/>
      <c r="BB889" s="153"/>
      <c r="BC889" s="153"/>
      <c r="BD889" s="153"/>
      <c r="BE889" s="57"/>
    </row>
    <row r="890" spans="1:57" s="12" customFormat="1" ht="76.5" x14ac:dyDescent="0.25">
      <c r="A890" s="1" t="s">
        <v>3132</v>
      </c>
      <c r="B890" s="1" t="s">
        <v>1512</v>
      </c>
      <c r="C890" s="6" t="s">
        <v>3116</v>
      </c>
      <c r="D890" s="2" t="str">
        <f t="shared" si="26"/>
        <v>MGRA_Data Request No. 8</v>
      </c>
      <c r="E890" s="1" t="s">
        <v>2168</v>
      </c>
      <c r="F890" s="2" t="str">
        <f t="shared" si="27"/>
        <v>MGRA_Data Request No. 8_Q7(s)</v>
      </c>
      <c r="G890" s="10" t="s">
        <v>2172</v>
      </c>
      <c r="H890" s="10" t="s">
        <v>3117</v>
      </c>
      <c r="I890" s="1" t="s">
        <v>1516</v>
      </c>
      <c r="J890" s="3">
        <v>45006</v>
      </c>
      <c r="K890" s="3">
        <v>45404</v>
      </c>
      <c r="L890" s="3">
        <v>45404</v>
      </c>
      <c r="M890" s="20" t="s">
        <v>3113</v>
      </c>
      <c r="N890" s="1">
        <v>1</v>
      </c>
      <c r="O890" s="52" t="s">
        <v>86</v>
      </c>
      <c r="P890" s="45" t="s">
        <v>482</v>
      </c>
      <c r="Q890" s="47" t="s">
        <v>483</v>
      </c>
      <c r="R890" s="45" t="s">
        <v>3134</v>
      </c>
      <c r="S890" s="128" t="s">
        <v>86</v>
      </c>
      <c r="T890" s="153"/>
      <c r="U890" s="153"/>
      <c r="V890" s="153"/>
      <c r="W890" s="153"/>
      <c r="X890" s="153"/>
      <c r="Y890" s="153"/>
      <c r="Z890" s="153"/>
      <c r="AA890" s="153"/>
      <c r="AB890" s="153"/>
      <c r="AC890" s="153"/>
      <c r="AD890" s="153"/>
      <c r="AE890" s="153"/>
      <c r="AF890" s="153"/>
      <c r="AG890" s="153"/>
      <c r="AH890" s="153"/>
      <c r="AI890" s="153"/>
      <c r="AJ890" s="153"/>
      <c r="AK890" s="153"/>
      <c r="AL890" s="153"/>
      <c r="AM890" s="153"/>
      <c r="AN890" s="153"/>
      <c r="AO890" s="153"/>
      <c r="AP890" s="153"/>
      <c r="AQ890" s="153"/>
      <c r="AR890" s="153"/>
      <c r="AS890" s="153"/>
      <c r="AT890" s="153"/>
      <c r="AU890" s="153"/>
      <c r="AV890" s="153"/>
      <c r="AW890" s="153"/>
      <c r="AX890" s="153"/>
      <c r="AY890" s="153"/>
      <c r="AZ890" s="153"/>
      <c r="BA890" s="153"/>
      <c r="BB890" s="153"/>
      <c r="BC890" s="153"/>
      <c r="BD890" s="153"/>
      <c r="BE890" s="57"/>
    </row>
    <row r="891" spans="1:57" s="12" customFormat="1" ht="267.75" x14ac:dyDescent="0.25">
      <c r="A891" s="1" t="s">
        <v>3137</v>
      </c>
      <c r="B891" s="1" t="s">
        <v>80</v>
      </c>
      <c r="C891" s="6" t="s">
        <v>3138</v>
      </c>
      <c r="D891" s="2" t="str">
        <f t="shared" si="26"/>
        <v>CalPA_Set WMP-39</v>
      </c>
      <c r="E891" s="1">
        <v>1</v>
      </c>
      <c r="F891" s="2" t="str">
        <f t="shared" si="27"/>
        <v>CalPA_Set WMP-39_Q1</v>
      </c>
      <c r="G891" s="10" t="s">
        <v>3139</v>
      </c>
      <c r="H891" s="10" t="s">
        <v>3140</v>
      </c>
      <c r="I891" s="1" t="s">
        <v>84</v>
      </c>
      <c r="J891" s="3">
        <v>45373</v>
      </c>
      <c r="K891" s="3">
        <v>45387</v>
      </c>
      <c r="L891" s="3">
        <v>45387</v>
      </c>
      <c r="M891" s="20" t="s">
        <v>3141</v>
      </c>
      <c r="N891" s="1">
        <v>8</v>
      </c>
      <c r="O891" s="1" t="s">
        <v>86</v>
      </c>
      <c r="P891" s="45">
        <v>8</v>
      </c>
      <c r="Q891" s="45" t="s">
        <v>1783</v>
      </c>
      <c r="R891" s="45" t="s">
        <v>1784</v>
      </c>
      <c r="S891" s="128" t="s">
        <v>86</v>
      </c>
      <c r="T891" s="153"/>
      <c r="U891" s="153"/>
      <c r="V891" s="153"/>
      <c r="W891" s="153"/>
      <c r="X891" s="153"/>
      <c r="Y891" s="153"/>
      <c r="Z891" s="153"/>
      <c r="AA891" s="153"/>
      <c r="AB891" s="153"/>
      <c r="AC891" s="153"/>
      <c r="AD891" s="153"/>
      <c r="AE891" s="153"/>
      <c r="AF891" s="153"/>
      <c r="AG891" s="153"/>
      <c r="AH891" s="153"/>
      <c r="AI891" s="153"/>
      <c r="AJ891" s="153"/>
      <c r="AK891" s="153"/>
      <c r="AL891" s="153"/>
      <c r="AM891" s="153"/>
      <c r="AN891" s="153"/>
      <c r="AO891" s="153"/>
      <c r="AP891" s="153"/>
      <c r="AQ891" s="153"/>
      <c r="AR891" s="153"/>
      <c r="AS891" s="153"/>
      <c r="AT891" s="153"/>
      <c r="AU891" s="153"/>
      <c r="AV891" s="153"/>
      <c r="AW891" s="153"/>
      <c r="AX891" s="153"/>
      <c r="AY891" s="153"/>
      <c r="AZ891" s="153"/>
      <c r="BA891" s="153"/>
      <c r="BB891" s="153"/>
      <c r="BC891" s="153"/>
      <c r="BD891" s="153"/>
      <c r="BE891" s="57"/>
    </row>
    <row r="892" spans="1:57" s="12" customFormat="1" ht="89.25" x14ac:dyDescent="0.25">
      <c r="A892" s="1" t="s">
        <v>3144</v>
      </c>
      <c r="B892" s="1" t="s">
        <v>80</v>
      </c>
      <c r="C892" s="6" t="s">
        <v>3138</v>
      </c>
      <c r="D892" s="2" t="str">
        <f t="shared" si="26"/>
        <v>CalPA_Set WMP-39</v>
      </c>
      <c r="E892" s="1">
        <v>2</v>
      </c>
      <c r="F892" s="2" t="str">
        <f t="shared" si="27"/>
        <v>CalPA_Set WMP-39_Q2</v>
      </c>
      <c r="G892" s="10" t="s">
        <v>3145</v>
      </c>
      <c r="H892" s="10" t="s">
        <v>3146</v>
      </c>
      <c r="I892" s="1" t="s">
        <v>84</v>
      </c>
      <c r="J892" s="3">
        <v>45373</v>
      </c>
      <c r="K892" s="3">
        <v>45387</v>
      </c>
      <c r="L892" s="3">
        <v>45387</v>
      </c>
      <c r="M892" s="20" t="s">
        <v>3141</v>
      </c>
      <c r="N892" s="1">
        <v>0</v>
      </c>
      <c r="O892" s="1" t="s">
        <v>86</v>
      </c>
      <c r="P892" s="45">
        <v>8</v>
      </c>
      <c r="Q892" s="45" t="s">
        <v>1783</v>
      </c>
      <c r="R892" s="45" t="s">
        <v>1784</v>
      </c>
      <c r="S892" s="128" t="s">
        <v>86</v>
      </c>
      <c r="T892" s="153"/>
      <c r="U892" s="153"/>
      <c r="V892" s="153"/>
      <c r="W892" s="153"/>
      <c r="X892" s="153"/>
      <c r="Y892" s="153"/>
      <c r="Z892" s="153"/>
      <c r="AA892" s="153"/>
      <c r="AB892" s="153"/>
      <c r="AC892" s="153"/>
      <c r="AD892" s="153"/>
      <c r="AE892" s="153"/>
      <c r="AF892" s="153"/>
      <c r="AG892" s="153"/>
      <c r="AH892" s="153"/>
      <c r="AI892" s="153"/>
      <c r="AJ892" s="153"/>
      <c r="AK892" s="153"/>
      <c r="AL892" s="153"/>
      <c r="AM892" s="153"/>
      <c r="AN892" s="153"/>
      <c r="AO892" s="153"/>
      <c r="AP892" s="153"/>
      <c r="AQ892" s="153"/>
      <c r="AR892" s="153"/>
      <c r="AS892" s="153"/>
      <c r="AT892" s="153"/>
      <c r="AU892" s="153"/>
      <c r="AV892" s="153"/>
      <c r="AW892" s="153"/>
      <c r="AX892" s="153"/>
      <c r="AY892" s="153"/>
      <c r="AZ892" s="153"/>
      <c r="BA892" s="153"/>
      <c r="BB892" s="153"/>
      <c r="BC892" s="153"/>
      <c r="BD892" s="153"/>
      <c r="BE892" s="57"/>
    </row>
    <row r="893" spans="1:57" s="12" customFormat="1" ht="137.44999999999999" customHeight="1" x14ac:dyDescent="0.25">
      <c r="A893" s="1" t="s">
        <v>3150</v>
      </c>
      <c r="B893" s="1" t="s">
        <v>80</v>
      </c>
      <c r="C893" s="6" t="s">
        <v>3138</v>
      </c>
      <c r="D893" s="2" t="str">
        <f t="shared" si="26"/>
        <v>CalPA_Set WMP-39</v>
      </c>
      <c r="E893" s="1">
        <v>3</v>
      </c>
      <c r="F893" s="2" t="str">
        <f t="shared" si="27"/>
        <v>CalPA_Set WMP-39_Q3</v>
      </c>
      <c r="G893" s="10" t="s">
        <v>3151</v>
      </c>
      <c r="H893" s="10" t="s">
        <v>3152</v>
      </c>
      <c r="I893" s="1" t="s">
        <v>84</v>
      </c>
      <c r="J893" s="3">
        <v>45373</v>
      </c>
      <c r="K893" s="3">
        <v>45387</v>
      </c>
      <c r="L893" s="3">
        <v>45387</v>
      </c>
      <c r="M893" s="20" t="s">
        <v>3141</v>
      </c>
      <c r="N893" s="1">
        <v>1</v>
      </c>
      <c r="O893" s="1" t="s">
        <v>86</v>
      </c>
      <c r="P893" s="45">
        <v>11</v>
      </c>
      <c r="Q893" s="45" t="s">
        <v>3153</v>
      </c>
      <c r="R893" s="45" t="s">
        <v>3154</v>
      </c>
      <c r="S893" s="128" t="s">
        <v>86</v>
      </c>
      <c r="T893" s="153"/>
      <c r="U893" s="153"/>
      <c r="V893" s="153"/>
      <c r="W893" s="153"/>
      <c r="X893" s="153"/>
      <c r="Y893" s="153"/>
      <c r="Z893" s="153"/>
      <c r="AA893" s="153"/>
      <c r="AB893" s="153"/>
      <c r="AC893" s="153"/>
      <c r="AD893" s="153"/>
      <c r="AE893" s="153"/>
      <c r="AF893" s="153"/>
      <c r="AG893" s="153"/>
      <c r="AH893" s="153"/>
      <c r="AI893" s="153"/>
      <c r="AJ893" s="153"/>
      <c r="AK893" s="153"/>
      <c r="AL893" s="153"/>
      <c r="AM893" s="153"/>
      <c r="AN893" s="153"/>
      <c r="AO893" s="153"/>
      <c r="AP893" s="153"/>
      <c r="AQ893" s="153"/>
      <c r="AR893" s="153"/>
      <c r="AS893" s="153"/>
      <c r="AT893" s="153"/>
      <c r="AU893" s="153"/>
      <c r="AV893" s="153"/>
      <c r="AW893" s="153"/>
      <c r="AX893" s="153"/>
      <c r="AY893" s="153"/>
      <c r="AZ893" s="153"/>
      <c r="BA893" s="153"/>
      <c r="BB893" s="153"/>
      <c r="BC893" s="153"/>
      <c r="BD893" s="153"/>
      <c r="BE893" s="57"/>
    </row>
    <row r="894" spans="1:57" s="12" customFormat="1" ht="409.5" x14ac:dyDescent="0.25">
      <c r="A894" s="1" t="s">
        <v>3157</v>
      </c>
      <c r="B894" s="1" t="s">
        <v>80</v>
      </c>
      <c r="C894" s="6" t="s">
        <v>3138</v>
      </c>
      <c r="D894" s="2" t="str">
        <f t="shared" si="26"/>
        <v>CalPA_Set WMP-39</v>
      </c>
      <c r="E894" s="1">
        <v>4</v>
      </c>
      <c r="F894" s="2" t="str">
        <f t="shared" si="27"/>
        <v>CalPA_Set WMP-39_Q4</v>
      </c>
      <c r="G894" s="10" t="s">
        <v>3158</v>
      </c>
      <c r="H894" s="10" t="s">
        <v>3159</v>
      </c>
      <c r="I894" s="1" t="s">
        <v>84</v>
      </c>
      <c r="J894" s="3">
        <v>45373</v>
      </c>
      <c r="K894" s="3">
        <v>45387</v>
      </c>
      <c r="L894" s="3">
        <v>45387</v>
      </c>
      <c r="M894" s="20" t="s">
        <v>3141</v>
      </c>
      <c r="N894" s="1">
        <v>0</v>
      </c>
      <c r="O894" s="1" t="s">
        <v>86</v>
      </c>
      <c r="P894" s="45">
        <v>4</v>
      </c>
      <c r="Q894" s="45" t="s">
        <v>3160</v>
      </c>
      <c r="R894" s="45" t="s">
        <v>1614</v>
      </c>
      <c r="S894" s="128" t="s">
        <v>1615</v>
      </c>
      <c r="T894" s="153"/>
      <c r="U894" s="153"/>
      <c r="V894" s="153"/>
      <c r="W894" s="153"/>
      <c r="X894" s="153"/>
      <c r="Y894" s="153"/>
      <c r="Z894" s="153"/>
      <c r="AA894" s="153"/>
      <c r="AB894" s="153"/>
      <c r="AC894" s="153"/>
      <c r="AD894" s="153"/>
      <c r="AE894" s="153"/>
      <c r="AF894" s="153"/>
      <c r="AG894" s="153"/>
      <c r="AH894" s="153"/>
      <c r="AI894" s="153"/>
      <c r="AJ894" s="153"/>
      <c r="AK894" s="153"/>
      <c r="AL894" s="153"/>
      <c r="AM894" s="153"/>
      <c r="AN894" s="153"/>
      <c r="AO894" s="153"/>
      <c r="AP894" s="153"/>
      <c r="AQ894" s="153"/>
      <c r="AR894" s="153"/>
      <c r="AS894" s="153"/>
      <c r="AT894" s="153"/>
      <c r="AU894" s="153"/>
      <c r="AV894" s="153"/>
      <c r="AW894" s="153"/>
      <c r="AX894" s="153"/>
      <c r="AY894" s="153"/>
      <c r="AZ894" s="153"/>
      <c r="BA894" s="153"/>
      <c r="BB894" s="153"/>
      <c r="BC894" s="153"/>
      <c r="BD894" s="153"/>
      <c r="BE894" s="57"/>
    </row>
    <row r="895" spans="1:57" s="12" customFormat="1" ht="409.5" x14ac:dyDescent="0.25">
      <c r="A895" s="1" t="s">
        <v>3162</v>
      </c>
      <c r="B895" s="1" t="s">
        <v>80</v>
      </c>
      <c r="C895" s="6" t="s">
        <v>3138</v>
      </c>
      <c r="D895" s="2" t="str">
        <f t="shared" si="26"/>
        <v>CalPA_Set WMP-39</v>
      </c>
      <c r="E895" s="1">
        <v>5</v>
      </c>
      <c r="F895" s="2" t="str">
        <f t="shared" si="27"/>
        <v>CalPA_Set WMP-39_Q5</v>
      </c>
      <c r="G895" s="10" t="s">
        <v>3163</v>
      </c>
      <c r="H895" s="10" t="s">
        <v>3164</v>
      </c>
      <c r="I895" s="1" t="s">
        <v>84</v>
      </c>
      <c r="J895" s="3">
        <v>45373</v>
      </c>
      <c r="K895" s="3">
        <v>45387</v>
      </c>
      <c r="L895" s="3">
        <v>45387</v>
      </c>
      <c r="M895" s="20" t="s">
        <v>3141</v>
      </c>
      <c r="N895" s="1">
        <v>0</v>
      </c>
      <c r="O895" s="1" t="s">
        <v>86</v>
      </c>
      <c r="P895" s="45">
        <v>4</v>
      </c>
      <c r="Q895" s="45" t="s">
        <v>3160</v>
      </c>
      <c r="R895" s="45" t="s">
        <v>1614</v>
      </c>
      <c r="S895" s="128" t="s">
        <v>1615</v>
      </c>
      <c r="T895" s="153"/>
      <c r="U895" s="153"/>
      <c r="V895" s="153"/>
      <c r="W895" s="153"/>
      <c r="X895" s="153"/>
      <c r="Y895" s="153"/>
      <c r="Z895" s="153"/>
      <c r="AA895" s="153"/>
      <c r="AB895" s="153"/>
      <c r="AC895" s="153"/>
      <c r="AD895" s="153"/>
      <c r="AE895" s="153"/>
      <c r="AF895" s="153"/>
      <c r="AG895" s="153"/>
      <c r="AH895" s="153"/>
      <c r="AI895" s="153"/>
      <c r="AJ895" s="153"/>
      <c r="AK895" s="153"/>
      <c r="AL895" s="153"/>
      <c r="AM895" s="153"/>
      <c r="AN895" s="153"/>
      <c r="AO895" s="153"/>
      <c r="AP895" s="153"/>
      <c r="AQ895" s="153"/>
      <c r="AR895" s="153"/>
      <c r="AS895" s="153"/>
      <c r="AT895" s="153"/>
      <c r="AU895" s="153"/>
      <c r="AV895" s="153"/>
      <c r="AW895" s="153"/>
      <c r="AX895" s="153"/>
      <c r="AY895" s="153"/>
      <c r="AZ895" s="153"/>
      <c r="BA895" s="153"/>
      <c r="BB895" s="153"/>
      <c r="BC895" s="153"/>
      <c r="BD895" s="153"/>
      <c r="BE895" s="57"/>
    </row>
    <row r="896" spans="1:57" s="12" customFormat="1" ht="45" x14ac:dyDescent="0.25">
      <c r="A896" s="1" t="s">
        <v>3166</v>
      </c>
      <c r="B896" s="1" t="s">
        <v>80</v>
      </c>
      <c r="C896" s="6" t="s">
        <v>3138</v>
      </c>
      <c r="D896" s="2" t="str">
        <f t="shared" si="26"/>
        <v>CalPA_Set WMP-39</v>
      </c>
      <c r="E896" s="1">
        <v>6</v>
      </c>
      <c r="F896" s="2" t="str">
        <f t="shared" si="27"/>
        <v>CalPA_Set WMP-39_Q6</v>
      </c>
      <c r="G896" s="10" t="s">
        <v>3167</v>
      </c>
      <c r="H896" s="10" t="s">
        <v>3168</v>
      </c>
      <c r="I896" s="1" t="s">
        <v>84</v>
      </c>
      <c r="J896" s="3">
        <v>45373</v>
      </c>
      <c r="K896" s="3">
        <v>45387</v>
      </c>
      <c r="L896" s="3">
        <v>45387</v>
      </c>
      <c r="M896" s="20" t="s">
        <v>3141</v>
      </c>
      <c r="N896" s="1">
        <v>1</v>
      </c>
      <c r="O896" s="1" t="s">
        <v>86</v>
      </c>
      <c r="P896" s="45">
        <v>8</v>
      </c>
      <c r="Q896" s="45" t="s">
        <v>2403</v>
      </c>
      <c r="R896" s="45" t="s">
        <v>2202</v>
      </c>
      <c r="S896" s="128" t="s">
        <v>86</v>
      </c>
      <c r="T896" s="153"/>
      <c r="U896" s="153"/>
      <c r="V896" s="153"/>
      <c r="W896" s="153"/>
      <c r="X896" s="153"/>
      <c r="Y896" s="153"/>
      <c r="Z896" s="153"/>
      <c r="AA896" s="153"/>
      <c r="AB896" s="153"/>
      <c r="AC896" s="153"/>
      <c r="AD896" s="153"/>
      <c r="AE896" s="153"/>
      <c r="AF896" s="153"/>
      <c r="AG896" s="153"/>
      <c r="AH896" s="153"/>
      <c r="AI896" s="153"/>
      <c r="AJ896" s="153"/>
      <c r="AK896" s="153"/>
      <c r="AL896" s="153"/>
      <c r="AM896" s="153"/>
      <c r="AN896" s="153"/>
      <c r="AO896" s="153"/>
      <c r="AP896" s="153"/>
      <c r="AQ896" s="153"/>
      <c r="AR896" s="153"/>
      <c r="AS896" s="153"/>
      <c r="AT896" s="153"/>
      <c r="AU896" s="153"/>
      <c r="AV896" s="153"/>
      <c r="AW896" s="153"/>
      <c r="AX896" s="153"/>
      <c r="AY896" s="153"/>
      <c r="AZ896" s="153"/>
      <c r="BA896" s="153"/>
      <c r="BB896" s="153"/>
      <c r="BC896" s="153"/>
      <c r="BD896" s="153"/>
      <c r="BE896" s="57"/>
    </row>
    <row r="897" spans="1:57" s="12" customFormat="1" ht="114.75" x14ac:dyDescent="0.25">
      <c r="A897" s="1" t="s">
        <v>3170</v>
      </c>
      <c r="B897" s="1" t="s">
        <v>80</v>
      </c>
      <c r="C897" s="6" t="s">
        <v>3138</v>
      </c>
      <c r="D897" s="2" t="str">
        <f t="shared" si="26"/>
        <v>CalPA_Set WMP-39</v>
      </c>
      <c r="E897" s="1">
        <v>7</v>
      </c>
      <c r="F897" s="2" t="str">
        <f t="shared" si="27"/>
        <v>CalPA_Set WMP-39_Q7</v>
      </c>
      <c r="G897" s="10" t="s">
        <v>3171</v>
      </c>
      <c r="H897" s="10" t="s">
        <v>3172</v>
      </c>
      <c r="I897" s="1" t="s">
        <v>84</v>
      </c>
      <c r="J897" s="3">
        <v>45373</v>
      </c>
      <c r="K897" s="3">
        <v>45387</v>
      </c>
      <c r="L897" s="3">
        <v>45387</v>
      </c>
      <c r="M897" s="20" t="s">
        <v>3141</v>
      </c>
      <c r="N897" s="1">
        <v>1</v>
      </c>
      <c r="O897" s="1" t="s">
        <v>86</v>
      </c>
      <c r="P897" s="45">
        <v>8</v>
      </c>
      <c r="Q897" s="45" t="s">
        <v>1835</v>
      </c>
      <c r="R897" s="45" t="s">
        <v>3173</v>
      </c>
      <c r="S897" s="135" t="s">
        <v>1439</v>
      </c>
      <c r="T897" s="153"/>
      <c r="U897" s="153"/>
      <c r="V897" s="153"/>
      <c r="W897" s="153"/>
      <c r="X897" s="153"/>
      <c r="Y897" s="153"/>
      <c r="Z897" s="153"/>
      <c r="AA897" s="153"/>
      <c r="AB897" s="153"/>
      <c r="AC897" s="153"/>
      <c r="AD897" s="153"/>
      <c r="AE897" s="153"/>
      <c r="AF897" s="153"/>
      <c r="AG897" s="153"/>
      <c r="AH897" s="153"/>
      <c r="AI897" s="153"/>
      <c r="AJ897" s="153"/>
      <c r="AK897" s="153"/>
      <c r="AL897" s="153"/>
      <c r="AM897" s="153"/>
      <c r="AN897" s="153"/>
      <c r="AO897" s="153"/>
      <c r="AP897" s="153"/>
      <c r="AQ897" s="153"/>
      <c r="AR897" s="153"/>
      <c r="AS897" s="153"/>
      <c r="AT897" s="153"/>
      <c r="AU897" s="153"/>
      <c r="AV897" s="153"/>
      <c r="AW897" s="153"/>
      <c r="AX897" s="153"/>
      <c r="AY897" s="153"/>
      <c r="AZ897" s="153"/>
      <c r="BA897" s="153"/>
      <c r="BB897" s="153"/>
      <c r="BC897" s="153"/>
      <c r="BD897" s="153"/>
      <c r="BE897" s="57"/>
    </row>
    <row r="898" spans="1:57" s="12" customFormat="1" ht="242.25" x14ac:dyDescent="0.25">
      <c r="A898" s="1" t="s">
        <v>3177</v>
      </c>
      <c r="B898" s="1" t="s">
        <v>80</v>
      </c>
      <c r="C898" s="6" t="s">
        <v>3138</v>
      </c>
      <c r="D898" s="2" t="str">
        <f t="shared" si="26"/>
        <v>CalPA_Set WMP-39</v>
      </c>
      <c r="E898" s="1">
        <v>8</v>
      </c>
      <c r="F898" s="2" t="str">
        <f t="shared" si="27"/>
        <v>CalPA_Set WMP-39_Q8</v>
      </c>
      <c r="G898" s="10" t="s">
        <v>3178</v>
      </c>
      <c r="H898" s="10" t="s">
        <v>3179</v>
      </c>
      <c r="I898" s="1" t="s">
        <v>84</v>
      </c>
      <c r="J898" s="3">
        <v>45373</v>
      </c>
      <c r="K898" s="3">
        <v>45387</v>
      </c>
      <c r="L898" s="3">
        <v>45387</v>
      </c>
      <c r="M898" s="20" t="s">
        <v>3141</v>
      </c>
      <c r="N898" s="1">
        <v>1</v>
      </c>
      <c r="O898" s="1" t="s">
        <v>86</v>
      </c>
      <c r="P898" s="2" t="s">
        <v>288</v>
      </c>
      <c r="Q898" s="47" t="s">
        <v>163</v>
      </c>
      <c r="R898" s="47" t="s">
        <v>86</v>
      </c>
      <c r="S898" s="129" t="s">
        <v>1466</v>
      </c>
      <c r="T898" s="153"/>
      <c r="U898" s="153"/>
      <c r="V898" s="153"/>
      <c r="W898" s="153"/>
      <c r="X898" s="153"/>
      <c r="Y898" s="153"/>
      <c r="Z898" s="153"/>
      <c r="AA898" s="153"/>
      <c r="AB898" s="153"/>
      <c r="AC898" s="153"/>
      <c r="AD898" s="153"/>
      <c r="AE898" s="153"/>
      <c r="AF898" s="153"/>
      <c r="AG898" s="153"/>
      <c r="AH898" s="153"/>
      <c r="AI898" s="153"/>
      <c r="AJ898" s="153"/>
      <c r="AK898" s="153"/>
      <c r="AL898" s="153"/>
      <c r="AM898" s="153"/>
      <c r="AN898" s="153"/>
      <c r="AO898" s="153"/>
      <c r="AP898" s="153"/>
      <c r="AQ898" s="153"/>
      <c r="AR898" s="153"/>
      <c r="AS898" s="153"/>
      <c r="AT898" s="153"/>
      <c r="AU898" s="153"/>
      <c r="AV898" s="153"/>
      <c r="AW898" s="153"/>
      <c r="AX898" s="153"/>
      <c r="AY898" s="153"/>
      <c r="AZ898" s="153"/>
      <c r="BA898" s="153"/>
      <c r="BB898" s="153"/>
      <c r="BC898" s="153"/>
      <c r="BD898" s="153"/>
      <c r="BE898" s="57"/>
    </row>
    <row r="899" spans="1:57" s="12" customFormat="1" ht="409.5" x14ac:dyDescent="0.25">
      <c r="A899" s="1" t="s">
        <v>3182</v>
      </c>
      <c r="B899" s="1" t="s">
        <v>80</v>
      </c>
      <c r="C899" s="6" t="s">
        <v>3138</v>
      </c>
      <c r="D899" s="2" t="str">
        <f t="shared" si="26"/>
        <v>CalPA_Set WMP-39</v>
      </c>
      <c r="E899" s="1">
        <v>9</v>
      </c>
      <c r="F899" s="2" t="str">
        <f t="shared" si="27"/>
        <v>CalPA_Set WMP-39_Q9</v>
      </c>
      <c r="G899" s="10" t="s">
        <v>3183</v>
      </c>
      <c r="H899" s="10" t="s">
        <v>3184</v>
      </c>
      <c r="I899" s="1" t="s">
        <v>84</v>
      </c>
      <c r="J899" s="3">
        <v>45373</v>
      </c>
      <c r="K899" s="3">
        <v>45387</v>
      </c>
      <c r="L899" s="3">
        <v>45387</v>
      </c>
      <c r="M899" s="20" t="s">
        <v>3141</v>
      </c>
      <c r="N899" s="1">
        <v>0</v>
      </c>
      <c r="O899" s="1" t="s">
        <v>86</v>
      </c>
      <c r="P899" s="2" t="s">
        <v>288</v>
      </c>
      <c r="Q899" s="47" t="s">
        <v>163</v>
      </c>
      <c r="R899" s="47" t="s">
        <v>86</v>
      </c>
      <c r="S899" s="129" t="s">
        <v>1466</v>
      </c>
      <c r="T899" s="153"/>
      <c r="U899" s="153"/>
      <c r="V899" s="153"/>
      <c r="W899" s="153"/>
      <c r="X899" s="153"/>
      <c r="Y899" s="153"/>
      <c r="Z899" s="153"/>
      <c r="AA899" s="153"/>
      <c r="AB899" s="153"/>
      <c r="AC899" s="153"/>
      <c r="AD899" s="153"/>
      <c r="AE899" s="153"/>
      <c r="AF899" s="153"/>
      <c r="AG899" s="153"/>
      <c r="AH899" s="153"/>
      <c r="AI899" s="153"/>
      <c r="AJ899" s="153"/>
      <c r="AK899" s="153"/>
      <c r="AL899" s="153"/>
      <c r="AM899" s="153"/>
      <c r="AN899" s="153"/>
      <c r="AO899" s="153"/>
      <c r="AP899" s="153"/>
      <c r="AQ899" s="153"/>
      <c r="AR899" s="153"/>
      <c r="AS899" s="153"/>
      <c r="AT899" s="153"/>
      <c r="AU899" s="153"/>
      <c r="AV899" s="153"/>
      <c r="AW899" s="153"/>
      <c r="AX899" s="153"/>
      <c r="AY899" s="153"/>
      <c r="AZ899" s="153"/>
      <c r="BA899" s="153"/>
      <c r="BB899" s="153"/>
      <c r="BC899" s="153"/>
      <c r="BD899" s="153"/>
      <c r="BE899" s="57"/>
    </row>
    <row r="900" spans="1:57" s="12" customFormat="1" ht="409.5" x14ac:dyDescent="0.25">
      <c r="A900" s="1" t="s">
        <v>3187</v>
      </c>
      <c r="B900" s="1" t="s">
        <v>80</v>
      </c>
      <c r="C900" s="6" t="s">
        <v>3138</v>
      </c>
      <c r="D900" s="2" t="str">
        <f t="shared" ref="D900:D915" si="28">_xlfn.CONCAT(B900,"_",C900)</f>
        <v>CalPA_Set WMP-39</v>
      </c>
      <c r="E900" s="1">
        <v>10</v>
      </c>
      <c r="F900" s="2" t="str">
        <f t="shared" ref="F900:F915" si="29">_xlfn.CONCAT(D900,"_Q",E900)</f>
        <v>CalPA_Set WMP-39_Q10</v>
      </c>
      <c r="G900" s="10" t="s">
        <v>3188</v>
      </c>
      <c r="H900" s="10" t="s">
        <v>3189</v>
      </c>
      <c r="I900" s="1" t="s">
        <v>84</v>
      </c>
      <c r="J900" s="3">
        <v>45373</v>
      </c>
      <c r="K900" s="3">
        <v>45387</v>
      </c>
      <c r="L900" s="3">
        <v>45387</v>
      </c>
      <c r="M900" s="20" t="s">
        <v>3141</v>
      </c>
      <c r="N900" s="1">
        <v>0</v>
      </c>
      <c r="O900" s="1" t="s">
        <v>86</v>
      </c>
      <c r="P900" s="2" t="s">
        <v>288</v>
      </c>
      <c r="Q900" s="47" t="s">
        <v>163</v>
      </c>
      <c r="R900" s="47" t="s">
        <v>86</v>
      </c>
      <c r="S900" s="128" t="s">
        <v>1466</v>
      </c>
      <c r="T900" s="153"/>
      <c r="U900" s="153"/>
      <c r="V900" s="153"/>
      <c r="W900" s="153"/>
      <c r="X900" s="153"/>
      <c r="Y900" s="153"/>
      <c r="Z900" s="153"/>
      <c r="AA900" s="153"/>
      <c r="AB900" s="153"/>
      <c r="AC900" s="153"/>
      <c r="AD900" s="153"/>
      <c r="AE900" s="153"/>
      <c r="AF900" s="153"/>
      <c r="AG900" s="153"/>
      <c r="AH900" s="153"/>
      <c r="AI900" s="153"/>
      <c r="AJ900" s="153"/>
      <c r="AK900" s="153"/>
      <c r="AL900" s="153"/>
      <c r="AM900" s="153"/>
      <c r="AN900" s="153"/>
      <c r="AO900" s="153"/>
      <c r="AP900" s="153"/>
      <c r="AQ900" s="153"/>
      <c r="AR900" s="153"/>
      <c r="AS900" s="153"/>
      <c r="AT900" s="153"/>
      <c r="AU900" s="153"/>
      <c r="AV900" s="153"/>
      <c r="AW900" s="153"/>
      <c r="AX900" s="153"/>
      <c r="AY900" s="153"/>
      <c r="AZ900" s="153"/>
      <c r="BA900" s="153"/>
      <c r="BB900" s="153"/>
      <c r="BC900" s="153"/>
      <c r="BD900" s="153"/>
      <c r="BE900" s="57"/>
    </row>
    <row r="901" spans="1:57" s="12" customFormat="1" ht="63.75" x14ac:dyDescent="0.25">
      <c r="A901" s="1" t="s">
        <v>3191</v>
      </c>
      <c r="B901" s="1" t="s">
        <v>80</v>
      </c>
      <c r="C901" s="6" t="s">
        <v>3138</v>
      </c>
      <c r="D901" s="2" t="str">
        <f t="shared" si="28"/>
        <v>CalPA_Set WMP-39</v>
      </c>
      <c r="E901" s="1">
        <v>11</v>
      </c>
      <c r="F901" s="2" t="str">
        <f t="shared" si="29"/>
        <v>CalPA_Set WMP-39_Q11</v>
      </c>
      <c r="G901" s="10" t="s">
        <v>3192</v>
      </c>
      <c r="H901" s="10" t="s">
        <v>3193</v>
      </c>
      <c r="I901" s="1" t="s">
        <v>84</v>
      </c>
      <c r="J901" s="3">
        <v>45373</v>
      </c>
      <c r="K901" s="3">
        <v>45387</v>
      </c>
      <c r="L901" s="3">
        <v>45387</v>
      </c>
      <c r="M901" s="20" t="s">
        <v>3141</v>
      </c>
      <c r="N901" s="1">
        <v>1</v>
      </c>
      <c r="O901" s="1" t="s">
        <v>86</v>
      </c>
      <c r="P901" s="2" t="s">
        <v>288</v>
      </c>
      <c r="Q901" s="47" t="s">
        <v>163</v>
      </c>
      <c r="R901" s="47" t="s">
        <v>86</v>
      </c>
      <c r="S901" s="128" t="s">
        <v>1466</v>
      </c>
      <c r="T901" s="153"/>
      <c r="U901" s="153"/>
      <c r="V901" s="153"/>
      <c r="W901" s="153"/>
      <c r="X901" s="153"/>
      <c r="Y901" s="153"/>
      <c r="Z901" s="153"/>
      <c r="AA901" s="153"/>
      <c r="AB901" s="153"/>
      <c r="AC901" s="153"/>
      <c r="AD901" s="153"/>
      <c r="AE901" s="153"/>
      <c r="AF901" s="153"/>
      <c r="AG901" s="153"/>
      <c r="AH901" s="153"/>
      <c r="AI901" s="153"/>
      <c r="AJ901" s="153"/>
      <c r="AK901" s="153"/>
      <c r="AL901" s="153"/>
      <c r="AM901" s="153"/>
      <c r="AN901" s="153"/>
      <c r="AO901" s="153"/>
      <c r="AP901" s="153"/>
      <c r="AQ901" s="153"/>
      <c r="AR901" s="153"/>
      <c r="AS901" s="153"/>
      <c r="AT901" s="153"/>
      <c r="AU901" s="153"/>
      <c r="AV901" s="153"/>
      <c r="AW901" s="153"/>
      <c r="AX901" s="153"/>
      <c r="AY901" s="153"/>
      <c r="AZ901" s="153"/>
      <c r="BA901" s="153"/>
      <c r="BB901" s="153"/>
      <c r="BC901" s="153"/>
      <c r="BD901" s="153"/>
      <c r="BE901" s="57"/>
    </row>
    <row r="902" spans="1:57" s="12" customFormat="1" ht="140.25" x14ac:dyDescent="0.25">
      <c r="A902" s="1" t="s">
        <v>3194</v>
      </c>
      <c r="B902" s="1" t="s">
        <v>80</v>
      </c>
      <c r="C902" s="6" t="s">
        <v>3138</v>
      </c>
      <c r="D902" s="2" t="str">
        <f t="shared" si="28"/>
        <v>CalPA_Set WMP-39</v>
      </c>
      <c r="E902" s="1">
        <v>12</v>
      </c>
      <c r="F902" s="2" t="str">
        <f t="shared" si="29"/>
        <v>CalPA_Set WMP-39_Q12</v>
      </c>
      <c r="G902" s="10" t="s">
        <v>3195</v>
      </c>
      <c r="H902" s="10" t="s">
        <v>3196</v>
      </c>
      <c r="I902" s="1" t="s">
        <v>84</v>
      </c>
      <c r="J902" s="3">
        <v>45373</v>
      </c>
      <c r="K902" s="3">
        <v>45387</v>
      </c>
      <c r="L902" s="3">
        <v>45387</v>
      </c>
      <c r="M902" s="20" t="s">
        <v>3141</v>
      </c>
      <c r="N902" s="1">
        <v>4</v>
      </c>
      <c r="O902" s="1" t="s">
        <v>86</v>
      </c>
      <c r="P902" s="2" t="s">
        <v>288</v>
      </c>
      <c r="Q902" s="47" t="s">
        <v>163</v>
      </c>
      <c r="R902" s="47" t="s">
        <v>86</v>
      </c>
      <c r="S902" s="128" t="s">
        <v>1466</v>
      </c>
      <c r="T902" s="153"/>
      <c r="U902" s="153"/>
      <c r="V902" s="153"/>
      <c r="W902" s="153"/>
      <c r="X902" s="153"/>
      <c r="Y902" s="153"/>
      <c r="Z902" s="153"/>
      <c r="AA902" s="153"/>
      <c r="AB902" s="153"/>
      <c r="AC902" s="153"/>
      <c r="AD902" s="153"/>
      <c r="AE902" s="153"/>
      <c r="AF902" s="153"/>
      <c r="AG902" s="153"/>
      <c r="AH902" s="153"/>
      <c r="AI902" s="153"/>
      <c r="AJ902" s="153"/>
      <c r="AK902" s="153"/>
      <c r="AL902" s="153"/>
      <c r="AM902" s="153"/>
      <c r="AN902" s="153"/>
      <c r="AO902" s="153"/>
      <c r="AP902" s="153"/>
      <c r="AQ902" s="153"/>
      <c r="AR902" s="153"/>
      <c r="AS902" s="153"/>
      <c r="AT902" s="153"/>
      <c r="AU902" s="153"/>
      <c r="AV902" s="153"/>
      <c r="AW902" s="153"/>
      <c r="AX902" s="153"/>
      <c r="AY902" s="153"/>
      <c r="AZ902" s="153"/>
      <c r="BA902" s="153"/>
      <c r="BB902" s="153"/>
      <c r="BC902" s="153"/>
      <c r="BD902" s="153"/>
      <c r="BE902" s="57"/>
    </row>
    <row r="903" spans="1:57" s="12" customFormat="1" ht="165.75" x14ac:dyDescent="0.25">
      <c r="A903" s="1" t="s">
        <v>3199</v>
      </c>
      <c r="B903" s="1" t="s">
        <v>80</v>
      </c>
      <c r="C903" s="6" t="s">
        <v>3138</v>
      </c>
      <c r="D903" s="2" t="str">
        <f t="shared" si="28"/>
        <v>CalPA_Set WMP-39</v>
      </c>
      <c r="E903" s="1">
        <v>13</v>
      </c>
      <c r="F903" s="2" t="str">
        <f t="shared" si="29"/>
        <v>CalPA_Set WMP-39_Q13</v>
      </c>
      <c r="G903" s="10" t="s">
        <v>3200</v>
      </c>
      <c r="H903" s="10" t="s">
        <v>3201</v>
      </c>
      <c r="I903" s="1" t="s">
        <v>84</v>
      </c>
      <c r="J903" s="3">
        <v>45373</v>
      </c>
      <c r="K903" s="3">
        <v>45387</v>
      </c>
      <c r="L903" s="3">
        <v>45387</v>
      </c>
      <c r="M903" s="20" t="s">
        <v>3141</v>
      </c>
      <c r="N903" s="1">
        <v>1</v>
      </c>
      <c r="O903" s="1" t="s">
        <v>86</v>
      </c>
      <c r="P903" s="45">
        <v>8</v>
      </c>
      <c r="Q903" s="45" t="s">
        <v>2090</v>
      </c>
      <c r="R903" s="45" t="s">
        <v>2091</v>
      </c>
      <c r="S903" s="128" t="s">
        <v>1519</v>
      </c>
      <c r="T903" s="153"/>
      <c r="U903" s="153"/>
      <c r="V903" s="153"/>
      <c r="W903" s="153"/>
      <c r="X903" s="153"/>
      <c r="Y903" s="153"/>
      <c r="Z903" s="153"/>
      <c r="AA903" s="153"/>
      <c r="AB903" s="153"/>
      <c r="AC903" s="153"/>
      <c r="AD903" s="153"/>
      <c r="AE903" s="153"/>
      <c r="AF903" s="153"/>
      <c r="AG903" s="153"/>
      <c r="AH903" s="153"/>
      <c r="AI903" s="153"/>
      <c r="AJ903" s="153"/>
      <c r="AK903" s="153"/>
      <c r="AL903" s="153"/>
      <c r="AM903" s="153"/>
      <c r="AN903" s="153"/>
      <c r="AO903" s="153"/>
      <c r="AP903" s="153"/>
      <c r="AQ903" s="153"/>
      <c r="AR903" s="153"/>
      <c r="AS903" s="153"/>
      <c r="AT903" s="153"/>
      <c r="AU903" s="153"/>
      <c r="AV903" s="153"/>
      <c r="AW903" s="153"/>
      <c r="AX903" s="153"/>
      <c r="AY903" s="153"/>
      <c r="AZ903" s="153"/>
      <c r="BA903" s="153"/>
      <c r="BB903" s="153"/>
      <c r="BC903" s="153"/>
      <c r="BD903" s="153"/>
      <c r="BE903" s="57"/>
    </row>
    <row r="904" spans="1:57" s="12" customFormat="1" ht="409.5" x14ac:dyDescent="0.25">
      <c r="A904" s="1" t="s">
        <v>3203</v>
      </c>
      <c r="B904" s="1" t="s">
        <v>80</v>
      </c>
      <c r="C904" s="6" t="s">
        <v>3138</v>
      </c>
      <c r="D904" s="2" t="str">
        <f t="shared" si="28"/>
        <v>CalPA_Set WMP-39</v>
      </c>
      <c r="E904" s="1">
        <v>14</v>
      </c>
      <c r="F904" s="2" t="str">
        <f t="shared" si="29"/>
        <v>CalPA_Set WMP-39_Q14</v>
      </c>
      <c r="G904" s="10" t="s">
        <v>3204</v>
      </c>
      <c r="H904" s="10" t="s">
        <v>3205</v>
      </c>
      <c r="I904" s="1" t="s">
        <v>84</v>
      </c>
      <c r="J904" s="3">
        <v>45373</v>
      </c>
      <c r="K904" s="3">
        <v>45387</v>
      </c>
      <c r="L904" s="3">
        <v>45387</v>
      </c>
      <c r="M904" s="20" t="s">
        <v>3141</v>
      </c>
      <c r="N904" s="1">
        <v>4</v>
      </c>
      <c r="O904" s="1" t="s">
        <v>86</v>
      </c>
      <c r="P904" s="45">
        <v>8</v>
      </c>
      <c r="Q904" s="45" t="s">
        <v>2090</v>
      </c>
      <c r="R904" s="45" t="s">
        <v>2091</v>
      </c>
      <c r="S904" s="135" t="s">
        <v>1519</v>
      </c>
      <c r="T904" s="153"/>
      <c r="U904" s="153"/>
      <c r="V904" s="153"/>
      <c r="W904" s="153"/>
      <c r="X904" s="153"/>
      <c r="Y904" s="153"/>
      <c r="Z904" s="153"/>
      <c r="AA904" s="153"/>
      <c r="AB904" s="153"/>
      <c r="AC904" s="153"/>
      <c r="AD904" s="153"/>
      <c r="AE904" s="153"/>
      <c r="AF904" s="153"/>
      <c r="AG904" s="153"/>
      <c r="AH904" s="153"/>
      <c r="AI904" s="153"/>
      <c r="AJ904" s="153"/>
      <c r="AK904" s="153"/>
      <c r="AL904" s="153"/>
      <c r="AM904" s="153"/>
      <c r="AN904" s="153"/>
      <c r="AO904" s="153"/>
      <c r="AP904" s="153"/>
      <c r="AQ904" s="153"/>
      <c r="AR904" s="153"/>
      <c r="AS904" s="153"/>
      <c r="AT904" s="153"/>
      <c r="AU904" s="153"/>
      <c r="AV904" s="153"/>
      <c r="AW904" s="153"/>
      <c r="AX904" s="153"/>
      <c r="AY904" s="153"/>
      <c r="AZ904" s="153"/>
      <c r="BA904" s="153"/>
      <c r="BB904" s="153"/>
      <c r="BC904" s="153"/>
      <c r="BD904" s="153"/>
      <c r="BE904" s="57"/>
    </row>
    <row r="905" spans="1:57" s="12" customFormat="1" ht="409.5" x14ac:dyDescent="0.25">
      <c r="A905" s="1" t="s">
        <v>3203</v>
      </c>
      <c r="B905" s="1" t="s">
        <v>80</v>
      </c>
      <c r="C905" s="6" t="s">
        <v>3138</v>
      </c>
      <c r="D905" s="2" t="str">
        <f t="shared" si="28"/>
        <v>CalPA_Set WMP-39</v>
      </c>
      <c r="E905" s="1" t="s">
        <v>3368</v>
      </c>
      <c r="F905" s="2" t="str">
        <f t="shared" si="29"/>
        <v>CalPA_Set WMP-39_Q14(a)</v>
      </c>
      <c r="G905" s="16" t="s">
        <v>3369</v>
      </c>
      <c r="H905" s="10" t="s">
        <v>3205</v>
      </c>
      <c r="I905" s="1" t="s">
        <v>84</v>
      </c>
      <c r="J905" s="3">
        <v>45427</v>
      </c>
      <c r="K905" s="3">
        <v>45428</v>
      </c>
      <c r="L905" s="3">
        <v>45428</v>
      </c>
      <c r="M905" s="20" t="s">
        <v>3141</v>
      </c>
      <c r="N905" s="1">
        <v>4</v>
      </c>
      <c r="O905" s="1" t="s">
        <v>86</v>
      </c>
      <c r="P905" s="2" t="s">
        <v>86</v>
      </c>
      <c r="Q905" s="45" t="s">
        <v>2090</v>
      </c>
      <c r="R905" s="45" t="s">
        <v>2091</v>
      </c>
      <c r="S905" s="135" t="s">
        <v>1519</v>
      </c>
      <c r="T905" s="153"/>
      <c r="U905" s="153"/>
      <c r="V905" s="153"/>
      <c r="W905" s="153"/>
      <c r="X905" s="153"/>
      <c r="Y905" s="153"/>
      <c r="Z905" s="153"/>
      <c r="AA905" s="153"/>
      <c r="AB905" s="153"/>
      <c r="AC905" s="153"/>
      <c r="AD905" s="153"/>
      <c r="AE905" s="153"/>
      <c r="AF905" s="153"/>
      <c r="AG905" s="153"/>
      <c r="AH905" s="153"/>
      <c r="AI905" s="153"/>
      <c r="AJ905" s="153"/>
      <c r="AK905" s="153"/>
      <c r="AL905" s="153"/>
      <c r="AM905" s="153"/>
      <c r="AN905" s="153"/>
      <c r="AO905" s="153"/>
      <c r="AP905" s="153"/>
      <c r="AQ905" s="153"/>
      <c r="AR905" s="153"/>
      <c r="AS905" s="153"/>
      <c r="AT905" s="153"/>
      <c r="AU905" s="153"/>
      <c r="AV905" s="153"/>
      <c r="AW905" s="153"/>
      <c r="AX905" s="153"/>
      <c r="AY905" s="153"/>
      <c r="AZ905" s="153"/>
      <c r="BA905" s="153"/>
      <c r="BB905" s="153"/>
      <c r="BC905" s="153"/>
      <c r="BD905" s="153"/>
      <c r="BE905" s="57"/>
    </row>
    <row r="906" spans="1:57" s="12" customFormat="1" ht="255" x14ac:dyDescent="0.25">
      <c r="A906" s="1" t="s">
        <v>3221</v>
      </c>
      <c r="B906" s="1" t="s">
        <v>80</v>
      </c>
      <c r="C906" s="6" t="s">
        <v>3138</v>
      </c>
      <c r="D906" s="2" t="str">
        <f t="shared" si="28"/>
        <v>CalPA_Set WMP-39</v>
      </c>
      <c r="E906" s="1">
        <v>15</v>
      </c>
      <c r="F906" s="2" t="str">
        <f t="shared" si="29"/>
        <v>CalPA_Set WMP-39_Q15</v>
      </c>
      <c r="G906" s="10" t="s">
        <v>3222</v>
      </c>
      <c r="H906" s="10" t="s">
        <v>3223</v>
      </c>
      <c r="I906" s="1" t="s">
        <v>84</v>
      </c>
      <c r="J906" s="3">
        <v>45373</v>
      </c>
      <c r="K906" s="3">
        <v>45387</v>
      </c>
      <c r="L906" s="3">
        <v>45387</v>
      </c>
      <c r="M906" s="20" t="s">
        <v>3141</v>
      </c>
      <c r="N906" s="1">
        <v>1</v>
      </c>
      <c r="O906" s="1" t="s">
        <v>86</v>
      </c>
      <c r="P906" s="45">
        <v>8</v>
      </c>
      <c r="Q906" s="45" t="s">
        <v>2408</v>
      </c>
      <c r="R906" s="45" t="s">
        <v>2409</v>
      </c>
      <c r="S906" s="128" t="s">
        <v>3224</v>
      </c>
      <c r="T906" s="153"/>
      <c r="U906" s="153"/>
      <c r="V906" s="153"/>
      <c r="W906" s="153"/>
      <c r="X906" s="153"/>
      <c r="Y906" s="153"/>
      <c r="Z906" s="153"/>
      <c r="AA906" s="153"/>
      <c r="AB906" s="153"/>
      <c r="AC906" s="153"/>
      <c r="AD906" s="153"/>
      <c r="AE906" s="153"/>
      <c r="AF906" s="153"/>
      <c r="AG906" s="153"/>
      <c r="AH906" s="153"/>
      <c r="AI906" s="153"/>
      <c r="AJ906" s="153"/>
      <c r="AK906" s="153"/>
      <c r="AL906" s="153"/>
      <c r="AM906" s="153"/>
      <c r="AN906" s="153"/>
      <c r="AO906" s="153"/>
      <c r="AP906" s="153"/>
      <c r="AQ906" s="153"/>
      <c r="AR906" s="153"/>
      <c r="AS906" s="153"/>
      <c r="AT906" s="153"/>
      <c r="AU906" s="153"/>
      <c r="AV906" s="153"/>
      <c r="AW906" s="153"/>
      <c r="AX906" s="153"/>
      <c r="AY906" s="153"/>
      <c r="AZ906" s="153"/>
      <c r="BA906" s="153"/>
      <c r="BB906" s="153"/>
      <c r="BC906" s="153"/>
      <c r="BD906" s="153"/>
      <c r="BE906" s="57"/>
    </row>
    <row r="907" spans="1:57" s="12" customFormat="1" ht="89.25" x14ac:dyDescent="0.25">
      <c r="A907" s="1" t="s">
        <v>3225</v>
      </c>
      <c r="B907" s="1" t="s">
        <v>80</v>
      </c>
      <c r="C907" s="6" t="s">
        <v>3138</v>
      </c>
      <c r="D907" s="2" t="str">
        <f t="shared" si="28"/>
        <v>CalPA_Set WMP-39</v>
      </c>
      <c r="E907" s="1">
        <v>16</v>
      </c>
      <c r="F907" s="2" t="str">
        <f t="shared" si="29"/>
        <v>CalPA_Set WMP-39_Q16</v>
      </c>
      <c r="G907" s="10" t="s">
        <v>3226</v>
      </c>
      <c r="H907" s="10" t="s">
        <v>3227</v>
      </c>
      <c r="I907" s="1" t="s">
        <v>84</v>
      </c>
      <c r="J907" s="3">
        <v>45373</v>
      </c>
      <c r="K907" s="3">
        <v>45387</v>
      </c>
      <c r="L907" s="3">
        <v>45387</v>
      </c>
      <c r="M907" s="20" t="s">
        <v>3141</v>
      </c>
      <c r="N907" s="1">
        <v>0</v>
      </c>
      <c r="O907" s="1" t="s">
        <v>86</v>
      </c>
      <c r="P907" s="2" t="s">
        <v>153</v>
      </c>
      <c r="Q907" s="47" t="s">
        <v>154</v>
      </c>
      <c r="R907" s="47" t="s">
        <v>1024</v>
      </c>
      <c r="S907" s="128" t="s">
        <v>3228</v>
      </c>
      <c r="T907" s="153"/>
      <c r="U907" s="153"/>
      <c r="V907" s="153"/>
      <c r="W907" s="153"/>
      <c r="X907" s="153"/>
      <c r="Y907" s="153"/>
      <c r="Z907" s="153"/>
      <c r="AA907" s="153"/>
      <c r="AB907" s="153"/>
      <c r="AC907" s="153"/>
      <c r="AD907" s="153"/>
      <c r="AE907" s="153"/>
      <c r="AF907" s="153"/>
      <c r="AG907" s="153"/>
      <c r="AH907" s="153"/>
      <c r="AI907" s="153"/>
      <c r="AJ907" s="153"/>
      <c r="AK907" s="153"/>
      <c r="AL907" s="153"/>
      <c r="AM907" s="153"/>
      <c r="AN907" s="153"/>
      <c r="AO907" s="153"/>
      <c r="AP907" s="153"/>
      <c r="AQ907" s="153"/>
      <c r="AR907" s="153"/>
      <c r="AS907" s="153"/>
      <c r="AT907" s="153"/>
      <c r="AU907" s="153"/>
      <c r="AV907" s="153"/>
      <c r="AW907" s="153"/>
      <c r="AX907" s="153"/>
      <c r="AY907" s="153"/>
      <c r="AZ907" s="153"/>
      <c r="BA907" s="153"/>
      <c r="BB907" s="153"/>
      <c r="BC907" s="153"/>
      <c r="BD907" s="153"/>
      <c r="BE907" s="57"/>
    </row>
    <row r="908" spans="1:57" s="12" customFormat="1" ht="114.75" x14ac:dyDescent="0.25">
      <c r="A908" s="1" t="s">
        <v>3232</v>
      </c>
      <c r="B908" s="1" t="s">
        <v>80</v>
      </c>
      <c r="C908" s="6" t="s">
        <v>3138</v>
      </c>
      <c r="D908" s="2" t="str">
        <f t="shared" si="28"/>
        <v>CalPA_Set WMP-39</v>
      </c>
      <c r="E908" s="1">
        <v>17</v>
      </c>
      <c r="F908" s="2" t="str">
        <f t="shared" si="29"/>
        <v>CalPA_Set WMP-39_Q17</v>
      </c>
      <c r="G908" s="10" t="s">
        <v>3233</v>
      </c>
      <c r="H908" s="10" t="s">
        <v>3234</v>
      </c>
      <c r="I908" s="1" t="s">
        <v>84</v>
      </c>
      <c r="J908" s="3">
        <v>45373</v>
      </c>
      <c r="K908" s="3">
        <v>45387</v>
      </c>
      <c r="L908" s="3">
        <v>45387</v>
      </c>
      <c r="M908" s="20" t="s">
        <v>3141</v>
      </c>
      <c r="N908" s="1">
        <v>0</v>
      </c>
      <c r="O908" s="1" t="s">
        <v>86</v>
      </c>
      <c r="P908" s="2" t="s">
        <v>752</v>
      </c>
      <c r="Q908" s="47" t="s">
        <v>154</v>
      </c>
      <c r="R908" s="47" t="s">
        <v>753</v>
      </c>
      <c r="S908" s="128" t="s">
        <v>1566</v>
      </c>
      <c r="T908" s="153"/>
      <c r="U908" s="153"/>
      <c r="V908" s="153"/>
      <c r="W908" s="153"/>
      <c r="X908" s="153"/>
      <c r="Y908" s="153"/>
      <c r="Z908" s="153"/>
      <c r="AA908" s="153"/>
      <c r="AB908" s="153"/>
      <c r="AC908" s="153"/>
      <c r="AD908" s="153"/>
      <c r="AE908" s="153"/>
      <c r="AF908" s="153"/>
      <c r="AG908" s="153"/>
      <c r="AH908" s="153"/>
      <c r="AI908" s="153"/>
      <c r="AJ908" s="153"/>
      <c r="AK908" s="153"/>
      <c r="AL908" s="153"/>
      <c r="AM908" s="153"/>
      <c r="AN908" s="153"/>
      <c r="AO908" s="153"/>
      <c r="AP908" s="153"/>
      <c r="AQ908" s="153"/>
      <c r="AR908" s="153"/>
      <c r="AS908" s="153"/>
      <c r="AT908" s="153"/>
      <c r="AU908" s="153"/>
      <c r="AV908" s="153"/>
      <c r="AW908" s="153"/>
      <c r="AX908" s="153"/>
      <c r="AY908" s="153"/>
      <c r="AZ908" s="153"/>
      <c r="BA908" s="153"/>
      <c r="BB908" s="153"/>
      <c r="BC908" s="153"/>
      <c r="BD908" s="153"/>
      <c r="BE908" s="57"/>
    </row>
    <row r="909" spans="1:57" s="12" customFormat="1" ht="102" x14ac:dyDescent="0.25">
      <c r="A909" s="1" t="s">
        <v>3237</v>
      </c>
      <c r="B909" s="1" t="s">
        <v>80</v>
      </c>
      <c r="C909" s="6" t="s">
        <v>3138</v>
      </c>
      <c r="D909" s="2" t="str">
        <f t="shared" si="28"/>
        <v>CalPA_Set WMP-39</v>
      </c>
      <c r="E909" s="1">
        <v>18</v>
      </c>
      <c r="F909" s="2" t="str">
        <f t="shared" si="29"/>
        <v>CalPA_Set WMP-39_Q18</v>
      </c>
      <c r="G909" s="10" t="s">
        <v>3238</v>
      </c>
      <c r="H909" s="10" t="s">
        <v>3239</v>
      </c>
      <c r="I909" s="1" t="s">
        <v>84</v>
      </c>
      <c r="J909" s="3">
        <v>45373</v>
      </c>
      <c r="K909" s="3">
        <v>45387</v>
      </c>
      <c r="L909" s="3">
        <v>45387</v>
      </c>
      <c r="M909" s="20" t="s">
        <v>3141</v>
      </c>
      <c r="N909" s="1">
        <v>0</v>
      </c>
      <c r="O909" s="1" t="s">
        <v>86</v>
      </c>
      <c r="P909" s="45" t="s">
        <v>482</v>
      </c>
      <c r="Q909" s="47" t="s">
        <v>483</v>
      </c>
      <c r="R909" s="45" t="s">
        <v>2873</v>
      </c>
      <c r="S909" s="129" t="s">
        <v>1456</v>
      </c>
      <c r="T909" s="153"/>
      <c r="U909" s="153"/>
      <c r="V909" s="153"/>
      <c r="W909" s="153"/>
      <c r="X909" s="153"/>
      <c r="Y909" s="153"/>
      <c r="Z909" s="153"/>
      <c r="AA909" s="153"/>
      <c r="AB909" s="153"/>
      <c r="AC909" s="153"/>
      <c r="AD909" s="153"/>
      <c r="AE909" s="153"/>
      <c r="AF909" s="153"/>
      <c r="AG909" s="153"/>
      <c r="AH909" s="153"/>
      <c r="AI909" s="153"/>
      <c r="AJ909" s="153"/>
      <c r="AK909" s="153"/>
      <c r="AL909" s="153"/>
      <c r="AM909" s="153"/>
      <c r="AN909" s="153"/>
      <c r="AO909" s="153"/>
      <c r="AP909" s="153"/>
      <c r="AQ909" s="153"/>
      <c r="AR909" s="153"/>
      <c r="AS909" s="153"/>
      <c r="AT909" s="153"/>
      <c r="AU909" s="153"/>
      <c r="AV909" s="153"/>
      <c r="AW909" s="153"/>
      <c r="AX909" s="153"/>
      <c r="AY909" s="153"/>
      <c r="AZ909" s="153"/>
      <c r="BA909" s="153"/>
      <c r="BB909" s="153"/>
      <c r="BC909" s="153"/>
      <c r="BD909" s="153"/>
      <c r="BE909" s="57"/>
    </row>
    <row r="910" spans="1:57" s="12" customFormat="1" ht="127.5" x14ac:dyDescent="0.25">
      <c r="A910" s="1" t="s">
        <v>3240</v>
      </c>
      <c r="B910" s="1" t="s">
        <v>80</v>
      </c>
      <c r="C910" s="6" t="s">
        <v>3138</v>
      </c>
      <c r="D910" s="2" t="str">
        <f t="shared" si="28"/>
        <v>CalPA_Set WMP-39</v>
      </c>
      <c r="E910" s="1">
        <v>19</v>
      </c>
      <c r="F910" s="2" t="str">
        <f t="shared" si="29"/>
        <v>CalPA_Set WMP-39_Q19</v>
      </c>
      <c r="G910" s="10" t="s">
        <v>3241</v>
      </c>
      <c r="H910" s="10" t="s">
        <v>3242</v>
      </c>
      <c r="I910" s="1" t="s">
        <v>84</v>
      </c>
      <c r="J910" s="3">
        <v>45373</v>
      </c>
      <c r="K910" s="3">
        <v>45387</v>
      </c>
      <c r="L910" s="3">
        <v>45387</v>
      </c>
      <c r="M910" s="20" t="s">
        <v>3141</v>
      </c>
      <c r="N910" s="1">
        <v>0</v>
      </c>
      <c r="O910" s="1" t="s">
        <v>86</v>
      </c>
      <c r="P910" s="2" t="s">
        <v>86</v>
      </c>
      <c r="Q910" s="47" t="s">
        <v>86</v>
      </c>
      <c r="R910" s="47" t="s">
        <v>86</v>
      </c>
      <c r="S910" s="128" t="s">
        <v>86</v>
      </c>
      <c r="T910" s="153"/>
      <c r="U910" s="153"/>
      <c r="V910" s="153"/>
      <c r="W910" s="153"/>
      <c r="X910" s="153"/>
      <c r="Y910" s="153"/>
      <c r="Z910" s="153"/>
      <c r="AA910" s="153"/>
      <c r="AB910" s="153"/>
      <c r="AC910" s="153"/>
      <c r="AD910" s="153"/>
      <c r="AE910" s="153"/>
      <c r="AF910" s="153"/>
      <c r="AG910" s="153"/>
      <c r="AH910" s="153"/>
      <c r="AI910" s="153"/>
      <c r="AJ910" s="153"/>
      <c r="AK910" s="153"/>
      <c r="AL910" s="153"/>
      <c r="AM910" s="153"/>
      <c r="AN910" s="153"/>
      <c r="AO910" s="153"/>
      <c r="AP910" s="153"/>
      <c r="AQ910" s="153"/>
      <c r="AR910" s="153"/>
      <c r="AS910" s="153"/>
      <c r="AT910" s="153"/>
      <c r="AU910" s="153"/>
      <c r="AV910" s="153"/>
      <c r="AW910" s="153"/>
      <c r="AX910" s="153"/>
      <c r="AY910" s="153"/>
      <c r="AZ910" s="153"/>
      <c r="BA910" s="153"/>
      <c r="BB910" s="153"/>
      <c r="BC910" s="153"/>
      <c r="BD910" s="153"/>
      <c r="BE910" s="57"/>
    </row>
    <row r="911" spans="1:57" s="12" customFormat="1" ht="89.25" x14ac:dyDescent="0.25">
      <c r="A911" s="1" t="s">
        <v>3240</v>
      </c>
      <c r="B911" s="1" t="s">
        <v>80</v>
      </c>
      <c r="C911" s="6" t="s">
        <v>3138</v>
      </c>
      <c r="D911" s="2" t="str">
        <f t="shared" si="28"/>
        <v>CalPA_Set WMP-39</v>
      </c>
      <c r="E911" s="1" t="s">
        <v>3243</v>
      </c>
      <c r="F911" s="2" t="str">
        <f t="shared" si="29"/>
        <v>CalPA_Set WMP-39_Q19(s)</v>
      </c>
      <c r="G911" s="10" t="s">
        <v>3241</v>
      </c>
      <c r="H911" s="16" t="s">
        <v>3244</v>
      </c>
      <c r="I911" s="1" t="s">
        <v>84</v>
      </c>
      <c r="J911" s="3">
        <v>45373</v>
      </c>
      <c r="K911" s="3">
        <v>45464</v>
      </c>
      <c r="L911" s="3">
        <v>45461</v>
      </c>
      <c r="M911" s="20" t="s">
        <v>3141</v>
      </c>
      <c r="N911" s="1">
        <v>1</v>
      </c>
      <c r="O911" s="1" t="s">
        <v>86</v>
      </c>
      <c r="P911" s="2" t="s">
        <v>86</v>
      </c>
      <c r="Q911" s="2" t="s">
        <v>86</v>
      </c>
      <c r="R911" s="47" t="s">
        <v>86</v>
      </c>
      <c r="S911" s="128" t="s">
        <v>86</v>
      </c>
      <c r="T911" s="153"/>
      <c r="U911" s="153"/>
      <c r="V911" s="153"/>
      <c r="W911" s="153"/>
      <c r="X911" s="153"/>
      <c r="Y911" s="153"/>
      <c r="Z911" s="153"/>
      <c r="AA911" s="153"/>
      <c r="AB911" s="153"/>
      <c r="AC911" s="153"/>
      <c r="AD911" s="153"/>
      <c r="AE911" s="153"/>
      <c r="AF911" s="153"/>
      <c r="AG911" s="153"/>
      <c r="AH911" s="153"/>
      <c r="AI911" s="153"/>
      <c r="AJ911" s="153"/>
      <c r="AK911" s="153"/>
      <c r="AL911" s="153"/>
      <c r="AM911" s="153"/>
      <c r="AN911" s="153"/>
      <c r="AO911" s="153"/>
      <c r="AP911" s="153"/>
      <c r="AQ911" s="153"/>
      <c r="AR911" s="153"/>
      <c r="AS911" s="153"/>
      <c r="AT911" s="153"/>
      <c r="AU911" s="153"/>
      <c r="AV911" s="153"/>
      <c r="AW911" s="153"/>
      <c r="AX911" s="153"/>
      <c r="AY911" s="153"/>
      <c r="AZ911" s="153"/>
      <c r="BA911" s="153"/>
      <c r="BB911" s="153"/>
      <c r="BC911" s="153"/>
      <c r="BD911" s="153"/>
      <c r="BE911" s="57"/>
    </row>
    <row r="912" spans="1:57" s="12" customFormat="1" ht="127.5" x14ac:dyDescent="0.25">
      <c r="A912" s="1" t="s">
        <v>3252</v>
      </c>
      <c r="B912" s="1" t="s">
        <v>80</v>
      </c>
      <c r="C912" s="6" t="s">
        <v>3138</v>
      </c>
      <c r="D912" s="2" t="str">
        <f t="shared" si="28"/>
        <v>CalPA_Set WMP-39</v>
      </c>
      <c r="E912" s="1">
        <v>20</v>
      </c>
      <c r="F912" s="2" t="str">
        <f t="shared" si="29"/>
        <v>CalPA_Set WMP-39_Q20</v>
      </c>
      <c r="G912" s="10" t="s">
        <v>3253</v>
      </c>
      <c r="H912" s="10" t="s">
        <v>3254</v>
      </c>
      <c r="I912" s="1" t="s">
        <v>84</v>
      </c>
      <c r="J912" s="3">
        <v>45373</v>
      </c>
      <c r="K912" s="3">
        <v>45387</v>
      </c>
      <c r="L912" s="3">
        <v>45387</v>
      </c>
      <c r="M912" s="20" t="s">
        <v>3141</v>
      </c>
      <c r="N912" s="1">
        <v>0</v>
      </c>
      <c r="O912" s="1" t="s">
        <v>86</v>
      </c>
      <c r="P912" s="42" t="s">
        <v>368</v>
      </c>
      <c r="Q912" s="47" t="s">
        <v>266</v>
      </c>
      <c r="R912" s="47" t="s">
        <v>369</v>
      </c>
      <c r="S912" s="127" t="s">
        <v>1439</v>
      </c>
      <c r="T912" s="153"/>
      <c r="U912" s="153"/>
      <c r="V912" s="153"/>
      <c r="W912" s="153"/>
      <c r="X912" s="153"/>
      <c r="Y912" s="153"/>
      <c r="Z912" s="153"/>
      <c r="AA912" s="153"/>
      <c r="AB912" s="153"/>
      <c r="AC912" s="153"/>
      <c r="AD912" s="153"/>
      <c r="AE912" s="153"/>
      <c r="AF912" s="153"/>
      <c r="AG912" s="153"/>
      <c r="AH912" s="153"/>
      <c r="AI912" s="153"/>
      <c r="AJ912" s="153"/>
      <c r="AK912" s="153"/>
      <c r="AL912" s="153"/>
      <c r="AM912" s="153"/>
      <c r="AN912" s="153"/>
      <c r="AO912" s="153"/>
      <c r="AP912" s="153"/>
      <c r="AQ912" s="153"/>
      <c r="AR912" s="153"/>
      <c r="AS912" s="153"/>
      <c r="AT912" s="153"/>
      <c r="AU912" s="153"/>
      <c r="AV912" s="153"/>
      <c r="AW912" s="153"/>
      <c r="AX912" s="153"/>
      <c r="AY912" s="153"/>
      <c r="AZ912" s="153"/>
      <c r="BA912" s="153"/>
      <c r="BB912" s="153"/>
      <c r="BC912" s="153"/>
      <c r="BD912" s="153"/>
      <c r="BE912" s="57"/>
    </row>
    <row r="913" spans="1:58" ht="382.5" x14ac:dyDescent="0.25">
      <c r="A913" s="66">
        <v>754</v>
      </c>
      <c r="B913" s="66" t="s">
        <v>80</v>
      </c>
      <c r="C913" s="67" t="s">
        <v>3518</v>
      </c>
      <c r="D913" s="68" t="str">
        <f t="shared" si="28"/>
        <v>CalPA_058</v>
      </c>
      <c r="E913" s="66">
        <v>1</v>
      </c>
      <c r="F913" s="1" t="str">
        <f t="shared" si="29"/>
        <v>CalPA_058_Q1</v>
      </c>
      <c r="G913" s="69" t="s">
        <v>3521</v>
      </c>
      <c r="H913" s="69" t="s">
        <v>3519</v>
      </c>
      <c r="I913" s="66" t="s">
        <v>1452</v>
      </c>
      <c r="J913" s="111">
        <v>45755</v>
      </c>
      <c r="K913" s="111">
        <v>45769</v>
      </c>
      <c r="L913" s="111">
        <v>45769</v>
      </c>
      <c r="M913" s="112" t="s">
        <v>3523</v>
      </c>
      <c r="N913" s="66">
        <v>2</v>
      </c>
      <c r="O913" s="66" t="s">
        <v>86</v>
      </c>
      <c r="P913" s="68">
        <v>8</v>
      </c>
      <c r="Q913" s="68" t="s">
        <v>3524</v>
      </c>
      <c r="R913" s="68" t="s">
        <v>3524</v>
      </c>
      <c r="S913" s="151" t="s">
        <v>3525</v>
      </c>
      <c r="BE913" s="57"/>
      <c r="BF913" s="12"/>
    </row>
    <row r="914" spans="1:58" ht="191.25" x14ac:dyDescent="0.25">
      <c r="A914" s="1">
        <v>755</v>
      </c>
      <c r="B914" s="66" t="s">
        <v>80</v>
      </c>
      <c r="C914" s="6" t="s">
        <v>3518</v>
      </c>
      <c r="D914" s="2" t="str">
        <f t="shared" si="28"/>
        <v>CalPA_058</v>
      </c>
      <c r="E914" s="1">
        <v>2</v>
      </c>
      <c r="F914" s="1" t="str">
        <f t="shared" si="29"/>
        <v>CalPA_058_Q2</v>
      </c>
      <c r="G914" s="16" t="s">
        <v>3522</v>
      </c>
      <c r="H914" s="16" t="s">
        <v>3520</v>
      </c>
      <c r="I914" s="66" t="s">
        <v>1452</v>
      </c>
      <c r="J914" s="111">
        <v>45755</v>
      </c>
      <c r="K914" s="111">
        <v>45769</v>
      </c>
      <c r="L914" s="111">
        <v>45769</v>
      </c>
      <c r="M914" s="112" t="s">
        <v>3523</v>
      </c>
      <c r="N914" s="1">
        <v>0</v>
      </c>
      <c r="O914" s="1" t="s">
        <v>86</v>
      </c>
      <c r="P914" s="2">
        <v>4</v>
      </c>
      <c r="Q914" s="2">
        <v>4.3</v>
      </c>
      <c r="R914" s="2">
        <v>4.3</v>
      </c>
      <c r="S914" s="136" t="s">
        <v>196</v>
      </c>
      <c r="BE914" s="159"/>
      <c r="BF914" s="160"/>
    </row>
    <row r="915" spans="1:58" ht="204" x14ac:dyDescent="0.25">
      <c r="B915" s="1" t="s">
        <v>1884</v>
      </c>
      <c r="C915" s="114" t="s">
        <v>2198</v>
      </c>
      <c r="D915" s="2" t="str">
        <f t="shared" si="28"/>
        <v>CPUC - SPD (Safety Policy Division)_014</v>
      </c>
      <c r="E915" s="113" t="s">
        <v>3527</v>
      </c>
      <c r="F915" s="1" t="str">
        <f t="shared" si="29"/>
        <v>CPUC - SPD (Safety Policy Division)_014_Q005Rev3</v>
      </c>
      <c r="G915" s="115" t="s">
        <v>3526</v>
      </c>
      <c r="H915" s="16" t="s">
        <v>3528</v>
      </c>
      <c r="J915" s="3">
        <v>45440</v>
      </c>
      <c r="K915" s="3">
        <v>45928</v>
      </c>
      <c r="L915" s="3">
        <v>45928</v>
      </c>
      <c r="M915" s="20" t="s">
        <v>2201</v>
      </c>
    </row>
  </sheetData>
  <autoFilter ref="A3:S915" xr:uid="{1EF7D570-7E64-48C8-9883-D8DF539C3D43}"/>
  <sortState xmlns:xlrd2="http://schemas.microsoft.com/office/spreadsheetml/2017/richdata2" ref="A4:S914">
    <sortCondition ref="A912:A914"/>
  </sortState>
  <mergeCells count="1">
    <mergeCell ref="A1:R1"/>
  </mergeCells>
  <phoneticPr fontId="1" type="noConversion"/>
  <hyperlinks>
    <hyperlink ref="M44" r:id="rId1" xr:uid="{F95B8EC0-8A2A-4677-A631-C5E1D1B0159D}"/>
    <hyperlink ref="M37:M51" r:id="rId2" display="https://www.pge.com/pge_global/common/pdfs/safety/emergency-preparedness/natural-disaster/wildfires/wildfire-mitigation-plan/reference-docs/2023/CalAdvocates_009.zip" xr:uid="{E8B6DD0F-2B19-4556-8C93-FC75DB2C4DB5}"/>
    <hyperlink ref="M61" r:id="rId3" xr:uid="{DA184FA2-65B3-4282-9BFA-83CF644C5069}"/>
    <hyperlink ref="M62:M75" r:id="rId4" display="https://www.pge.com/pge_global/common/pdfs/safety/emergency-preparedness/natural-disaster/wildfires/wildfire-mitigation-plan/reference-docs/2023/CalAdvocates_010.zip" xr:uid="{019F0D16-FBDE-4C94-8FBB-882368AEC45E}"/>
    <hyperlink ref="M99" r:id="rId5" xr:uid="{F7934F5D-9E20-449B-82D4-629866073009}"/>
    <hyperlink ref="M100:M114" r:id="rId6" display="https://www.pge.com/pge_global/common/pdfs/safety/emergency-preparedness/natural-disaster/wildfires/wildfire-mitigation-plan/reference-docs/2023/CalAdvocates_011.zip" xr:uid="{8F32FA42-B655-4DE4-BAB1-278DE9BD499F}"/>
    <hyperlink ref="M118" r:id="rId7" xr:uid="{67596301-3FEC-4FAF-981E-B9972DD79708}"/>
    <hyperlink ref="M133" r:id="rId8" xr:uid="{91EA4F54-4F1A-4635-8E6A-3331A7DC5ABE}"/>
    <hyperlink ref="M52" r:id="rId9" xr:uid="{029427CB-77BD-4211-8266-E6BC9C9A80AC}"/>
    <hyperlink ref="M120" r:id="rId10" xr:uid="{35929C8A-0BF8-42BC-804A-3BF90A75F345}"/>
    <hyperlink ref="M56" r:id="rId11" xr:uid="{6D985E97-449C-4DC5-A2BC-32D9611B139A}"/>
    <hyperlink ref="M143" r:id="rId12" xr:uid="{9F16641A-F8FE-4393-AC44-570A84574520}"/>
    <hyperlink ref="M144" r:id="rId13" xr:uid="{CB4F1093-DDD8-474B-8704-688E2EC44CA4}"/>
    <hyperlink ref="M145" r:id="rId14" xr:uid="{95C4240C-6F14-4412-9767-32E713F8B7BE}"/>
    <hyperlink ref="M146" r:id="rId15" xr:uid="{E94CA37B-7046-4CFF-8A48-4E90A8993517}"/>
    <hyperlink ref="M147" r:id="rId16" xr:uid="{B4B350AA-9479-4187-B409-DF423AA55747}"/>
    <hyperlink ref="M148" r:id="rId17" xr:uid="{1CA7B566-5DA3-430E-BD1F-BAF572EB6B10}"/>
    <hyperlink ref="M149" r:id="rId18" xr:uid="{04791E9E-512A-4912-9390-834DB7B37ADA}"/>
    <hyperlink ref="M150" r:id="rId19" xr:uid="{84B71C1C-C4B9-4991-9F84-6FBE35F63052}"/>
    <hyperlink ref="M151" r:id="rId20" xr:uid="{B32B3440-1AE1-4B37-A027-F640DE469EF2}"/>
    <hyperlink ref="M152" r:id="rId21" xr:uid="{8D92986D-6FF2-43C1-8C33-1210248A6E2A}"/>
    <hyperlink ref="M153" r:id="rId22" xr:uid="{5CFF874F-13AB-4098-931E-7C4B4537A4E4}"/>
    <hyperlink ref="M154" r:id="rId23" xr:uid="{EEC7BE8A-58D6-4CDF-8CFA-33E72ADA9F32}"/>
    <hyperlink ref="M155" r:id="rId24" xr:uid="{6DAB536E-2D9B-402C-94C0-F517D750BBE9}"/>
    <hyperlink ref="M156" r:id="rId25" xr:uid="{3F1FFB2C-102B-445F-9F2C-4BD387AA24F9}"/>
    <hyperlink ref="M157" r:id="rId26" xr:uid="{7432FFDA-F1FF-4985-9F1A-78A62145F3C9}"/>
    <hyperlink ref="M158" r:id="rId27" xr:uid="{E42EA16E-4CBD-464D-9DDC-B2575F5928B8}"/>
    <hyperlink ref="M159" r:id="rId28" xr:uid="{5673ADAE-F487-4961-8D8A-8E5F03F53B93}"/>
    <hyperlink ref="M160" r:id="rId29" xr:uid="{C71114C6-5624-45EC-BA05-CBDAEE71A1B4}"/>
    <hyperlink ref="M162" r:id="rId30" xr:uid="{74ACBA01-5DF9-48E3-88DB-BD01B103556F}"/>
    <hyperlink ref="M163" r:id="rId31" xr:uid="{7118A51F-A979-47ED-B610-B9CA6DCC93DD}"/>
    <hyperlink ref="M164" r:id="rId32" xr:uid="{B65B8E73-A4E8-4C4B-89FD-AC1D137782E8}"/>
    <hyperlink ref="M165" r:id="rId33" xr:uid="{BB989C0D-C320-4AF8-9773-4AB9A5A830F4}"/>
    <hyperlink ref="M166" r:id="rId34" xr:uid="{48EDB4F8-104A-440E-BCC6-0CEC60F88C2F}"/>
    <hyperlink ref="M167" r:id="rId35" xr:uid="{066BB399-8CB4-4395-A401-B033F3682C8D}"/>
    <hyperlink ref="M168" r:id="rId36" xr:uid="{4AF3F348-359A-4AFC-AEC3-D391222338FF}"/>
    <hyperlink ref="M169" r:id="rId37" xr:uid="{ACC25D60-167E-4E2F-AF9E-2984D2693353}"/>
    <hyperlink ref="M170" r:id="rId38" xr:uid="{1F5F701E-F08A-4BCA-9F17-0BF8BD4918D7}"/>
    <hyperlink ref="M171" r:id="rId39" xr:uid="{D23A1A7F-EAF8-4DC4-BDDC-BFF0618E4D49}"/>
    <hyperlink ref="M172" r:id="rId40" xr:uid="{6E774E8E-01F5-4A42-B8F2-341E01562355}"/>
    <hyperlink ref="M188" r:id="rId41" xr:uid="{ED34A532-5792-465C-95EB-82BD47C37AF9}"/>
    <hyperlink ref="M187" r:id="rId42" xr:uid="{F3BEDF58-30C1-492E-A9CA-B027674DFC64}"/>
    <hyperlink ref="M186" r:id="rId43" xr:uid="{F18E7DAE-9949-4D85-B789-7D269FD37FCF}"/>
    <hyperlink ref="M185" r:id="rId44" xr:uid="{827BC838-C551-42D5-9F3E-06370393EC8A}"/>
    <hyperlink ref="M184" r:id="rId45" xr:uid="{5784991C-9CE0-465F-A55B-02B53091521C}"/>
    <hyperlink ref="M183" r:id="rId46" xr:uid="{6B6479B4-DC11-45B0-B389-8B5358267067}"/>
    <hyperlink ref="M182" r:id="rId47" xr:uid="{D82BB8D8-1EE3-4386-B6CB-C363B7F0386B}"/>
    <hyperlink ref="M181" r:id="rId48" xr:uid="{8B15AC26-09CC-49BA-83CA-87959226200E}"/>
    <hyperlink ref="M180" r:id="rId49" xr:uid="{D952F8D6-05C0-4BBB-86DF-9D57101CFAC4}"/>
    <hyperlink ref="M179" r:id="rId50" xr:uid="{6BFCD1BB-9DDB-4BD5-B291-6BC6DE59A2C4}"/>
    <hyperlink ref="M178" r:id="rId51" xr:uid="{102D9994-3A35-40B4-9E24-7B32783E68E9}"/>
    <hyperlink ref="M177" r:id="rId52" xr:uid="{7BCDBA12-30D6-4ED3-9D23-E445D01C999A}"/>
    <hyperlink ref="M176" r:id="rId53" xr:uid="{81E0A264-7913-4059-A78A-1BBCBA315E23}"/>
    <hyperlink ref="M175" r:id="rId54" xr:uid="{FE5C426A-B27C-4EF7-9BC9-9CCBB6338CA2}"/>
    <hyperlink ref="M174" r:id="rId55" xr:uid="{2DCE849C-D969-4EB7-B6FC-FC09938D2561}"/>
    <hyperlink ref="M173" r:id="rId56" xr:uid="{59B1ABFB-D7A8-4506-800D-FE88590F4227}"/>
    <hyperlink ref="M192" r:id="rId57" xr:uid="{732F2023-6E30-4D9A-9927-DDC25396012E}"/>
    <hyperlink ref="M193" r:id="rId58" xr:uid="{B335E9E9-4A2F-48C7-BF7A-EC2887BE648A}"/>
    <hyperlink ref="M194" r:id="rId59" xr:uid="{6E8F4444-8D7F-418A-B877-0C92A66FEFD5}"/>
    <hyperlink ref="M195" r:id="rId60" xr:uid="{574FA135-A158-43EF-A4E4-32A55AAB9348}"/>
    <hyperlink ref="M196" r:id="rId61" xr:uid="{FE21AE83-7744-4C71-ABB9-E66C3B6EDCDE}"/>
    <hyperlink ref="M200" r:id="rId62" display="https://www.pge.com/pge_global/common/pdfs/safety/emergency-preparedness/natural-disaster/wildfires/wildfire-mitigation-plan/reference-docs/OEIS_001.zip" xr:uid="{FC5BFA27-4E18-4714-96B2-F497FD91B8D4}"/>
    <hyperlink ref="M201:M203" r:id="rId63" display="https://www.pge.com/pge_global/common/pdfs/safety/emergency-preparedness/natural-disaster/wildfires/wildfire-mitigation-plan/reference-docs/OEIS_001.zip" xr:uid="{E353BEBE-3A14-4AAF-9BC6-4BE5FDDCD4F3}"/>
    <hyperlink ref="M204:M205" r:id="rId64" display="https://www.pge.com/pge_global/common/pdfs/safety/emergency-preparedness/natural-disaster/wildfires/wildfire-mitigation-plan/reference-docs/OEIS_001.zip" xr:uid="{BB286823-575F-45A3-B28C-82AF1F921B17}"/>
    <hyperlink ref="M207" r:id="rId65" xr:uid="{A21A445B-717C-4EAE-98C8-102ED62FD3BE}"/>
    <hyperlink ref="M208:M211" r:id="rId66" display="https://www.pge.com/pge_global/common/pdfs/safety/emergency-preparedness/natural-disaster/wildfires/wildfire-mitigation-plan/reference-docs/2023/TURN_005.zip" xr:uid="{B3671B1F-4A71-4953-95A6-9FD3B0DC076A}"/>
    <hyperlink ref="M212:M214" r:id="rId67" display="https://www.pge.com/pge_global/common/pdfs/safety/emergency-preparedness/natural-disaster/wildfires/wildfire-mitigation-plan/reference-docs/2023/TURN_005.zip" xr:uid="{651F4B76-3EAB-479E-931E-09EC99713DC6}"/>
    <hyperlink ref="M25" r:id="rId68" xr:uid="{F0688300-2B51-489C-8331-144C685CF919}"/>
    <hyperlink ref="M215" r:id="rId69" xr:uid="{897B125D-AF7F-43A3-A172-C910019D73B2}"/>
    <hyperlink ref="M216:M219" r:id="rId70" display="https://www.pge.com/pge_global/common/pdfs/safety/emergency-preparedness/natural-disaster/wildfires/wildfire-mitigation-plan/reference-docs/2023/CalAdvocates_016.zip" xr:uid="{F9CE6A3C-1557-4BCC-A29B-4CCAA9A0274B}"/>
    <hyperlink ref="M224:M226" r:id="rId71" display="https://www.pge.com/pge_global/common/pdfs/safety/emergency-preparedness/natural-disaster/wildfires/wildfire-mitigation-plan/reference-docs/2023/CalAdvocates_016.zip" xr:uid="{0C6FC165-1DE8-45F7-AB64-5039F23A6451}"/>
    <hyperlink ref="M227" r:id="rId72" xr:uid="{5FEAB03A-4891-4D71-8607-D86F700F0E8C}"/>
    <hyperlink ref="M228:M231" r:id="rId73" display="https://www.pge.com/pge_global/common/pdfs/safety/emergency-preparedness/natural-disaster/wildfires/wildfire-mitigation-plan/reference-docs/2023/MGRA_002.zip" xr:uid="{1C329A68-29F6-4F5A-8A91-46AED792D6E4}"/>
    <hyperlink ref="M232:M234" r:id="rId74" display="https://www.pge.com/pge_global/common/pdfs/safety/emergency-preparedness/natural-disaster/wildfires/wildfire-mitigation-plan/reference-docs/2023/MGRA_002.zip" xr:uid="{A273B0FE-A023-46AE-96F1-1AFC9CB1689C}"/>
    <hyperlink ref="M235" r:id="rId75" xr:uid="{6020780C-A541-44B5-9D43-50ABB2B0BA3A}"/>
    <hyperlink ref="M236:M238" r:id="rId76" display="https://www.pge.com/pge_global/common/pdfs/safety/emergency-preparedness/natural-disaster/wildfires/wildfire-mitigation-plan/reference-docs/2023/OEIS_003.zip" xr:uid="{6430F9E4-D0CB-471D-A4DF-CB675665EBA1}"/>
    <hyperlink ref="M239" r:id="rId77" xr:uid="{DE424F30-6482-48C2-B833-F89E89E4DD81}"/>
    <hyperlink ref="M242:M243" r:id="rId78" display="https://www.pge.com/pge_global/common/pdfs/safety/emergency-preparedness/natural-disaster/wildfires/wildfire-mitigation-plan/reference-docs/2023/OEIS_003.zip" xr:uid="{E2795D13-6262-4D0D-A9E8-179104C7BDA2}"/>
    <hyperlink ref="M245:M246" r:id="rId79" display="https://www.pge.com/pge_global/common/pdfs/safety/emergency-preparedness/natural-disaster/wildfires/wildfire-mitigation-plan/reference-docs/2023/OEIS_003.zip" xr:uid="{920F369D-9EA5-405F-B5F9-AC5AE479A21F}"/>
    <hyperlink ref="M247:M251" r:id="rId80" display="https://www.pge.com/pge_global/common/pdfs/safety/emergency-preparedness/natural-disaster/wildfires/wildfire-mitigation-plan/reference-docs/2023/OEIS_003.zip" xr:uid="{E2E885CB-2D48-4C8D-BA8F-A02A0E253DF1}"/>
    <hyperlink ref="M256" r:id="rId81" xr:uid="{FF85F049-B0B9-4A70-8C03-3D75DDF5B5EF}"/>
    <hyperlink ref="M257:M259" r:id="rId82" display="https://www.pge.com/pge_global/common/pdfs/safety/emergency-preparedness/natural-disaster/wildfires/wildfire-mitigation-plan/reference-docs/2023/TURN_006.zip" xr:uid="{F9B82B8C-8F8F-4ACB-B9A8-AF8F35DB2EFE}"/>
    <hyperlink ref="M260:M261" r:id="rId83" display="https://www.pge.com/pge_global/common/pdfs/safety/emergency-preparedness/natural-disaster/wildfires/wildfire-mitigation-plan/reference-docs/2023/TURN_006.zip" xr:uid="{466053D8-D409-4C4F-A328-2E1104F3604A}"/>
    <hyperlink ref="M262" r:id="rId84" xr:uid="{D4D740B3-C05C-43B1-BA56-EA8D6D3A20B2}"/>
    <hyperlink ref="M263" r:id="rId85" xr:uid="{293CE264-8E3F-47EC-A558-7A602560D44C}"/>
    <hyperlink ref="M265" r:id="rId86" xr:uid="{CD485DF2-CDF1-4A7E-9A1E-3F80C33F4B89}"/>
    <hyperlink ref="M306" r:id="rId87" xr:uid="{04808693-320A-4385-AAB8-63BA15E8C234}"/>
    <hyperlink ref="M330" r:id="rId88" xr:uid="{3E3A319A-0F2F-46B4-B354-6F4F4E4F50F2}"/>
    <hyperlink ref="M329" r:id="rId89" xr:uid="{C26967B2-5640-4C17-B578-DCF9A352BE36}"/>
    <hyperlink ref="M328" r:id="rId90" xr:uid="{BC1320F2-DD94-44B1-AAAC-37869F7910B9}"/>
    <hyperlink ref="M326" r:id="rId91" xr:uid="{AF01EA6A-D9DA-4B70-AE5E-7AA354728B19}"/>
    <hyperlink ref="M325" r:id="rId92" xr:uid="{94857D12-1553-4DAF-A176-F30F98879694}"/>
    <hyperlink ref="M324" r:id="rId93" xr:uid="{0747E88B-E252-4E26-91B2-A784C00D3B29}"/>
    <hyperlink ref="M323" r:id="rId94" xr:uid="{08CCD7E2-4B6C-4165-A88E-A9392BE66523}"/>
    <hyperlink ref="M321" r:id="rId95" xr:uid="{7188EF13-6EBE-4BCE-997D-21DE1C4F789E}"/>
    <hyperlink ref="M319" r:id="rId96" xr:uid="{8E168EB6-6AC1-4666-926F-16EA44DF257F}"/>
    <hyperlink ref="M317" r:id="rId97" xr:uid="{8D683948-4F4F-4C0A-9F16-08F1A972F4CF}"/>
    <hyperlink ref="M316" r:id="rId98" xr:uid="{1DCAC4B0-F871-4C20-A938-A700AA06BBD5}"/>
    <hyperlink ref="M315" r:id="rId99" xr:uid="{B7A705C6-8FC4-4BAF-9C70-1768672DC5CA}"/>
    <hyperlink ref="M314" r:id="rId100" xr:uid="{2F717187-3827-482E-8699-9D2E5E373812}"/>
    <hyperlink ref="M307" r:id="rId101" xr:uid="{9921BE71-E9C0-47FE-AE6C-64D57DDD5372}"/>
    <hyperlink ref="M308" r:id="rId102" xr:uid="{8FC7E786-AD7E-42E8-BFFD-3673B4853109}"/>
    <hyperlink ref="M309" r:id="rId103" xr:uid="{F27BAC94-D331-4FFA-B8B9-EB850C2F6A3A}"/>
    <hyperlink ref="M310" r:id="rId104" xr:uid="{4B82CA6C-C80E-4979-9715-EA4653D76E79}"/>
    <hyperlink ref="M311" r:id="rId105" xr:uid="{7E6E2558-4E02-43BC-9BCC-173F4FDE5BD8}"/>
    <hyperlink ref="M312" r:id="rId106" xr:uid="{E8FE6C79-7E64-45AA-9754-79699C06746B}"/>
    <hyperlink ref="M302" r:id="rId107" xr:uid="{786D6059-95B7-4913-8F12-E9D40AFD9455}"/>
    <hyperlink ref="M303" r:id="rId108" xr:uid="{C4F0A8DC-6566-419E-BA80-C55F07B254F2}"/>
    <hyperlink ref="M304" r:id="rId109" xr:uid="{7DB8C1C2-4385-4982-AC3D-58C381E67419}"/>
    <hyperlink ref="M305" r:id="rId110" xr:uid="{43DD243F-F052-47B5-8B71-418A09DEE194}"/>
    <hyperlink ref="M297" r:id="rId111" xr:uid="{E6A6C380-0B4E-48C8-9ED4-F371A83AFB65}"/>
    <hyperlink ref="M298" r:id="rId112" xr:uid="{A812AA96-129E-4D0E-8DBA-C9D92F2735E9}"/>
    <hyperlink ref="M299" r:id="rId113" xr:uid="{083FAC35-28C3-419D-9B0E-65D5995E05CF}"/>
    <hyperlink ref="M300" r:id="rId114" xr:uid="{C8F7BB75-0CB5-4622-B271-0233113C5973}"/>
    <hyperlink ref="M301" r:id="rId115" xr:uid="{4D23F0B7-E107-46AE-951D-3C9AC20203AB}"/>
    <hyperlink ref="M289" r:id="rId116" xr:uid="{440EC2D1-6C92-41B3-AF59-7181FBC7A922}"/>
    <hyperlink ref="M290" r:id="rId117" xr:uid="{B91F6324-27E4-407E-B190-168424B4D2EB}"/>
    <hyperlink ref="M291" r:id="rId118" xr:uid="{E7EFB21F-F8EA-444E-A42F-F34DF988C3F4}"/>
    <hyperlink ref="M292" r:id="rId119" xr:uid="{EBCCE15F-452A-4976-AD90-02ADDF49BCB2}"/>
    <hyperlink ref="M293" r:id="rId120" xr:uid="{73F83BD7-712D-4876-9A0A-F4288874FC27}"/>
    <hyperlink ref="M294" r:id="rId121" xr:uid="{FEE07DB0-1C89-4191-A944-A868E00CD1B5}"/>
    <hyperlink ref="M295" r:id="rId122" xr:uid="{40717D29-3BEC-465A-92E7-D68DFA2CA8C3}"/>
    <hyperlink ref="M296" r:id="rId123" xr:uid="{03DB390B-5A23-4730-A195-59C5DE68D3BE}"/>
    <hyperlink ref="M281" r:id="rId124" xr:uid="{D5182847-0BA1-4CCF-9CBA-FED250AD02AF}"/>
    <hyperlink ref="M284" r:id="rId125" xr:uid="{68D65E62-80AF-47C2-80CE-1A09CD0C931D}"/>
    <hyperlink ref="M282" r:id="rId126" xr:uid="{EE2BAF9F-9D94-422A-A524-56C21C636F4D}"/>
    <hyperlink ref="M285" r:id="rId127" xr:uid="{7E4250BA-BE1E-4D65-8E8C-92AB1CEC0CFD}"/>
    <hyperlink ref="M286" r:id="rId128" xr:uid="{070428CF-8197-422A-B4A7-807394AB8FC8}"/>
    <hyperlink ref="M287" r:id="rId129" xr:uid="{6DCDCA92-A3B1-4F8E-8C56-BCE1BF5E5D58}"/>
    <hyperlink ref="M288" r:id="rId130" xr:uid="{83B2E74B-0A6D-4FF1-854A-7CED7E733332}"/>
    <hyperlink ref="M276" r:id="rId131" xr:uid="{34C9D5D9-1A3F-4788-8930-5DEEAAB67D43}"/>
    <hyperlink ref="M277" r:id="rId132" xr:uid="{7990AD16-9EB1-497C-8AA3-FAE2E8E8AE41}"/>
    <hyperlink ref="M278" r:id="rId133" xr:uid="{4A75F527-4266-4AFB-ACB5-1A2ABF23521A}"/>
    <hyperlink ref="M279" r:id="rId134" xr:uid="{0E4BF4B5-EE1D-4EBF-BD32-238B6734E5B6}"/>
    <hyperlink ref="M280" r:id="rId135" xr:uid="{E0F8C7DC-4095-4207-B6B3-06A1ABF5BB8A}"/>
    <hyperlink ref="M274" r:id="rId136" xr:uid="{365B3C00-D7E8-42B4-800F-822DDE38D74E}"/>
    <hyperlink ref="M275" r:id="rId137" xr:uid="{348270CA-7691-43AE-B415-C6B611991D78}"/>
    <hyperlink ref="M271" r:id="rId138" xr:uid="{F102E655-0B32-42C2-9765-956AA0A5C4B8}"/>
    <hyperlink ref="M255" r:id="rId139" xr:uid="{059E3A98-90BF-490C-B40F-9F73E3B77CA1}"/>
    <hyperlink ref="M252" r:id="rId140" xr:uid="{F920FB23-35D3-48CC-8953-8B8B31C9BFDC}"/>
    <hyperlink ref="M253" r:id="rId141" xr:uid="{CA66A5E6-C23C-414D-B6A3-4197FEE6C653}"/>
    <hyperlink ref="M254" r:id="rId142" xr:uid="{1DD3D87B-7567-442B-95A9-EE5337F232C2}"/>
    <hyperlink ref="M240" r:id="rId143" xr:uid="{7D9942D4-3E0A-48FF-A77C-9664E53A6AE6}"/>
    <hyperlink ref="M241" r:id="rId144" xr:uid="{74E19B2D-2059-42A5-8045-CAC8EF848C92}"/>
    <hyperlink ref="M198" r:id="rId145" display="https://www.pge.com/pge_global/common/pdfs/safety/emergency-preparedness/natural-disaster/wildfires/wildfire-mitigation-plan/reference-docs/OEIS_001.zip" xr:uid="{BA2B3DF1-077D-4D88-A153-17A32A96F818}"/>
    <hyperlink ref="M199" r:id="rId146" display="https://www.pge.com/pge_global/common/pdfs/safety/emergency-preparedness/natural-disaster/wildfires/wildfire-mitigation-plan/reference-docs/OEIS_001.zip" xr:uid="{A1DEB8A3-6027-4349-82CE-07DEC8FA80EE}"/>
    <hyperlink ref="M161" r:id="rId147" xr:uid="{B9DA716D-3EF6-452C-98B3-A1AE92E1BE12}"/>
    <hyperlink ref="M266" r:id="rId148" xr:uid="{8965C482-CF8F-451F-AB14-2ADA005D08E2}"/>
    <hyperlink ref="M267" r:id="rId149" xr:uid="{94616C80-3C0E-4577-AC6F-26F25E3F5267}"/>
    <hyperlink ref="M268" r:id="rId150" xr:uid="{48A68781-62FC-4154-9E07-DF7798687334}"/>
    <hyperlink ref="M269" r:id="rId151" xr:uid="{8F306F9B-C44C-4678-854B-C0E3B41D7C36}"/>
    <hyperlink ref="M270" r:id="rId152" xr:uid="{04BA897C-55D1-48FC-8D1D-D191FCFA57FF}"/>
    <hyperlink ref="M272" r:id="rId153" xr:uid="{8834258D-EB0C-4843-9820-B128169D9E6F}"/>
    <hyperlink ref="M273" r:id="rId154" xr:uid="{60596F32-886A-4D17-A691-944928ABEED3}"/>
    <hyperlink ref="M264" r:id="rId155" xr:uid="{81C9A54B-858D-4218-8BC1-2C1C90FCDEAF}"/>
    <hyperlink ref="M223" r:id="rId156" xr:uid="{CAA85EB3-E744-455A-9139-515BBF14DA9E}"/>
    <hyperlink ref="M85" r:id="rId157" xr:uid="{EACEED5F-7947-47F7-901F-03B99A998F6C}"/>
    <hyperlink ref="M823" r:id="rId158" xr:uid="{9205F58B-474E-4918-9F5A-56F1A429539B}"/>
    <hyperlink ref="M327" r:id="rId159" xr:uid="{8370E272-0F7F-46D4-BB15-2FF350E13895}"/>
    <hyperlink ref="M333" r:id="rId160" xr:uid="{4173A622-D0E8-4C18-A282-8B104ED67CC5}"/>
    <hyperlink ref="M334" r:id="rId161" xr:uid="{368DF654-0FF5-477F-91C4-7211201F7853}"/>
    <hyperlink ref="M335" r:id="rId162" xr:uid="{8070708B-4A45-417A-9F73-1300FB9BBD7A}"/>
    <hyperlink ref="M336:M338" r:id="rId163" display="https://www.pge.com/pge_global/common/pdfs/safety/emergency-preparedness/natural-disaster/wildfires/wildfire-mitigation-plan/reference-docs/2023/CalAdvocates_022.zip" xr:uid="{385F3997-C5BD-4E26-A0F3-69EAE99FF736}"/>
    <hyperlink ref="M339:M343" r:id="rId164" display="https://www.pge.com/pge_global/common/pdfs/safety/emergency-preparedness/natural-disaster/wildfires/wildfire-mitigation-plan/reference-docs/2023/CalAdvocates_022.zip" xr:uid="{CD5E61DA-6C0A-4142-8241-F25C22EF908F}"/>
    <hyperlink ref="M345" r:id="rId165" xr:uid="{233AAE19-BC17-4110-A9AF-7BA19BB9570B}"/>
    <hyperlink ref="M346" r:id="rId166" xr:uid="{72F32481-4625-4C98-A6AA-4473B7757A66}"/>
    <hyperlink ref="M347:M348" r:id="rId167" display="https://www.pge.com/pge_global/common/pdfs/safety/emergency-preparedness/natural-disaster/wildfires/wildfire-mitigation-plan/reference-docs/2023/CalAdvocates_023.zip" xr:uid="{4A589F9A-2AB9-4C9D-BFD0-373B653D295B}"/>
    <hyperlink ref="M349" r:id="rId168" xr:uid="{71A944F5-FEFF-41E7-B351-428620699DDF}"/>
    <hyperlink ref="M350:M353" r:id="rId169" display="https://www.pge.com/pge_global/common/pdfs/safety/emergency-preparedness/natural-disaster/wildfires/wildfire-mitigation-plan/reference-docs/2023/OEIS_004.zip" xr:uid="{1203D0F2-5D88-403F-B307-10D275D5E3AD}"/>
    <hyperlink ref="M354:M355" r:id="rId170" display="https://www.pge.com/pge_global/common/pdfs/safety/emergency-preparedness/natural-disaster/wildfires/wildfire-mitigation-plan/reference-docs/2023/OEIS_004.zip" xr:uid="{05012F82-39D6-49D6-AFFC-C447F8E3FD4F}"/>
    <hyperlink ref="M356:M357" r:id="rId171" display="https://www.pge.com/pge_global/common/pdfs/safety/emergency-preparedness/natural-disaster/wildfires/wildfire-mitigation-plan/reference-docs/2023/OEIS_004.zip" xr:uid="{D8A01F17-6F47-4A1C-80A0-DC68A9681912}"/>
    <hyperlink ref="M361:M362" r:id="rId172" display="https://www.pge.com/pge_global/common/pdfs/safety/emergency-preparedness/natural-disaster/wildfires/wildfire-mitigation-plan/reference-docs/2023/OEIS_004.zip" xr:uid="{D478A700-75E6-4B5C-8EDA-B558BA13A96A}"/>
    <hyperlink ref="M363:M364" r:id="rId173" display="https://www.pge.com/pge_global/common/pdfs/safety/emergency-preparedness/natural-disaster/wildfires/wildfire-mitigation-plan/reference-docs/2023/OEIS_004.zip" xr:uid="{B90FC11E-FD17-4481-B9BF-8B5B086A7BD4}"/>
    <hyperlink ref="M206" r:id="rId174" xr:uid="{23628534-7BD8-4984-9E12-AC85E169FA13}"/>
    <hyperlink ref="M244" r:id="rId175" xr:uid="{94CBBD45-9BEC-49F7-AA76-18CC56A05155}"/>
    <hyperlink ref="M283" r:id="rId176" xr:uid="{D8362211-1EB1-46D1-B017-F4787D0E348B}"/>
    <hyperlink ref="M313" r:id="rId177" xr:uid="{4166F978-6C13-467E-9485-C15FE9FA2BC6}"/>
    <hyperlink ref="M318" r:id="rId178" xr:uid="{B1091873-3856-4F00-868F-BBF0923F5075}"/>
    <hyperlink ref="M320" r:id="rId179" xr:uid="{39B0CCEF-0BCF-46B2-8F05-AE32F37A1213}"/>
    <hyperlink ref="M322" r:id="rId180" xr:uid="{246C0BEB-BA48-4ADA-864D-C7B17D3CF14D}"/>
    <hyperlink ref="M344" r:id="rId181" xr:uid="{39AC57CD-CEB6-49B6-9E48-9AB04C75303D}"/>
    <hyperlink ref="M375" r:id="rId182" xr:uid="{173D3133-CC91-406A-9923-916D64A587D2}"/>
    <hyperlink ref="M369" r:id="rId183" xr:uid="{FBD952FA-FFDC-4D74-BD52-F4EEEEE0A92C}"/>
    <hyperlink ref="M370" r:id="rId184" xr:uid="{67135908-A9CA-41D0-A8F8-6BD00F420F3D}"/>
    <hyperlink ref="M371" r:id="rId185" xr:uid="{82877DD0-4F8F-42FA-A8AF-9CC291EE121F}"/>
    <hyperlink ref="M372" r:id="rId186" xr:uid="{5B64A638-0066-45D4-A8ED-B1FCBD54CE78}"/>
    <hyperlink ref="M373" r:id="rId187" xr:uid="{AF9844AC-72E9-4F94-AA94-84BD656172EA}"/>
    <hyperlink ref="M374" r:id="rId188" xr:uid="{28C03F56-7DB8-4971-916C-85F8ED9B2CCC}"/>
    <hyperlink ref="M386" r:id="rId189" xr:uid="{4AF6D86E-1E8A-4067-8A0E-051BFE4CBFE3}"/>
    <hyperlink ref="M388" r:id="rId190" xr:uid="{9631EEFD-0A22-4BA8-AAE4-FF61F9EE3059}"/>
    <hyperlink ref="M389" r:id="rId191" xr:uid="{975A85CD-872C-43BD-806F-14781C1F6551}"/>
    <hyperlink ref="M390" r:id="rId192" xr:uid="{29807E33-3DCC-47B3-8D5A-3316CA65DEB5}"/>
    <hyperlink ref="M391" r:id="rId193" xr:uid="{143704CF-3515-47DA-BCEC-D331A62AC079}"/>
    <hyperlink ref="M376" r:id="rId194" xr:uid="{B806EE37-1C0E-4D59-886F-C5A6B8D5C9DF}"/>
    <hyperlink ref="M377" r:id="rId195" xr:uid="{19848CE2-1F58-493B-9740-359F4DCE0C38}"/>
    <hyperlink ref="M378" r:id="rId196" xr:uid="{F43D1F8B-26F3-4A82-97A9-CB3B1824595C}"/>
    <hyperlink ref="M379" r:id="rId197" xr:uid="{B152B2AF-1569-404F-B933-0FB05DEC124C}"/>
    <hyperlink ref="M380" r:id="rId198" xr:uid="{53577D35-C7F6-4AF2-93CB-5488D6816633}"/>
    <hyperlink ref="M355" r:id="rId199" xr:uid="{34827690-474D-4D02-8BC5-37D89773E795}"/>
    <hyperlink ref="M361" r:id="rId200" xr:uid="{7EBA2927-3A64-401E-AE6D-657597CC09BD}"/>
    <hyperlink ref="M331" r:id="rId201" xr:uid="{FFD399CA-B3E0-40BD-9A07-586285D1E224}"/>
    <hyperlink ref="M332" r:id="rId202" xr:uid="{C75B6842-2C96-4B8C-9391-80F917BFFE61}"/>
    <hyperlink ref="M367" r:id="rId203" xr:uid="{C4DDA0B3-EBF8-4379-BC09-7192ED022099}"/>
    <hyperlink ref="M368" r:id="rId204" xr:uid="{A294F118-452C-4497-BAE3-B85A2D77C0AC}"/>
    <hyperlink ref="M385" r:id="rId205" xr:uid="{D268D6D7-A4F6-4D28-ADCA-B38925E7CAF1}"/>
    <hyperlink ref="M382" r:id="rId206" xr:uid="{40983D67-4416-4060-BBDC-A6338C435CCF}"/>
    <hyperlink ref="M383" r:id="rId207" xr:uid="{75C4D97C-4FCC-4D68-B159-110FFA775087}"/>
    <hyperlink ref="M384" r:id="rId208" xr:uid="{3B195872-E35A-4283-AF6E-BACECC76EA4F}"/>
    <hyperlink ref="M360" r:id="rId209" xr:uid="{CBDCE076-2CBE-495D-932A-F048AE12DE0C}"/>
    <hyperlink ref="M362" r:id="rId210" xr:uid="{A417D7A2-666D-4611-AFC1-F09B8360132F}"/>
    <hyperlink ref="M381" r:id="rId211" xr:uid="{FCC7C8DC-92F6-4A83-A12F-F6DAA7F6DC3C}"/>
    <hyperlink ref="M392" r:id="rId212" xr:uid="{C9C63459-8EBA-4CB1-B602-1892A2C7AD3D}"/>
    <hyperlink ref="M390:M392" r:id="rId213" display="https://www.pge.com/pge_global/common/pdfs/safety/emergency-preparedness/natural-disaster/wildfires/wildfire-mitigation-plan/reference-docs/2023/MGRA_006.zip" xr:uid="{155AC737-BB65-4D1D-8A7D-B4D02F2C7FCB}"/>
    <hyperlink ref="M405" r:id="rId214" xr:uid="{8E1B1D7F-EF02-4F01-B8DF-84A804C8FAAF}"/>
    <hyperlink ref="M406" r:id="rId215" xr:uid="{D8C4B3C5-2F81-413E-A1E6-EF9106EFBC6C}"/>
    <hyperlink ref="M407" r:id="rId216" xr:uid="{6EF7A2E0-8380-4516-8F37-C7CD1C748387}"/>
    <hyperlink ref="M409" r:id="rId217" xr:uid="{59B157D3-0560-42B4-9E28-19976978134C}"/>
    <hyperlink ref="M410" r:id="rId218" xr:uid="{B3872670-FE18-4BDF-B95C-CF481B71802F}"/>
    <hyperlink ref="M408" r:id="rId219" xr:uid="{D5DE8DA8-F5C0-40E8-8F73-B1B21C3AD6AD}"/>
    <hyperlink ref="M411" r:id="rId220" xr:uid="{B432B953-2DA5-48C0-BA87-7DBE3D6C8069}"/>
    <hyperlink ref="M412" r:id="rId221" xr:uid="{18D6567F-661D-4C30-A161-B842624380BA}"/>
    <hyperlink ref="M413" r:id="rId222" xr:uid="{D6C049DE-4824-42A9-BF89-0DD177DEF531}"/>
    <hyperlink ref="M415" r:id="rId223" xr:uid="{296BCB1A-BB75-4B2F-8C71-AE97A4DF70C4}"/>
    <hyperlink ref="M416" r:id="rId224" xr:uid="{CB8D9870-FD1B-4987-854E-F13E6DF393F4}"/>
    <hyperlink ref="M417" r:id="rId225" xr:uid="{466DE3BA-E68D-41A9-BDD3-1E278D212AA2}"/>
    <hyperlink ref="M414" r:id="rId226" xr:uid="{2EE8908E-07E7-44B6-B612-9C155A20751F}"/>
    <hyperlink ref="M418" r:id="rId227" xr:uid="{4518ECD0-D6D8-45CD-AA61-89E632433C56}"/>
    <hyperlink ref="M419" r:id="rId228" xr:uid="{99434FCF-C338-4A7E-B551-2C773B19BCFF}"/>
    <hyperlink ref="M420" r:id="rId229" xr:uid="{1B25EF28-038D-4A5A-AE31-D3957F168277}"/>
    <hyperlink ref="M421" r:id="rId230" xr:uid="{24E67077-7A87-444C-B80A-A6CE7474D310}"/>
    <hyperlink ref="M422" r:id="rId231" xr:uid="{1CB81B76-17E9-416C-9684-37B1B10E5279}"/>
    <hyperlink ref="M423" r:id="rId232" xr:uid="{BF1FB9AD-15BC-492E-B23B-2A3A8BD7EFF3}"/>
    <hyperlink ref="M424" r:id="rId233" xr:uid="{E7CF0155-4423-44B5-8DFE-0858FB4D5C7F}"/>
    <hyperlink ref="M396" r:id="rId234" xr:uid="{1D224E33-6644-4442-BA0C-6F154F48A426}"/>
    <hyperlink ref="M394:M401" r:id="rId235" display="https://www.pge.com/pge_global/common/pdfs/safety/emergency-preparedness/natural-disaster/wildfires/wildfire-mitigation-plan/reference-docs/2023/SPD_005.zip" xr:uid="{B993C94B-3CA4-40C0-A222-463F096C714B}"/>
    <hyperlink ref="M472" r:id="rId236" xr:uid="{2AD5AD17-1F83-4823-926F-AD2C8651C34E}"/>
    <hyperlink ref="M473" r:id="rId237" xr:uid="{CA887853-8B57-4750-8BD7-0FE94C14654E}"/>
    <hyperlink ref="M474" r:id="rId238" xr:uid="{33DEE144-E697-4CF1-8FDF-7DE442DFB92C}"/>
    <hyperlink ref="M475" r:id="rId239" xr:uid="{086D5604-ECB1-4C69-A39B-8F91445F4891}"/>
    <hyperlink ref="M484" r:id="rId240" xr:uid="{C30BC71C-063F-4292-8AC2-49132DD0BCE2}"/>
    <hyperlink ref="M476" r:id="rId241" xr:uid="{08C76AA5-864D-44EA-9960-D0833D374EFB}"/>
    <hyperlink ref="M477" r:id="rId242" xr:uid="{D9988E14-509A-45BD-A886-7431B9FF2E9C}"/>
    <hyperlink ref="M478" r:id="rId243" xr:uid="{7793677D-C6A7-4669-8514-0A7D28CF7BE5}"/>
    <hyperlink ref="M479" r:id="rId244" xr:uid="{D81CEAAF-BCDD-474A-AF97-B9C88BE5A3B9}"/>
    <hyperlink ref="M480" r:id="rId245" xr:uid="{A745615E-1F0F-4154-870F-F961C54E7177}"/>
    <hyperlink ref="M481" r:id="rId246" xr:uid="{3F98016B-8AF6-452F-A21A-9DCF3B4ABCAB}"/>
    <hyperlink ref="M482" r:id="rId247" xr:uid="{3F5929C3-5CDA-4B7D-8C03-34A48E36F60E}"/>
    <hyperlink ref="M483" r:id="rId248" xr:uid="{1B6B00B7-82A8-4D23-947E-D2B127D642D3}"/>
    <hyperlink ref="M485" r:id="rId249" xr:uid="{566A07DE-444D-476F-96C2-80FCE8900281}"/>
    <hyperlink ref="M486" r:id="rId250" xr:uid="{4F80902F-D143-4036-9FC7-BE996050880A}"/>
    <hyperlink ref="M487" r:id="rId251" xr:uid="{A710E199-6099-41B3-8A2E-B79D684F47AA}"/>
    <hyperlink ref="M503" r:id="rId252" xr:uid="{06341667-0040-4356-B286-4AF1549AEC4B}"/>
    <hyperlink ref="M505" r:id="rId253" xr:uid="{08CA729A-3B54-45FC-A2C0-1BE99DC4EC91}"/>
    <hyperlink ref="M488" r:id="rId254" xr:uid="{40B75505-5C3A-46D3-ACFD-4BA214856242}"/>
    <hyperlink ref="M489" r:id="rId255" xr:uid="{FA594779-E167-43BB-B5F9-A27061D8810A}"/>
    <hyperlink ref="M490" r:id="rId256" xr:uid="{057DFE16-4E4F-4E02-9EE2-E5B91C8C59AE}"/>
    <hyperlink ref="M499" r:id="rId257" xr:uid="{C865A351-04B9-48D0-BE09-FFE2A6242B27}"/>
    <hyperlink ref="M500" r:id="rId258" xr:uid="{D29C95F1-05B1-47A7-86FC-B4BFE1B3435B}"/>
    <hyperlink ref="M501" r:id="rId259" xr:uid="{88FC8603-98C9-48FA-AA71-EF6374741EDA}"/>
    <hyperlink ref="M502" r:id="rId260" xr:uid="{CEC2F1C0-67B8-41FA-8A8B-8690CB185473}"/>
    <hyperlink ref="M491" r:id="rId261" xr:uid="{DBE20557-A479-4731-820F-C119B72205A7}"/>
    <hyperlink ref="M492" r:id="rId262" xr:uid="{7BD76387-BB9B-482E-B8D7-BD9D9533F027}"/>
    <hyperlink ref="M493" r:id="rId263" xr:uid="{0CB1B6E4-DC7B-4C4E-B328-792FAFCF8647}"/>
    <hyperlink ref="M494" r:id="rId264" xr:uid="{AC79884A-B507-4BE3-AC77-E6443E66B428}"/>
    <hyperlink ref="M495" r:id="rId265" xr:uid="{D7130BFB-203A-493C-8789-EA4A29853651}"/>
    <hyperlink ref="M496" r:id="rId266" xr:uid="{F48BDBB2-6D2F-4BE3-A131-EA4DD5878A1C}"/>
    <hyperlink ref="M497" r:id="rId267" xr:uid="{9F8E4104-05E2-4759-856D-7B75D16C6091}"/>
    <hyperlink ref="M498" r:id="rId268" xr:uid="{81D6B779-B37E-407F-A37F-BB836F6ACAFD}"/>
    <hyperlink ref="M509" r:id="rId269" xr:uid="{4E92A170-260F-48AE-B0E6-FD85A05F23B9}"/>
    <hyperlink ref="M510" r:id="rId270" xr:uid="{BB9BC50A-8A26-4B01-9D06-7376852D983F}"/>
    <hyperlink ref="M511" r:id="rId271" xr:uid="{2DAD17A3-2CE6-4C9A-87D2-B26EF09FDAAA}"/>
    <hyperlink ref="M512" r:id="rId272" xr:uid="{5DD66FE5-BC39-4CC3-8F95-A6ACAEB4E233}"/>
    <hyperlink ref="M513" r:id="rId273" xr:uid="{320AD97B-BAA4-452F-9CC1-EAF9B0C947CB}"/>
    <hyperlink ref="M504" r:id="rId274" xr:uid="{34311737-099A-4001-A679-0936E63F9CF9}"/>
    <hyperlink ref="M514" r:id="rId275" xr:uid="{B4DC8357-2898-4DE4-9B3E-CF0D53450239}"/>
    <hyperlink ref="M506" r:id="rId276" xr:uid="{8A7D78C8-1850-47BF-8E60-9970B2EF47CB}"/>
    <hyperlink ref="M507" r:id="rId277" xr:uid="{157CC906-DA2E-4EB4-BB31-2941B1D1C3CE}"/>
    <hyperlink ref="M515" r:id="rId278" xr:uid="{D1CF7FC6-8210-41A5-B111-9A3581E700D3}"/>
    <hyperlink ref="M516" r:id="rId279" xr:uid="{7F8F9FBB-5C70-46B3-A3F3-DFEC87DA26A9}"/>
    <hyperlink ref="M517" r:id="rId280" xr:uid="{8AA6B419-5031-49C7-A390-9843F3DEBD10}"/>
    <hyperlink ref="M508" r:id="rId281" xr:uid="{BE13594A-3239-4A78-A61F-F0A47487A45E}"/>
    <hyperlink ref="M518" r:id="rId282" xr:uid="{B22D64DA-3FF9-4276-8194-607799EFAB94}"/>
    <hyperlink ref="M519" r:id="rId283" xr:uid="{59D50ACA-F06E-44C8-B370-AEF4ABBC0817}"/>
    <hyperlink ref="M520" r:id="rId284" xr:uid="{3BB2C098-55AA-48DF-9FD8-D35EF3340A05}"/>
    <hyperlink ref="M521" r:id="rId285" xr:uid="{E6887DF6-6527-470F-AF39-D4C60E5FA402}"/>
    <hyperlink ref="M522" r:id="rId286" xr:uid="{9BEA0048-C13A-4FD3-8C78-0259388DAD4A}"/>
    <hyperlink ref="M523" r:id="rId287" xr:uid="{19351350-00E9-4752-B5CB-35F1042322BC}"/>
    <hyperlink ref="M524" r:id="rId288" xr:uid="{F944178A-C116-459C-8820-21ACAE3B1A2E}"/>
    <hyperlink ref="M525" r:id="rId289" xr:uid="{6D760AC6-481B-408C-820B-5BB68893EAEB}"/>
    <hyperlink ref="M526" r:id="rId290" xr:uid="{901DA999-0B26-4AE8-9B69-15B6B0591E99}"/>
    <hyperlink ref="M527" r:id="rId291" xr:uid="{41B97220-453B-473B-A197-78E594A26D9B}"/>
    <hyperlink ref="M528" r:id="rId292" xr:uid="{996CACF7-7549-4B9B-8205-8156A150A436}"/>
    <hyperlink ref="M387" r:id="rId293" xr:uid="{FD8D2B51-E1F5-453A-AC54-F55DEA41288B}"/>
    <hyperlink ref="M530" r:id="rId294" xr:uid="{4BF16751-0D58-4C75-845F-41FB872349BE}"/>
    <hyperlink ref="M531" r:id="rId295" xr:uid="{FBB1B90E-119E-4D20-B4A8-C3D6EF3B6E1A}"/>
    <hyperlink ref="M533" r:id="rId296" xr:uid="{3E09E15C-5BA3-4105-9976-4B9300471C80}"/>
    <hyperlink ref="M534" r:id="rId297" xr:uid="{491F19FF-4816-415F-A088-903F9D6E2083}"/>
    <hyperlink ref="M870" r:id="rId298" xr:uid="{E8DE3091-BAFA-4D5E-B419-A925976C4820}"/>
    <hyperlink ref="M871" r:id="rId299" xr:uid="{5166B649-49CF-4BCF-AC1A-CE5BD953ECC7}"/>
    <hyperlink ref="M872" r:id="rId300" xr:uid="{BAE95805-34EB-4206-8117-DB07A7A0DCD0}"/>
    <hyperlink ref="M532" r:id="rId301" xr:uid="{CF8B1860-E248-45C2-A520-8BC6F55883A8}"/>
    <hyperlink ref="M891" r:id="rId302" xr:uid="{02B978AD-BE5A-4DAA-A6EB-33FCF77252A2}"/>
    <hyperlink ref="M892" r:id="rId303" xr:uid="{9A4FDBB8-C514-44B5-A01A-957A2FBA8300}"/>
    <hyperlink ref="M893" r:id="rId304" xr:uid="{84AC6D17-A05B-40FA-BDFE-A13EAD4E81DE}"/>
    <hyperlink ref="M894" r:id="rId305" xr:uid="{E9AFC515-2BB4-454B-AA0F-9D5CD1363C0D}"/>
    <hyperlink ref="M895" r:id="rId306" xr:uid="{DC27766D-74E4-4F87-BE9A-321542E6EF48}"/>
    <hyperlink ref="M896" r:id="rId307" xr:uid="{80B69FED-02F1-4BD9-B38C-C60839E985A7}"/>
    <hyperlink ref="M897" r:id="rId308" xr:uid="{00CF3A9D-4F61-4B8D-B344-4B04F1E3C301}"/>
    <hyperlink ref="M898" r:id="rId309" xr:uid="{C2553B71-EA86-4380-8CB1-B01FE79A3191}"/>
    <hyperlink ref="M899" r:id="rId310" xr:uid="{C1AAC2D3-0DF4-4831-B559-A1D2E5849750}"/>
    <hyperlink ref="M900" r:id="rId311" xr:uid="{B9833C5A-6522-48F9-8BC9-127512924AE9}"/>
    <hyperlink ref="M901" r:id="rId312" xr:uid="{5C05CD44-52A0-407F-8ED9-1B410D307369}"/>
    <hyperlink ref="M902" r:id="rId313" xr:uid="{06A06239-CF8E-4CF2-AF0F-A9B42644F9EF}"/>
    <hyperlink ref="M903" r:id="rId314" xr:uid="{2E4E9DB1-9D88-411E-9DCF-FC1DD6AAA89F}"/>
    <hyperlink ref="M904" r:id="rId315" xr:uid="{5E5E5251-3338-43CA-93DA-EA97586059A8}"/>
    <hyperlink ref="M906" r:id="rId316" xr:uid="{00AF7E6F-03A1-476F-8E99-7FA14B7012EA}"/>
    <hyperlink ref="M907" r:id="rId317" xr:uid="{B6F8EF7E-A362-4D8B-B3D8-3F2087258E2B}"/>
    <hyperlink ref="M908" r:id="rId318" xr:uid="{47A1D60E-F48A-4E5D-AE2C-C68CB2F216DE}"/>
    <hyperlink ref="M909" r:id="rId319" xr:uid="{6E270708-245F-49E8-A63E-E66845FF101F}"/>
    <hyperlink ref="M910" r:id="rId320" xr:uid="{53596F1D-AA1E-4CB6-9FC6-212F49C24A03}"/>
    <hyperlink ref="M912" r:id="rId321" xr:uid="{BE6D296A-163A-4E39-B4D1-AF20C339B517}"/>
    <hyperlink ref="M535" r:id="rId322" xr:uid="{38588352-3E99-42D7-A023-ABC885DFC870}"/>
    <hyperlink ref="M536" r:id="rId323" xr:uid="{ADAE3D3A-0926-42D9-BEB3-297D1C8BFAEA}"/>
    <hyperlink ref="M537" r:id="rId324" xr:uid="{FC34A1DB-DAA8-4806-8E9D-318362736EBC}"/>
    <hyperlink ref="M538" r:id="rId325" xr:uid="{8A2C7FF1-FD8D-4520-9CF9-FBDE8F0F71D2}"/>
    <hyperlink ref="M541" r:id="rId326" xr:uid="{26B22AF1-F7F1-488C-9296-00EEACAB6797}"/>
    <hyperlink ref="M877" r:id="rId327" xr:uid="{C0098432-85D9-4E6F-BCAE-1EA126041F66}"/>
    <hyperlink ref="M879" r:id="rId328" xr:uid="{9CA65A2D-A446-4E94-BB77-683D61ADD662}"/>
    <hyperlink ref="M881" r:id="rId329" xr:uid="{3022E716-1275-4702-AC8D-6D9472895AB5}"/>
    <hyperlink ref="M883" r:id="rId330" xr:uid="{916FCA77-F27F-4BD8-9710-A8A7B9071B51}"/>
    <hyperlink ref="M885" r:id="rId331" xr:uid="{06248C83-4C52-495D-8D6F-342BCF0B8D42}"/>
    <hyperlink ref="M887" r:id="rId332" xr:uid="{1C641169-4CCF-4438-96ED-38FF0F532902}"/>
    <hyperlink ref="M889" r:id="rId333" xr:uid="{F290DFDB-E89F-4922-BABC-456242D856C4}"/>
    <hyperlink ref="M539" r:id="rId334" xr:uid="{10B2C589-99AE-4ED6-93CC-1D789CB7282D}"/>
    <hyperlink ref="M540" r:id="rId335" xr:uid="{1ECF4102-0B95-48E9-AAF3-07245E025CBE}"/>
    <hyperlink ref="M549" r:id="rId336" xr:uid="{858C1AA3-0E26-4E91-9AA3-9461038F2827}"/>
    <hyperlink ref="M550" r:id="rId337" xr:uid="{D22019F9-1D92-43F4-B6AA-84F570C8BBA0}"/>
    <hyperlink ref="M567" r:id="rId338" xr:uid="{2411E10F-9872-440D-B025-D928A3910F9B}"/>
    <hyperlink ref="M568" r:id="rId339" xr:uid="{835F1A14-551A-4384-9029-38B93BEF0C49}"/>
    <hyperlink ref="M569" r:id="rId340" xr:uid="{E0C34074-384C-45CE-90D3-743C568BE483}"/>
    <hyperlink ref="M570" r:id="rId341" xr:uid="{0149B221-72A0-4F31-B85F-9ADD727B4532}"/>
    <hyperlink ref="M571" r:id="rId342" xr:uid="{3D2B5C6B-B133-4EC8-8E36-F87E4A4892C7}"/>
    <hyperlink ref="M572" r:id="rId343" xr:uid="{EE30A66B-E9B0-477C-AB2A-E539F2454679}"/>
    <hyperlink ref="M573" r:id="rId344" xr:uid="{BE25DFCE-E6C8-4239-8E66-9A3700925519}"/>
    <hyperlink ref="M574" r:id="rId345" xr:uid="{A6F6AC86-7987-4BED-B846-5CCB6F37601C}"/>
    <hyperlink ref="M575" r:id="rId346" xr:uid="{D0611721-CB9D-416B-B37A-BD6A862419EB}"/>
    <hyperlink ref="M576" r:id="rId347" xr:uid="{250B6C6C-044A-4CF0-8765-F7F8EE969EE4}"/>
    <hyperlink ref="M577" r:id="rId348" xr:uid="{3AE39FB9-9D48-4978-B75B-54DFAA51CCE5}"/>
    <hyperlink ref="M579" r:id="rId349" xr:uid="{0A1894A8-BDB8-4B1C-90AD-A01202F63B13}"/>
    <hyperlink ref="M580" r:id="rId350" xr:uid="{14192D18-3682-46C6-83DF-A718FB9BFE18}"/>
    <hyperlink ref="M581" r:id="rId351" xr:uid="{08B57331-4651-4DFC-977A-F91BB4B8CB37}"/>
    <hyperlink ref="M582" r:id="rId352" xr:uid="{C75BDE38-A65C-4244-A24A-B62C12D972AD}"/>
    <hyperlink ref="M583" r:id="rId353" xr:uid="{C71CDF14-E334-4EA2-9394-30FCFCC8DD50}"/>
    <hyperlink ref="M584" r:id="rId354" xr:uid="{A5EF8D78-394F-4966-8A8F-4C5DD1C73560}"/>
    <hyperlink ref="M585" r:id="rId355" xr:uid="{89D3E97B-EF52-4E28-ABD7-7F303D884E40}"/>
    <hyperlink ref="M592" r:id="rId356" xr:uid="{5005B96B-08C1-4495-90D9-0C897F1EAD30}"/>
    <hyperlink ref="M593" r:id="rId357" xr:uid="{3F698014-3209-47FB-9164-CA7691333287}"/>
    <hyperlink ref="M594" r:id="rId358" xr:uid="{395985E1-05B7-4F0A-872B-A7A29ED69DA9}"/>
    <hyperlink ref="M595" r:id="rId359" xr:uid="{925CD911-600D-44F1-93BC-6D0652C5C0F9}"/>
    <hyperlink ref="M578" r:id="rId360" xr:uid="{361EEABE-ADE3-4740-9184-CC4D64677185}"/>
    <hyperlink ref="M596" r:id="rId361" xr:uid="{F7F7D0DF-6502-4720-B3AE-E4B809F88A7D}"/>
    <hyperlink ref="M597" r:id="rId362" xr:uid="{75429C6F-D464-4395-922E-407BD4880FF3}"/>
    <hyperlink ref="M598" r:id="rId363" xr:uid="{727591EE-D567-479B-BE97-14A740F9E4F3}"/>
    <hyperlink ref="M599" r:id="rId364" xr:uid="{A59013FF-0D21-4E07-A804-E046C7D34FE1}"/>
    <hyperlink ref="M600" r:id="rId365" xr:uid="{2400EC63-B1D2-44CB-BABF-039D877BA663}"/>
    <hyperlink ref="M601" r:id="rId366" xr:uid="{4B46D069-27E5-42ED-B8CC-194DDDD861A2}"/>
    <hyperlink ref="M551" r:id="rId367" xr:uid="{32339020-E983-44FA-AFCA-2AA4FF742112}"/>
    <hyperlink ref="M552" r:id="rId368" xr:uid="{A308C2AC-AEFD-49B4-A85F-CE8E55C6C3B7}"/>
    <hyperlink ref="M553" r:id="rId369" xr:uid="{9B17AF62-AA22-466E-B132-3E6C3E459AF0}"/>
    <hyperlink ref="M554" r:id="rId370" xr:uid="{4AD874AE-58F8-4AF9-A886-2A5704027CF1}"/>
    <hyperlink ref="M555" r:id="rId371" xr:uid="{1C8156FB-9C4A-4A59-ACF3-0621B13A6291}"/>
    <hyperlink ref="M556" r:id="rId372" xr:uid="{1FB4B3E9-6B7C-4830-8ECB-638B775A2586}"/>
    <hyperlink ref="M557" r:id="rId373" xr:uid="{60CE86C2-206D-4362-A676-ADE256C81A2C}"/>
    <hyperlink ref="M558" r:id="rId374" xr:uid="{2AEE5634-3A29-4C3E-AA56-97E26667612B}"/>
    <hyperlink ref="M559" r:id="rId375" xr:uid="{763DFBDC-1D26-4583-B00E-8F928F59A11B}"/>
    <hyperlink ref="M560" r:id="rId376" xr:uid="{9D229477-2E53-4546-9A7A-7ACFD7C86AF4}"/>
    <hyperlink ref="M561" r:id="rId377" xr:uid="{C670B1EC-A048-43F3-B6D2-3AB1A96F04AF}"/>
    <hyperlink ref="M562" r:id="rId378" xr:uid="{A0111582-6E62-4D3B-84E3-0436590604F1}"/>
    <hyperlink ref="M563" r:id="rId379" xr:uid="{3391440E-30BC-4698-9271-0B57724BE822}"/>
    <hyperlink ref="M564" r:id="rId380" xr:uid="{1C4D6A95-C1BA-4ECD-B1CF-A7A8153AB0C3}"/>
    <hyperlink ref="M565" r:id="rId381" xr:uid="{C1C2BB92-3FC7-429B-BCFE-D6E85A47F073}"/>
    <hyperlink ref="M566" r:id="rId382" xr:uid="{E49EA5D3-432E-45E1-B29E-EE19E2C4528A}"/>
    <hyperlink ref="M873" r:id="rId383" xr:uid="{0206AF5A-CF1E-4EE7-80CC-8C771BEEDFBB}"/>
    <hyperlink ref="M874" r:id="rId384" xr:uid="{739AAAD5-41A7-432E-A871-13A29ACDCCE6}"/>
    <hyperlink ref="M875" r:id="rId385" xr:uid="{8F720A4C-6E07-4B5F-99CD-74CB0D95F478}"/>
    <hyperlink ref="M876" r:id="rId386" xr:uid="{090B4B97-904C-4916-9D00-601D561B0699}"/>
    <hyperlink ref="M542" r:id="rId387" xr:uid="{CB839D1D-DCE3-4563-A3D3-C90F7861674C}"/>
    <hyperlink ref="M543" r:id="rId388" xr:uid="{93C96F5B-7178-4433-83DE-BF35BCABBABB}"/>
    <hyperlink ref="M544" r:id="rId389" xr:uid="{99E53975-4232-4C30-A269-9FE8EE3E865F}"/>
    <hyperlink ref="M545" r:id="rId390" xr:uid="{112952FF-963E-4B0E-A97A-34A07E8C34D6}"/>
    <hyperlink ref="M546" r:id="rId391" xr:uid="{F7497B3C-583D-47F4-8500-8D7ABB6E1277}"/>
    <hyperlink ref="M547" r:id="rId392" xr:uid="{D763686D-4E09-4926-B6DD-D6281558B984}"/>
    <hyperlink ref="M548" r:id="rId393" xr:uid="{366C50F4-452A-4490-A167-CE64ED22A8EA}"/>
    <hyperlink ref="M586" r:id="rId394" xr:uid="{DD44A0F5-5CE6-4CEF-B0A8-C52D14972446}"/>
    <hyperlink ref="M587" r:id="rId395" xr:uid="{1ADC656B-9BAC-4F7C-9E36-3C8345225543}"/>
    <hyperlink ref="M588" r:id="rId396" xr:uid="{A14E78D9-CAE1-400C-92E7-49A6EC0BABAC}"/>
    <hyperlink ref="M589" r:id="rId397" xr:uid="{3826D6CF-ED35-4A8C-9392-BF2344F87129}"/>
    <hyperlink ref="M590" r:id="rId398" xr:uid="{9BF14722-326B-45EB-9A88-D32ADE39045A}"/>
    <hyperlink ref="M591" r:id="rId399" xr:uid="{18890E88-8CC4-40CA-8E59-A3406A963E29}"/>
    <hyperlink ref="M602" r:id="rId400" xr:uid="{638FBE5A-21DF-4245-9EF5-8E6A9400D90E}"/>
    <hyperlink ref="M603" r:id="rId401" xr:uid="{BA780C87-6326-4531-BD02-7ED70FFBFB48}"/>
    <hyperlink ref="M604" r:id="rId402" xr:uid="{5C56B462-5065-41AF-9404-3C51BCBAA6F2}"/>
    <hyperlink ref="M605" r:id="rId403" xr:uid="{5DB6148F-3BF3-47E3-B8B9-3B3A6D9AA63A}"/>
    <hyperlink ref="M606" r:id="rId404" xr:uid="{69C863A1-E4BC-45EC-A2D0-7A00E7C5C8CF}"/>
    <hyperlink ref="M607" r:id="rId405" xr:uid="{53961BBA-C963-4250-82D5-954A36D477B7}"/>
    <hyperlink ref="M608" r:id="rId406" xr:uid="{29E8F26F-D44C-4F4A-B7DB-7641989A9664}"/>
    <hyperlink ref="M609" r:id="rId407" xr:uid="{76EF902B-9791-4D29-ADB7-EAAC6973B8C7}"/>
    <hyperlink ref="M610" r:id="rId408" xr:uid="{C8067070-7053-44CD-847C-11BB87BED25E}"/>
    <hyperlink ref="M611" r:id="rId409" xr:uid="{545E55F5-1948-4EDD-B2B6-1DCDA6801D28}"/>
    <hyperlink ref="M612" r:id="rId410" xr:uid="{B1E5443C-316A-4A4C-BA87-066D716CCC83}"/>
    <hyperlink ref="M613" r:id="rId411" xr:uid="{A3061FFB-AC4E-4CFE-8AE8-2B4E18E45D64}"/>
    <hyperlink ref="M614" r:id="rId412" xr:uid="{3DBC6A16-724C-472F-AC13-9AF5D2426FB8}"/>
    <hyperlink ref="M615" r:id="rId413" xr:uid="{840652EC-5039-4DB4-A873-9B4C90069AF5}"/>
    <hyperlink ref="M619" r:id="rId414" xr:uid="{B03C6CCC-EF57-48D7-9E4E-0BE3163A82CD}"/>
    <hyperlink ref="M620" r:id="rId415" xr:uid="{17973D05-3F35-4E28-BFDE-DB8F18DE9148}"/>
    <hyperlink ref="M621" r:id="rId416" xr:uid="{BCF7A492-BEA1-459E-B652-CE2F80B3B068}"/>
    <hyperlink ref="M622" r:id="rId417" xr:uid="{4786A4EF-AE1A-4210-AF43-5A598A4ECF77}"/>
    <hyperlink ref="M623" r:id="rId418" xr:uid="{20E2224C-A7E9-42BF-9704-6F276E5CB4C0}"/>
    <hyperlink ref="M624" r:id="rId419" xr:uid="{EB54EF91-FDBB-4A01-A552-9A31ACCB9A8C}"/>
    <hyperlink ref="M625" r:id="rId420" xr:uid="{623BD2BA-1EE3-4B4E-BDAC-4A4E414AEBCE}"/>
    <hyperlink ref="M626" r:id="rId421" xr:uid="{790195C2-1CE2-494D-BB9F-69CF444BE8D0}"/>
    <hyperlink ref="M627" r:id="rId422" xr:uid="{79BE5F01-1CCA-44F5-A919-B808C0B8487B}"/>
    <hyperlink ref="M628" r:id="rId423" xr:uid="{8BBC9277-FB51-4D15-B272-0641E3E8CE32}"/>
    <hyperlink ref="M880" r:id="rId424" xr:uid="{58D322FA-9891-438D-BE2A-6FD3B819CE9D}"/>
    <hyperlink ref="M878" r:id="rId425" xr:uid="{FD76D814-FE56-44FC-8FF8-7E3C40A7E7C8}"/>
    <hyperlink ref="M882" r:id="rId426" xr:uid="{7B86002D-F150-4F4A-9A74-A5DC864B2D7B}"/>
    <hyperlink ref="M884" r:id="rId427" xr:uid="{DB60B1D4-78E4-462B-8A3F-5BDECD04DF94}"/>
    <hyperlink ref="M886" r:id="rId428" xr:uid="{C9AE75C4-9752-44D2-BB31-286328532A1E}"/>
    <hyperlink ref="M888" r:id="rId429" xr:uid="{4270BD9D-FD09-484D-937A-33081AC9337C}"/>
    <hyperlink ref="M890" r:id="rId430" xr:uid="{9D61F518-769A-4D61-9496-DF4C2CDE6FEF}"/>
    <hyperlink ref="M616" r:id="rId431" xr:uid="{0545ECC1-20DA-4C17-A19F-124F18239FC1}"/>
    <hyperlink ref="M617" r:id="rId432" xr:uid="{F54C29A8-F59B-45EE-8867-B768101D9688}"/>
    <hyperlink ref="M618" r:id="rId433" xr:uid="{753112A5-617D-4C49-8EE7-E8CBF3E52BFA}"/>
    <hyperlink ref="M629" r:id="rId434" xr:uid="{5BD61982-0D9F-4532-8A96-05DE4F0E43E2}"/>
    <hyperlink ref="M631" r:id="rId435" xr:uid="{9A40901A-0171-4D37-B053-F0788C2BC58C}"/>
    <hyperlink ref="M633" r:id="rId436" xr:uid="{9F7B5240-B5CC-4220-AD08-4E96427A0B75}"/>
    <hyperlink ref="M636" r:id="rId437" xr:uid="{9813519C-36FA-44D2-A808-C69C4081724D}"/>
    <hyperlink ref="M637" r:id="rId438" xr:uid="{D3A1D9D8-EAA9-4392-9022-1976B18B0408}"/>
    <hyperlink ref="M638" r:id="rId439" xr:uid="{D622A25C-250B-4C81-946E-680AE938EC4A}"/>
    <hyperlink ref="M635" r:id="rId440" xr:uid="{40AD18EF-402C-4C29-A8D4-896896CDF7C9}"/>
    <hyperlink ref="M643" r:id="rId441" xr:uid="{473D7EC1-7A97-4C9E-ADC4-DC964C4C770B}"/>
    <hyperlink ref="M644" r:id="rId442" xr:uid="{652CE035-8DFD-4218-8695-585E7F4342C8}"/>
    <hyperlink ref="M645" r:id="rId443" xr:uid="{79A2DF1F-0DAE-4983-B288-C4C3A6A3C8BD}"/>
    <hyperlink ref="M646" r:id="rId444" xr:uid="{B080A3D2-C5E2-4A1C-B61D-91054E04E6B7}"/>
    <hyperlink ref="M647" r:id="rId445" xr:uid="{CB56211B-C469-422F-AD4C-7D013B0D4058}"/>
    <hyperlink ref="M648" r:id="rId446" xr:uid="{E720022D-392B-4FA7-9DE6-6F90D4ED5EC1}"/>
    <hyperlink ref="M634" r:id="rId447" xr:uid="{8CEB5AF5-2668-4CD6-96C0-5A2C1A5807C0}"/>
    <hyperlink ref="M639" r:id="rId448" xr:uid="{243AB060-28DA-41DC-81F6-8BD7BE7615C0}"/>
    <hyperlink ref="M640" r:id="rId449" xr:uid="{0EF9DE8D-3C55-46BC-99CC-D2DD51C4687C}"/>
    <hyperlink ref="M641" r:id="rId450" xr:uid="{0998EEF9-C49A-43DD-8143-E121DAD7E6F5}"/>
    <hyperlink ref="M642" r:id="rId451" xr:uid="{51F71563-E5C3-4881-980A-F6C5B6394A25}"/>
    <hyperlink ref="M650" r:id="rId452" xr:uid="{39680921-31A8-4C7D-A773-5F1C40E37655}"/>
    <hyperlink ref="M651" r:id="rId453" xr:uid="{CF2E46C3-1985-475E-9665-7540A915361C}"/>
    <hyperlink ref="M649" r:id="rId454" xr:uid="{98E6E25A-1E27-474F-8EF1-F077DBA1F460}"/>
    <hyperlink ref="M905" r:id="rId455" xr:uid="{67304B83-32BF-4405-B68D-E4C7BD53F489}"/>
    <hyperlink ref="M652" r:id="rId456" xr:uid="{8797E637-FD49-4C74-8D87-F0DD24970850}"/>
    <hyperlink ref="M664" r:id="rId457" xr:uid="{425BA928-46D5-4CE3-A8C9-67216289C713}"/>
    <hyperlink ref="M665" r:id="rId458" xr:uid="{CB479A43-BC62-46B4-ADB5-6D0AA6FA7625}"/>
    <hyperlink ref="M672" r:id="rId459" xr:uid="{6C93FDD7-A39F-4100-9EF3-1BE8741A2DDB}"/>
    <hyperlink ref="M673" r:id="rId460" xr:uid="{0123477B-4802-4981-826B-FD877C21CEFC}"/>
    <hyperlink ref="M677" r:id="rId461" xr:uid="{0D654954-1457-4302-88E8-12B643A4307B}"/>
    <hyperlink ref="M679" r:id="rId462" xr:uid="{D952DF91-7A9F-406D-8FCE-D89915D1759E}"/>
    <hyperlink ref="M680" r:id="rId463" xr:uid="{8CE1379E-89D6-4897-A6C1-DFD37615F5F9}"/>
    <hyperlink ref="M681" r:id="rId464" xr:uid="{665690E4-65F2-472C-AED4-7C0A2A78EEE9}"/>
    <hyperlink ref="M682" r:id="rId465" xr:uid="{76C8B541-AD6B-4284-98F5-980DE0B38865}"/>
    <hyperlink ref="M684" r:id="rId466" xr:uid="{A1890902-3F03-4353-90BD-32CAE89A8542}"/>
    <hyperlink ref="M666" r:id="rId467" xr:uid="{E2F13852-558F-478B-918B-FE587E840157}"/>
    <hyperlink ref="M683" r:id="rId468" xr:uid="{F4BB4FFF-DF1C-46FB-8C1D-1CABB758F0CF}"/>
    <hyperlink ref="M653" r:id="rId469" xr:uid="{9ECE73E9-63AA-4157-8C24-E560A790A380}"/>
    <hyperlink ref="M654" r:id="rId470" xr:uid="{898DE390-D1FD-4C52-AC3C-09B00D99A861}"/>
    <hyperlink ref="M655" r:id="rId471" xr:uid="{B6D49CBF-AB81-4127-8244-E1FCB39F288D}"/>
    <hyperlink ref="M656" r:id="rId472" xr:uid="{154E6F78-4CAF-4A74-BA70-60250A31D30F}"/>
    <hyperlink ref="M657" r:id="rId473" xr:uid="{0391BA70-6ED6-4158-B928-22B0B43036A7}"/>
    <hyperlink ref="M658" r:id="rId474" xr:uid="{3082FFF8-E444-491C-BBEC-AC7D8F632D3D}"/>
    <hyperlink ref="M659" r:id="rId475" xr:uid="{4E8C2B8F-9E9B-4010-AC14-38CA6AFD0C1A}"/>
    <hyperlink ref="M660" r:id="rId476" xr:uid="{7808952B-BBBB-4816-B2D3-513E63DFEBD5}"/>
    <hyperlink ref="M661" r:id="rId477" xr:uid="{92E5CCFF-9A19-4E07-AB49-F46888FB882D}"/>
    <hyperlink ref="M662" r:id="rId478" xr:uid="{BDC9BC51-E1BF-4151-9965-5E31B5ECBF24}"/>
    <hyperlink ref="M663" r:id="rId479" xr:uid="{0FA585A9-60CA-4771-AE7C-32F49BD3E068}"/>
    <hyperlink ref="M667" r:id="rId480" xr:uid="{6AB581C8-3986-4589-AC86-D835D3B76EAB}"/>
    <hyperlink ref="M670" r:id="rId481" xr:uid="{B80262BB-2BD6-4E3B-B59C-C920469A8E1D}"/>
    <hyperlink ref="M671" r:id="rId482" xr:uid="{1C849A7B-3C9A-4BA4-8385-5337086C9216}"/>
    <hyperlink ref="M674" r:id="rId483" xr:uid="{FE26E9F4-B15E-4AC2-8492-F5D3E948045F}"/>
    <hyperlink ref="M685" r:id="rId484" xr:uid="{BB8E3C83-7032-472D-B917-5A2FEE006C10}"/>
    <hyperlink ref="M686" r:id="rId485" xr:uid="{9E71CCB7-1CA8-4A0F-A544-B5089E84E217}"/>
    <hyperlink ref="M688" r:id="rId486" xr:uid="{F0CBD3DA-EA5F-4E62-BBB3-7EEAE5FE060A}"/>
    <hyperlink ref="M691" r:id="rId487" xr:uid="{E69DF770-1D6E-49F0-82FB-7F62340893CE}"/>
    <hyperlink ref="M693" r:id="rId488" xr:uid="{5412BC52-F119-4296-AD05-9EB271E22284}"/>
    <hyperlink ref="M696" r:id="rId489" xr:uid="{75BE0C48-41EB-46E7-AA20-ABF89A945EFE}"/>
    <hyperlink ref="M699" r:id="rId490" xr:uid="{09653E8E-84FF-4F58-B126-E1E9876F37CB}"/>
    <hyperlink ref="M701" r:id="rId491" xr:uid="{28006461-71AC-478F-A2CF-6AA77717C8EA}"/>
    <hyperlink ref="M702" r:id="rId492" xr:uid="{E941E5E3-5076-449C-A0F7-709DEEB30D55}"/>
    <hyperlink ref="M687" r:id="rId493" xr:uid="{C68002E2-249D-410B-A748-B3EC1B40D356}"/>
    <hyperlink ref="M695" r:id="rId494" xr:uid="{11246136-DAA4-4A61-9F88-85BA96DED90A}"/>
    <hyperlink ref="M697" r:id="rId495" xr:uid="{3DC4DB15-4F8A-488E-89FC-50A06957A140}"/>
    <hyperlink ref="M700" r:id="rId496" xr:uid="{D62E35D7-B72A-4F72-A795-423ABEAAFF13}"/>
    <hyperlink ref="M705" r:id="rId497" xr:uid="{51405270-42B0-41C0-9BDE-8ABA7ED19E51}"/>
    <hyperlink ref="M706" r:id="rId498" xr:uid="{A1BCB173-005B-4F7F-BCD2-C3D5BA205B2F}"/>
    <hyperlink ref="M703" r:id="rId499" xr:uid="{69A975DF-CA1E-45E8-9F3A-244E81E27EA3}"/>
    <hyperlink ref="M704" r:id="rId500" xr:uid="{F09B81EE-1864-4956-A6E7-3D759F94959B}"/>
    <hyperlink ref="M707" r:id="rId501" xr:uid="{2D868709-363C-40A8-84D9-AE6EA94D84A4}"/>
    <hyperlink ref="M708" r:id="rId502" xr:uid="{2D7E5A34-31DF-4F65-95F4-4569130AB450}"/>
    <hyperlink ref="M709" r:id="rId503" xr:uid="{A72D5D62-CF0E-4F6D-8E6D-A1A94577C83A}"/>
    <hyperlink ref="M710" r:id="rId504" xr:uid="{AF8C0BB9-8E95-40BB-8734-F8F8FA70A59F}"/>
    <hyperlink ref="M711" r:id="rId505" xr:uid="{D2CF4B94-AC8F-451B-B625-EE12307BDF7A}"/>
    <hyperlink ref="M712" r:id="rId506" xr:uid="{CE1DF8BC-8B5E-4562-8F61-0EA5C64E9058}"/>
    <hyperlink ref="M698" r:id="rId507" xr:uid="{2E813420-AA9D-46EB-B0F0-DC88D9E650C9}"/>
    <hyperlink ref="M713" r:id="rId508" xr:uid="{8C8A6095-8FAD-4F9F-AAA9-DC60EFAA6ED8}"/>
    <hyperlink ref="M678" r:id="rId509" xr:uid="{2309CF1D-A1F3-458E-A453-6AF48A093B43}"/>
    <hyperlink ref="M668" r:id="rId510" xr:uid="{84A0831B-DC9D-49E4-8D85-AE62A51AB9F6}"/>
    <hyperlink ref="M714" r:id="rId511" xr:uid="{AF0ADFB1-572E-49D0-92D3-F925414246E9}"/>
    <hyperlink ref="M911" r:id="rId512" xr:uid="{2A18F51B-18AE-4C28-85D2-2910294D7492}"/>
    <hyperlink ref="M694" r:id="rId513" xr:uid="{B27E634D-3E99-47F8-81D7-BE0D93104B86}"/>
    <hyperlink ref="M669" r:id="rId514" xr:uid="{FDBC93F7-230D-4F83-BCFF-5D6554FF3628}"/>
    <hyperlink ref="M675" r:id="rId515" xr:uid="{66630CC3-7B02-4C7E-8031-2E30299F2D28}"/>
    <hyperlink ref="M630" r:id="rId516" xr:uid="{DEAD210C-B8DF-4D0A-A113-1AF8DE103DD5}"/>
    <hyperlink ref="M716" r:id="rId517" xr:uid="{E9CE1669-4146-48A0-95DC-9E72294803B0}"/>
    <hyperlink ref="M689" r:id="rId518" xr:uid="{4A1CE6A9-F486-4EB0-8825-50005AD5FCA3}"/>
    <hyperlink ref="M692" r:id="rId519" xr:uid="{704E7F1C-C13C-4E16-8837-E6685D423E6B}"/>
    <hyperlink ref="M717" r:id="rId520" xr:uid="{9AEC5574-D355-4BA1-A9D0-499314A24D88}"/>
    <hyperlink ref="M718" r:id="rId521" xr:uid="{250A7414-3E85-4814-8299-9B1DEDAA887D}"/>
    <hyperlink ref="M721" r:id="rId522" xr:uid="{174E005E-046F-4576-8EAC-FD6FF0BC0679}"/>
    <hyperlink ref="M723" r:id="rId523" xr:uid="{E7FA2889-4DE0-4589-9472-74DDD092718C}"/>
    <hyperlink ref="M724" r:id="rId524" xr:uid="{7F75E786-F40E-419A-A5AB-941E6589A74C}"/>
    <hyperlink ref="M725" r:id="rId525" xr:uid="{3744FC86-B955-4792-9209-448D892FA37D}"/>
    <hyperlink ref="M726" r:id="rId526" xr:uid="{619575F8-CCEF-41E6-9A19-B8A45A05AD71}"/>
    <hyperlink ref="M727" r:id="rId527" xr:uid="{AEAF79FA-0C57-40DC-A563-AF99C78B3B3F}"/>
    <hyperlink ref="M690" r:id="rId528" xr:uid="{9CEA017E-FFD2-4210-97D2-E0D82B730950}"/>
    <hyperlink ref="M715" r:id="rId529" xr:uid="{6A72DEC5-3097-4CB9-8F5D-F7C320455CD2}"/>
    <hyperlink ref="M719" r:id="rId530" xr:uid="{64F9F946-8AAC-4588-9595-E11A726B5C3B}"/>
    <hyperlink ref="M728" r:id="rId531" xr:uid="{57DAEA3A-64B8-4486-9E54-38CE77ACE7B8}"/>
    <hyperlink ref="M720" r:id="rId532" xr:uid="{5B2018E4-889D-4967-8D49-7B67084AD0F6}"/>
    <hyperlink ref="M722" r:id="rId533" xr:uid="{03F3E8CC-0268-4212-917E-8447B3FFEA76}"/>
    <hyperlink ref="M730" r:id="rId534" xr:uid="{AED23DF6-DE6E-4CE0-84AA-EC7C762736E6}"/>
    <hyperlink ref="M731" r:id="rId535" xr:uid="{4663B50F-B14B-485C-A22A-BDB9A6A65C84}"/>
    <hyperlink ref="M732" r:id="rId536" xr:uid="{CDC896AB-F0E0-41A2-9F90-BBCD2EA5987B}"/>
    <hyperlink ref="M733" r:id="rId537" xr:uid="{20B5B1F5-5CA7-4D39-8D2D-72DF8D5398EF}"/>
    <hyperlink ref="M734" r:id="rId538" xr:uid="{F39079E0-56E1-4D1F-B845-71ACDDE76F53}"/>
    <hyperlink ref="M735" r:id="rId539" xr:uid="{E2A59709-F0AE-453F-8980-3C5CA4EA4A5A}"/>
    <hyperlink ref="M736" r:id="rId540" xr:uid="{7230D3F5-0A18-44A5-B59A-90778BD55C53}"/>
    <hyperlink ref="M737" r:id="rId541" xr:uid="{91D78044-D505-4F96-8417-A3C51864E317}"/>
    <hyperlink ref="M738" r:id="rId542" xr:uid="{6DE3200F-74B3-4340-851C-EA5E3923B15A}"/>
    <hyperlink ref="M739" r:id="rId543" xr:uid="{089629A0-FE78-4284-B279-1D9B8889F906}"/>
    <hyperlink ref="M676" r:id="rId544" xr:uid="{6ADD3E59-3F91-4D94-A021-DC3500792CEF}"/>
    <hyperlink ref="M729" r:id="rId545" xr:uid="{F8548CAB-9841-4D08-BEF8-0F1A2759BB57}"/>
    <hyperlink ref="M740" r:id="rId546" xr:uid="{A12CDD92-560F-48A1-A33E-F2508A3470A8}"/>
    <hyperlink ref="M741" r:id="rId547" xr:uid="{C2D8874F-D4DC-449F-B36C-2B90F378DC8A}"/>
    <hyperlink ref="M743" r:id="rId548" xr:uid="{D97915E1-BD14-4243-9E7C-2F074DCFBCBA}"/>
    <hyperlink ref="M744" r:id="rId549" xr:uid="{E8963386-3AEF-4D1B-B053-8CCC1A84BD54}"/>
    <hyperlink ref="M745" r:id="rId550" xr:uid="{47612DDF-3AF9-4285-AAE7-C967C7EA69FB}"/>
    <hyperlink ref="M747" r:id="rId551" xr:uid="{F09A40A4-6312-46A0-9C47-4FCE2A828956}"/>
    <hyperlink ref="M748" r:id="rId552" xr:uid="{13D6C56C-D6CA-4FA0-91B2-92A9283FA601}"/>
    <hyperlink ref="M749" r:id="rId553" xr:uid="{C07C441C-3A53-4F88-8D71-A39A5D1346A2}"/>
    <hyperlink ref="M750" r:id="rId554" xr:uid="{7ABB5AA4-1801-46EB-9338-75F4488CD567}"/>
    <hyperlink ref="M751" r:id="rId555" xr:uid="{02DD5F74-06FE-4C67-B94F-3A95B808871B}"/>
    <hyperlink ref="M752" r:id="rId556" xr:uid="{6970F7D0-0544-4F7F-9D44-2EC3537657A6}"/>
    <hyperlink ref="M753" r:id="rId557" xr:uid="{A5A7078E-7509-4660-92C8-9B94E25B9273}"/>
    <hyperlink ref="M755" r:id="rId558" xr:uid="{6AAC12D7-9448-40FD-8AE8-568566E8FC07}"/>
    <hyperlink ref="M756" r:id="rId559" xr:uid="{E2E78D77-59EF-4014-9A41-7C2F41CF06F1}"/>
    <hyperlink ref="M757" r:id="rId560" xr:uid="{5FEA7F05-4795-4753-A1B8-AB2D6702FDAC}"/>
    <hyperlink ref="M60" r:id="rId561" xr:uid="{943BE172-807F-4F76-8AC4-6748892097FE}"/>
    <hyperlink ref="M773" r:id="rId562" xr:uid="{39A99456-2456-4E9C-BEC5-5DA42F61B6C3}"/>
    <hyperlink ref="M774" r:id="rId563" xr:uid="{6C582A9F-1363-4D68-9E8A-EB461E765645}"/>
    <hyperlink ref="M746" r:id="rId564" xr:uid="{6718AE24-EFF0-40EA-B57E-E809875D0061}"/>
    <hyperlink ref="M742" r:id="rId565" xr:uid="{C11BDB42-1DA0-460D-8B2B-0D1B0BFE146F}"/>
    <hyperlink ref="M754" r:id="rId566" xr:uid="{04A15C11-DBEE-4BDA-BBA6-0D14B071A0E6}"/>
    <hyperlink ref="M766" r:id="rId567" xr:uid="{B225B7F8-6E61-4297-9B82-B07D825227FF}"/>
    <hyperlink ref="M767" r:id="rId568" xr:uid="{1E35BDF0-92DD-4A74-9AA9-0602056EA742}"/>
    <hyperlink ref="M768" r:id="rId569" xr:uid="{6F61251B-CB27-469A-84C4-00F16D550BC6}"/>
    <hyperlink ref="M769" r:id="rId570" xr:uid="{5BB7045C-6131-4199-A43E-8EE366C7FD05}"/>
    <hyperlink ref="M770" r:id="rId571" xr:uid="{F66FEC27-37D5-4A0F-9F07-A7501DEAEF52}"/>
    <hyperlink ref="M771" r:id="rId572" xr:uid="{DE4A73F5-8D8E-46A7-AB70-E6CAE4EF0434}"/>
    <hyperlink ref="M758" r:id="rId573" xr:uid="{A5FE10D1-1656-498F-84D3-E35B9CE73F8C}"/>
    <hyperlink ref="M759" r:id="rId574" xr:uid="{D9FD12C2-4A6C-43C9-8C11-C24F9EFECE16}"/>
    <hyperlink ref="M760" r:id="rId575" xr:uid="{AF8E3457-EFF8-4BC5-AF63-3A255543E7A9}"/>
    <hyperlink ref="M772" r:id="rId576" xr:uid="{4E881E97-CE2B-4AD4-BCC6-0CBAD67078A2}"/>
    <hyperlink ref="M632" r:id="rId577" xr:uid="{3EA6F4A8-E2DF-4A30-A5D3-62DDB80130B7}"/>
    <hyperlink ref="M775" r:id="rId578" xr:uid="{F2BF451E-7DB3-43FA-A37D-B1C853293E84}"/>
    <hyperlink ref="M776" r:id="rId579" xr:uid="{0B15FAF2-0C90-43F3-A04E-02BA04C131F3}"/>
    <hyperlink ref="M777" r:id="rId580" xr:uid="{10947440-2FBE-4E35-AECF-BFC303BA70AD}"/>
    <hyperlink ref="M778" r:id="rId581" xr:uid="{405E7949-5351-435D-A70D-6362F70CECF4}"/>
    <hyperlink ref="M58" r:id="rId582" xr:uid="{6CC3CA78-B7FD-433C-B0CC-27DC4122049B}"/>
    <hyperlink ref="M782" r:id="rId583" xr:uid="{9361BD0A-D3E5-49D2-8B89-2A09700E4FE0}"/>
    <hyperlink ref="M783" r:id="rId584" xr:uid="{3CA8E7C6-D58A-4DD1-9C4A-7086565EEB6D}"/>
    <hyperlink ref="M784:M790" r:id="rId585" display="https://www.pge.com/assets/pge/docs/outages-and-safety/outage-preparedness-and-support/CalAdvocates_055.zip" xr:uid="{53354D03-1ABB-4C0C-9F0D-E9FDC4259C3B}"/>
    <hyperlink ref="M800" r:id="rId586" xr:uid="{0FCD2B64-DA97-46FD-8550-3BEF9491477D}"/>
    <hyperlink ref="M801" r:id="rId587" xr:uid="{3BE9EBDB-CAC8-48D5-9DA8-6787485DBCD2}"/>
    <hyperlink ref="M802" r:id="rId588" xr:uid="{2EBDE0A1-2B34-4587-A5E8-F131E8F95D18}"/>
    <hyperlink ref="M804" r:id="rId589" xr:uid="{C8289CCF-A5FA-4198-9479-2C3BC4BD84B1}"/>
    <hyperlink ref="M779" r:id="rId590" xr:uid="{F8002BA7-02BA-4AD1-8076-34E51FA124C6}"/>
    <hyperlink ref="M780" r:id="rId591" xr:uid="{E6A9B148-229F-47FF-B050-7EB01BD02E89}"/>
    <hyperlink ref="M781" r:id="rId592" xr:uid="{92082DF4-7C57-41A3-B617-D9FF8EA3BC81}"/>
    <hyperlink ref="M803" r:id="rId593" xr:uid="{E546B4BD-9ADF-4327-A419-5EA7547D0613}"/>
    <hyperlink ref="M765" r:id="rId594" xr:uid="{14D1091D-B39B-44BC-9DE3-F6AB3BDA2952}"/>
    <hyperlink ref="M791" r:id="rId595" xr:uid="{EADC2CCF-BF97-4625-965C-71AE3B91C6C9}"/>
    <hyperlink ref="M792" r:id="rId596" xr:uid="{BE5F7CCE-130B-40F7-B304-34F4857C234F}"/>
    <hyperlink ref="M793" r:id="rId597" xr:uid="{A7FD5B2C-CC2C-48D3-8963-9E26CD8460E5}"/>
    <hyperlink ref="M794" r:id="rId598" xr:uid="{85B0FB15-E865-46C8-8CD4-7496F54A6746}"/>
    <hyperlink ref="M795" r:id="rId599" xr:uid="{7181E15C-ABAC-4D06-A823-F6D863118421}"/>
    <hyperlink ref="M796" r:id="rId600" xr:uid="{3FC9AF75-3B92-4BA1-9293-522DCA5C3334}"/>
    <hyperlink ref="M797" r:id="rId601" xr:uid="{22209978-0F75-4999-ABAD-5B1A73AB4C02}"/>
    <hyperlink ref="M798" r:id="rId602" xr:uid="{D8C07666-D486-4499-8F8E-3248F19B13EB}"/>
    <hyperlink ref="M799" r:id="rId603" xr:uid="{BED02512-CF47-45EE-970B-43365C1DE91B}"/>
    <hyperlink ref="M805" r:id="rId604" xr:uid="{C39DCF9D-0630-46D3-BFD8-7658C59EEF30}"/>
    <hyperlink ref="M806" r:id="rId605" xr:uid="{00D54BBE-6611-4B4D-AD33-2D8A16619D60}"/>
    <hyperlink ref="M808" r:id="rId606" xr:uid="{13C9013C-DC65-48AD-9127-8AC89DCAC7AC}"/>
    <hyperlink ref="M810" r:id="rId607" xr:uid="{AF285041-FEBA-44E6-9227-02EEB3B7F511}"/>
    <hyperlink ref="M811" r:id="rId608" xr:uid="{E32B2CF5-1F42-4E58-A6D1-216B767D3971}"/>
    <hyperlink ref="M813" r:id="rId609" xr:uid="{804AC6DD-A546-42C7-8858-BC848194781C}"/>
    <hyperlink ref="M814" r:id="rId610" xr:uid="{6FED5823-3C9D-4301-934F-8FDEBD9E6B2E}"/>
    <hyperlink ref="M815" r:id="rId611" xr:uid="{C9A62E39-BDBB-4252-860B-49CB2494E30D}"/>
    <hyperlink ref="M807" r:id="rId612" xr:uid="{17DC73D5-4943-4EFB-BC11-7F9D9399514C}"/>
    <hyperlink ref="M809" r:id="rId613" xr:uid="{3FD1B888-5DF8-4BD0-9F1A-1295EB459194}"/>
    <hyperlink ref="M812" r:id="rId614" xr:uid="{87C9FD63-0EA0-4005-9000-43BF2A9D5DAB}"/>
    <hyperlink ref="M761" r:id="rId615" xr:uid="{EF4A326E-B0B2-4242-AF6E-661ED4A7637E}"/>
    <hyperlink ref="M762" r:id="rId616" xr:uid="{711A6DD7-AC2E-4AA7-B28A-0ADFAE09561C}"/>
    <hyperlink ref="M763" r:id="rId617" xr:uid="{9BD3A9EC-09DE-4B44-8B6A-9D18FF51AA1C}"/>
    <hyperlink ref="M764" r:id="rId618" xr:uid="{682A261F-DE28-469C-A0C2-BDAB64FCB8EE}"/>
    <hyperlink ref="M913" r:id="rId619" xr:uid="{CB7F94DB-242C-4C4F-892B-61D7610ECC96}"/>
    <hyperlink ref="M914" r:id="rId620" xr:uid="{C4859CD1-5E2D-460C-B5CD-7B084E515ECE}"/>
    <hyperlink ref="M915" r:id="rId621" xr:uid="{3E2F9C06-83B5-49BB-839B-84F4AF56F163}"/>
  </hyperlinks>
  <printOptions horizontalCentered="1" verticalCentered="1"/>
  <pageMargins left="0.25" right="0.25" top="0.75" bottom="0.75" header="0.3" footer="0.3"/>
  <pageSetup scale="23" fitToHeight="0" orientation="landscape" r:id="rId622"/>
  <headerFooter>
    <oddFooter xml:space="preserve">&amp;C_x000D_&amp;1#&amp;"Calibri"&amp;12&amp;K000000 Public </oddFooter>
  </headerFooter>
  <customProperties>
    <customPr name="EpmWorksheetKeyString_GUID" r:id="rId623"/>
  </customProperties>
  <ignoredErrors>
    <ignoredError sqref="C915" numberStoredAsText="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978b82e6-668a-48b7-921e-d900dc474158" xsi:nil="true"/>
    <lcf76f155ced4ddcb4097134ff3c332f xmlns="e0cce852-5f9c-445c-9e4f-940f14a227d8">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4539728992A12D439CA9822FC5EB3D0C" ma:contentTypeVersion="17" ma:contentTypeDescription="Create a new document." ma:contentTypeScope="" ma:versionID="a09739e2abdaecbb4b56bb44ef19535b">
  <xsd:schema xmlns:xsd="http://www.w3.org/2001/XMLSchema" xmlns:xs="http://www.w3.org/2001/XMLSchema" xmlns:p="http://schemas.microsoft.com/office/2006/metadata/properties" xmlns:ns2="e0cce852-5f9c-445c-9e4f-940f14a227d8" xmlns:ns3="978b82e6-668a-48b7-921e-d900dc474158" targetNamespace="http://schemas.microsoft.com/office/2006/metadata/properties" ma:root="true" ma:fieldsID="6b252453ca052b0218e3e7d88dbdb829" ns2:_="" ns3:_="">
    <xsd:import namespace="e0cce852-5f9c-445c-9e4f-940f14a227d8"/>
    <xsd:import namespace="978b82e6-668a-48b7-921e-d900dc474158"/>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ServiceSearchProperties" minOccurs="0"/>
                <xsd:element ref="ns2:MediaServiceObjectDetectorVersions"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0cce852-5f9c-445c-9e4f-940f14a227d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b06c99b3-cd83-43e5-b4c1-d62f316c1e37"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LengthInSeconds" ma:index="23" nillable="true" ma:displayName="MediaLengthInSeconds" ma:hidden="true" ma:internalName="MediaLengthInSeconds" ma:readOnly="true">
      <xsd:simpleType>
        <xsd:restriction base="dms:Unknown"/>
      </xsd:simpleType>
    </xsd:element>
    <xsd:element name="MediaServiceLocation" ma:index="24"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78b82e6-668a-48b7-921e-d900dc474158"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0296066-7861-4770-8ab1-48a1d4628ec8}" ma:internalName="TaxCatchAll" ma:showField="CatchAllData" ma:web="978b82e6-668a-48b7-921e-d900dc474158">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F8E9BCC-F797-485E-ABA6-5E133E39E8F8}">
  <ds:schemaRefs>
    <ds:schemaRef ds:uri="http://schemas.microsoft.com/sharepoint/v3/contenttype/forms"/>
  </ds:schemaRefs>
</ds:datastoreItem>
</file>

<file path=customXml/itemProps2.xml><?xml version="1.0" encoding="utf-8"?>
<ds:datastoreItem xmlns:ds="http://schemas.openxmlformats.org/officeDocument/2006/customXml" ds:itemID="{4CD2936F-ED12-4FC6-B196-554444700969}">
  <ds:schemaRefs>
    <ds:schemaRef ds:uri="http://schemas.microsoft.com/office/infopath/2007/PartnerControls"/>
    <ds:schemaRef ds:uri="http://schemas.microsoft.com/office/2006/documentManagement/types"/>
    <ds:schemaRef ds:uri="e0cce852-5f9c-445c-9e4f-940f14a227d8"/>
    <ds:schemaRef ds:uri="http://schemas.microsoft.com/office/2006/metadata/properties"/>
    <ds:schemaRef ds:uri="http://purl.org/dc/elements/1.1/"/>
    <ds:schemaRef ds:uri="978b82e6-668a-48b7-921e-d900dc474158"/>
    <ds:schemaRef ds:uri="http://purl.org/dc/terms/"/>
    <ds:schemaRef ds:uri="http://purl.org/dc/dcmitype/"/>
    <ds:schemaRef ds:uri="http://schemas.openxmlformats.org/package/2006/metadata/core-properties"/>
    <ds:schemaRef ds:uri="http://www.w3.org/XML/1998/namespace"/>
  </ds:schemaRefs>
</ds:datastoreItem>
</file>

<file path=customXml/itemProps3.xml><?xml version="1.0" encoding="utf-8"?>
<ds:datastoreItem xmlns:ds="http://schemas.openxmlformats.org/officeDocument/2006/customXml" ds:itemID="{F1A1131E-B626-47AE-A7E3-DE5AF231ED1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0cce852-5f9c-445c-9e4f-940f14a227d8"/>
    <ds:schemaRef ds:uri="978b82e6-668a-48b7-921e-d900dc47415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d3837e6c-d705-437e-b3ab-e6d8024f5cad}" enabled="1" method="Privileged" siteId="{44ae661a-ece6-41aa-bc96-7c2c85a08941}" contentBits="3" removed="0"/>
</clbl:labelLis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WMP Discovery Tracker (2)</vt:lpstr>
      <vt:lpstr>WMP Discovery Tracker</vt:lpstr>
      <vt:lpstr>'WMP Discovery Tracker'!Print_Area</vt:lpstr>
      <vt:lpstr>'WMP Discovery Tracker (2)'!Print_Area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James A Berrier</dc:creator>
  <cp:keywords/>
  <dc:description/>
  <cp:lastModifiedBy>Kotary, Patrick (he/him)</cp:lastModifiedBy>
  <cp:revision/>
  <cp:lastPrinted>2025-09-11T22:16:35Z</cp:lastPrinted>
  <dcterms:created xsi:type="dcterms:W3CDTF">2022-01-20T14:55:19Z</dcterms:created>
  <dcterms:modified xsi:type="dcterms:W3CDTF">2025-09-11T22:25:12Z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0x0101004539728992A12D439CA9822FC5EB3D0C</vt:lpwstr>
  </property>
  <property fmtid="{D5CDD505-2E9C-101B-9397-08002B2CF9AE}" pid="3" name="MediaServiceImageTags">
    <vt:lpwstr/>
  </property>
  <property fmtid="{D5CDD505-2E9C-101B-9397-08002B2CF9AE}" pid="4" name="MSIP_Label_fe50d7ff-dac2-44e7-b4b1-f9f0ac2f0a92_Enabled">
    <vt:lpwstr>true</vt:lpwstr>
  </property>
  <property fmtid="{D5CDD505-2E9C-101B-9397-08002B2CF9AE}" pid="5" name="MSIP_Label_fe50d7ff-dac2-44e7-b4b1-f9f0ac2f0a92_SetDate">
    <vt:lpwstr>2023-01-05T20:18:38Z</vt:lpwstr>
  </property>
  <property fmtid="{D5CDD505-2E9C-101B-9397-08002B2CF9AE}" pid="6" name="MSIP_Label_fe50d7ff-dac2-44e7-b4b1-f9f0ac2f0a92_Method">
    <vt:lpwstr>Privileged</vt:lpwstr>
  </property>
  <property fmtid="{D5CDD505-2E9C-101B-9397-08002B2CF9AE}" pid="7" name="MSIP_Label_fe50d7ff-dac2-44e7-b4b1-f9f0ac2f0a92_Name">
    <vt:lpwstr>Internal</vt:lpwstr>
  </property>
  <property fmtid="{D5CDD505-2E9C-101B-9397-08002B2CF9AE}" pid="8" name="MSIP_Label_fe50d7ff-dac2-44e7-b4b1-f9f0ac2f0a92_SiteId">
    <vt:lpwstr>44ae661a-ece6-41aa-bc96-7c2c85a08941</vt:lpwstr>
  </property>
  <property fmtid="{D5CDD505-2E9C-101B-9397-08002B2CF9AE}" pid="9" name="MSIP_Label_fe50d7ff-dac2-44e7-b4b1-f9f0ac2f0a92_ActionId">
    <vt:lpwstr>bcdb7a06-b717-43b1-a166-68fcae110ab2</vt:lpwstr>
  </property>
  <property fmtid="{D5CDD505-2E9C-101B-9397-08002B2CF9AE}" pid="10" name="MSIP_Label_fe50d7ff-dac2-44e7-b4b1-f9f0ac2f0a92_ContentBits">
    <vt:lpwstr>3</vt:lpwstr>
  </property>
</Properties>
</file>