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42" documentId="13_ncr:1_{34059A1E-8085-46F4-B7F8-1A9BF3A32F32}" xr6:coauthVersionLast="46" xr6:coauthVersionMax="47" xr10:uidLastSave="{354DDD27-AB23-483E-A44C-B023C34071C9}"/>
  <bookViews>
    <workbookView xWindow="1950" yWindow="1950" windowWidth="15375" windowHeight="7875" firstSheet="4" activeTab="11" xr2:uid="{B1D7F9E5-EE94-4C20-9F88-0476EFDF38BA}"/>
  </bookViews>
  <sheets>
    <sheet name="Table of Contents" sheetId="42" r:id="rId1"/>
    <sheet name="Section 1 -&gt;" sheetId="48" r:id="rId2"/>
    <sheet name="Table 1" sheetId="49" r:id="rId3"/>
    <sheet name="Section 2 -&gt;" sheetId="47" r:id="rId4"/>
    <sheet name="Table 2" sheetId="50" r:id="rId5"/>
    <sheet name="Section 5 -&gt;" sheetId="7" r:id="rId6"/>
    <sheet name="Table 3" sheetId="21" r:id="rId7"/>
    <sheet name="Table 4" sheetId="38" r:id="rId8"/>
    <sheet name="Table 5" sheetId="24" r:id="rId9"/>
    <sheet name="Table 6" sheetId="58" r:id="rId10"/>
    <sheet name="Table 7" sheetId="27" r:id="rId11"/>
    <sheet name="Table 8" sheetId="51" r:id="rId12"/>
    <sheet name="Section 6 -&gt;" sheetId="8" r:id="rId13"/>
    <sheet name="Table 9" sheetId="52" r:id="rId14"/>
    <sheet name="Table 10" sheetId="25" r:id="rId15"/>
    <sheet name="Table 11" sheetId="29" r:id="rId16"/>
    <sheet name="Table 12" sheetId="30" r:id="rId17"/>
    <sheet name="Table 13" sheetId="41" r:id="rId18"/>
    <sheet name="Table 14" sheetId="31" r:id="rId19"/>
    <sheet name="Table 15" sheetId="53" r:id="rId20"/>
    <sheet name="Table 16" sheetId="32" r:id="rId21"/>
    <sheet name="Section 7 -&gt;" sheetId="9" r:id="rId22"/>
    <sheet name="Table 17" sheetId="34" r:id="rId23"/>
    <sheet name="Section 8 -&gt;" sheetId="10" r:id="rId24"/>
    <sheet name="Table 18" sheetId="55" r:id="rId25"/>
    <sheet name="Section 11 -&gt;" sheetId="56" r:id="rId26"/>
    <sheet name="Table 19" sheetId="57" r:id="rId27"/>
    <sheet name="Section 12 -&gt;" sheetId="40" r:id="rId28"/>
    <sheet name="Table 20" sheetId="39" r:id="rId29"/>
    <sheet name="Appendix -&gt;" sheetId="20" r:id="rId30"/>
    <sheet name="Appendix A-1.1" sheetId="3" r:id="rId31"/>
    <sheet name="Appendix A-1.2" sheetId="65" r:id="rId32"/>
    <sheet name="Appendix B" sheetId="33" r:id="rId33"/>
    <sheet name="Appendix C" sheetId="35" r:id="rId34"/>
    <sheet name="Appendix E" sheetId="36" r:id="rId35"/>
    <sheet name="Appendix G" sheetId="37" r:id="rId36"/>
  </sheets>
  <definedNames>
    <definedName name="_xlnm._FilterDatabase" localSheetId="30" hidden="1">'Appendix A-1.1'!#REF!</definedName>
    <definedName name="_ftn1" localSheetId="8">'Table 5'!#REF!</definedName>
    <definedName name="_ftn2" localSheetId="8">'Table 5'!#REF!</definedName>
    <definedName name="_ftn3" localSheetId="8">'Table 5'!#REF!</definedName>
    <definedName name="_ftn4" localSheetId="8">'Table 5'!#REF!</definedName>
    <definedName name="_ftn5" localSheetId="8">'Table 5'!#REF!</definedName>
    <definedName name="_ftn6" localSheetId="8">'Table 5'!#REF!</definedName>
    <definedName name="_ftn7" localSheetId="8">'Table 5'!#REF!</definedName>
    <definedName name="_ftnref1" localSheetId="8">'Table 5'!$C$3</definedName>
    <definedName name="_ftnref2" localSheetId="8">'Table 5'!$D$3</definedName>
    <definedName name="_ftnref3" localSheetId="8">'Table 5'!$E$3</definedName>
    <definedName name="_ftnref4" localSheetId="8">'Table 5'!$G$3</definedName>
    <definedName name="_ftnref5" localSheetId="8">'Table 5'!#REF!</definedName>
    <definedName name="_ftnref6" localSheetId="8">'Table 5'!#REF!</definedName>
    <definedName name="_ftnref7" localSheetId="8">'Table 5'!#REF!</definedName>
    <definedName name="_Ref80199625" localSheetId="2">'Table 1'!$B$2</definedName>
    <definedName name="_Ref80199625" localSheetId="4">'Table 2'!$B$2</definedName>
    <definedName name="_Ref80892662" localSheetId="11">'Table 8'!$B$2</definedName>
    <definedName name="_Ref80892802" localSheetId="13">'Table 9'!$B$2</definedName>
    <definedName name="_Ref80897597" localSheetId="19">'Table 15'!$B$2</definedName>
    <definedName name="_Ref80897658" localSheetId="26">'Table 19'!$B$2</definedName>
    <definedName name="_Ref80948788" localSheetId="24">'Table 18'!$B$2</definedName>
    <definedName name="_Ref80948788" localSheetId="26">'Table 19'!$B$2</definedName>
    <definedName name="_Ref80983104" localSheetId="17">'Table 13'!$B$2</definedName>
    <definedName name="_Ref80983104" localSheetId="9">'Table 6'!$B$2</definedName>
    <definedName name="_Ref81213567" localSheetId="28">'Table 20'!$B$4</definedName>
    <definedName name="OLE_LINK3" localSheetId="15">'Table 11'!$B$3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7" i="7"/>
  <c r="B6" i="7"/>
  <c r="B10" i="8"/>
  <c r="B9" i="8"/>
  <c r="B8" i="8"/>
  <c r="B1" i="31"/>
  <c r="B7" i="8"/>
  <c r="B6" i="8"/>
  <c r="B5" i="8"/>
  <c r="B4" i="8"/>
  <c r="B3" i="8"/>
  <c r="B3" i="9"/>
  <c r="B3" i="10"/>
  <c r="B7" i="42"/>
  <c r="B1" i="48"/>
  <c r="B1" i="49"/>
  <c r="B1" i="47"/>
  <c r="B1" i="50"/>
  <c r="B1" i="7"/>
  <c r="B1" i="21"/>
  <c r="B1" i="38"/>
  <c r="B1" i="24"/>
  <c r="B1" i="8"/>
  <c r="B1" i="58"/>
  <c r="B1" i="27"/>
  <c r="B1" i="51"/>
  <c r="B1" i="52"/>
  <c r="B1" i="25"/>
  <c r="B1" i="29"/>
  <c r="B1" i="30"/>
  <c r="B1" i="41"/>
  <c r="B1" i="9"/>
  <c r="B1" i="53"/>
  <c r="B1" i="10"/>
  <c r="B1" i="32"/>
  <c r="B1" i="34"/>
  <c r="B1" i="55"/>
  <c r="B1" i="56"/>
  <c r="B1" i="57"/>
  <c r="B1" i="40"/>
  <c r="B1" i="39"/>
  <c r="B1" i="20"/>
  <c r="B1" i="3"/>
  <c r="B1" i="65"/>
  <c r="B1" i="33"/>
  <c r="B1" i="35"/>
  <c r="B1" i="36"/>
  <c r="B1" i="37"/>
  <c r="B4" i="20"/>
  <c r="B3" i="20"/>
  <c r="B13" i="42" l="1"/>
  <c r="B8" i="42"/>
  <c r="B3" i="56"/>
  <c r="B3" i="47"/>
  <c r="B3" i="48"/>
  <c r="B9" i="42"/>
  <c r="B15" i="42"/>
  <c r="B14" i="42"/>
  <c r="B12" i="42"/>
  <c r="B11" i="42"/>
  <c r="B10" i="42"/>
  <c r="B3" i="40"/>
  <c r="B8" i="20"/>
  <c r="B7" i="20"/>
  <c r="B6" i="20"/>
  <c r="B5" i="20"/>
  <c r="B3" i="7"/>
  <c r="B5" i="7"/>
  <c r="B4" i="7"/>
</calcChain>
</file>

<file path=xl/sharedStrings.xml><?xml version="1.0" encoding="utf-8"?>
<sst xmlns="http://schemas.openxmlformats.org/spreadsheetml/2006/main" count="2837" uniqueCount="942">
  <si>
    <t>Post-Event Report Data: PG&amp;E October 14 - 16, 2021 De-energization Event</t>
  </si>
  <si>
    <t>File Description:</t>
  </si>
  <si>
    <t>This file includes all tables from the Post Event Report submitted following the October 14 - 16, 2021 De-energization Event</t>
  </si>
  <si>
    <t>Table of Contents</t>
  </si>
  <si>
    <t>Section 1 Tables</t>
  </si>
  <si>
    <t>Table 1: Customers Notified and De-energized</t>
  </si>
  <si>
    <t>Total Customers</t>
  </si>
  <si>
    <t>Medical Baseline (MBL) Customers</t>
  </si>
  <si>
    <t>Number of Counties</t>
  </si>
  <si>
    <t>Number of Tribes</t>
  </si>
  <si>
    <t>Number of Circuits</t>
  </si>
  <si>
    <t>Damage / Hazard Count</t>
  </si>
  <si>
    <t>Critical Facilities and Infrastructure De-energized</t>
  </si>
  <si>
    <t>Notified</t>
  </si>
  <si>
    <t>De-energized</t>
  </si>
  <si>
    <t>Cancelled</t>
  </si>
  <si>
    <t>Transmission De-energized</t>
  </si>
  <si>
    <t>Unique Distribution Circuits in Any Version of Scope</t>
  </si>
  <si>
    <t>Distribution Circuits</t>
  </si>
  <si>
    <t>29,114[1]</t>
  </si>
  <si>
    <t>666[2]</t>
  </si>
  <si>
    <t xml:space="preserve">1 damage </t>
  </si>
  <si>
    <t>0 hazards</t>
  </si>
  <si>
    <t>[1] Of the 29,114 customer notifications sent to customers, nine customers received a notice that they may be de-energized, and did not receive a cancellation after being removed from scope.</t>
  </si>
  <si>
    <t>[2] Of the 666 customers de-energized, 1 customer did not receive any notifications before de-energization. For further detail, please refer to Table 8.</t>
  </si>
  <si>
    <t>Section 2 Tables</t>
  </si>
  <si>
    <t>Table 2: 2021 PSPS Risk-Benefit Consequence Modelling Considerations</t>
  </si>
  <si>
    <r>
      <t>Consequence Type</t>
    </r>
    <r>
      <rPr>
        <sz val="8"/>
        <color rgb="FFFFFFFF"/>
        <rFont val="Times New Roman"/>
        <family val="1"/>
      </rPr>
      <t> </t>
    </r>
  </si>
  <si>
    <r>
      <t>Wildfire Consequence Considerations</t>
    </r>
    <r>
      <rPr>
        <sz val="8"/>
        <color rgb="FFFFFFFF"/>
        <rFont val="Times New Roman"/>
        <family val="1"/>
      </rPr>
      <t> </t>
    </r>
  </si>
  <si>
    <r>
      <t>PSPS Consequence Considerations</t>
    </r>
    <r>
      <rPr>
        <sz val="8"/>
        <color rgb="FFFFFFFF"/>
        <rFont val="Times New Roman"/>
        <family val="1"/>
      </rPr>
      <t> </t>
    </r>
  </si>
  <si>
    <t>Safety </t>
  </si>
  <si>
    <r>
      <t>Calculated based on maximum population impacts derived</t>
    </r>
    <r>
      <rPr>
        <strike/>
        <sz val="8"/>
        <color rgb="FF4F6BED"/>
        <rFont val="Times New Roman"/>
        <family val="1"/>
      </rPr>
      <t xml:space="preserve"> </t>
    </r>
    <r>
      <rPr>
        <sz val="8"/>
        <color theme="1"/>
        <rFont val="Times New Roman"/>
        <family val="1"/>
      </rPr>
      <t>from Technosylva wildfire simulation models and a fatality ratio based on National Fire Protection Association (NFPA) data.  </t>
    </r>
  </si>
  <si>
    <t>Calculated from an estimate of Equivalent Fatalities (EF) per Million Customer Minutes Interrupted (MMCI). EF/MMCI ratio is estimated from previous PG&amp;E PSPS and other large external outage events.[1] </t>
  </si>
  <si>
    <t>Reliability </t>
  </si>
  <si>
    <t>N/A  </t>
  </si>
  <si>
    <t>Calculated directly from the potential number of customers impacted and outage duration based on customer minutes interrupted.  </t>
  </si>
  <si>
    <t>Financial </t>
  </si>
  <si>
    <t>Calculated based on maximum building impacts derived from Technosylva wildfire simulation models and a cost per structure burned previously evaluated in 2020 RAMP Report.[2]</t>
  </si>
  <si>
    <t>Calculated based on two financial estimates 1) distribution of a lump sum cost of execution across all relevant circuits and 2) an estimated proxy cost per customer per PSPS event.[3]</t>
  </si>
  <si>
    <t>[1] Previous PG&amp;E PSPS events include 2019-2020 events, and other large external outage events include the 2003 Northeast Blackout in New York City, 2011 Southwest Blackout in San Diego, 2012 Derecho Windstorms, 2012 Superstorm Sandy, and 2017 Hurricane Irma.</t>
  </si>
  <si>
    <t>[2] See A.20-06-012.</t>
  </si>
  <si>
    <t>[3] The assumptions used in these calculations, including the proxy cost per customer per PSPS event, are subject to be updated and are not intended to prejudge or create precedent with regard to the development of more precise values of resiliency or cost of PSPS metrics being considered in other ongoing proceedings at the California Public Utilities Commission, such as the Risk-Based Decision-Making Rulemaking [R.20.07.013] and the Microgrid and Resiliency Strategies</t>
  </si>
  <si>
    <t>Section 5 Tables</t>
  </si>
  <si>
    <t>Table 3: Notification Descriptions</t>
  </si>
  <si>
    <t>Type of Notification</t>
  </si>
  <si>
    <t>Recipients</t>
  </si>
  <si>
    <t>Description</t>
  </si>
  <si>
    <t>PRIORITY (ADVANCED NOTIFICATION): 48-72 hours in advance of anticipated de-energization</t>
  </si>
  <si>
    <t>Public Safety Partners</t>
  </si>
  <si>
    <t>On 10/11/2021, PG&amp;E’s Meteorology Team noted a potential weather event and updated the weather forecast on pge.com/weather to “elevated” in certain parts of the service territory. At this time, Local PG&amp;E representatives called each County OES in PG&amp;E’s electrical service territory and select cities and Tribes to inform them that PG&amp;E is monitoring an increased potential of a PSPS event.
Following PG&amp;E’s activation of its EOC for a potential PSPS event, PG&amp;E completed the following:
•	Submitted a PSPS State Notification Form to Cal OES and sent an e-mail to the CPUC notifying them that PG&amp;E’s EOC has been activated and that PG&amp;E is monitoring for a potential PSPS event. 
•	Sent notifications to other Public Safety Partners[1] via call, text, and e-mail; these notifications include the following information: 
o	Estimated window of the de-energization time.
o	When weather is anticipated to pass.
o	Estimated Time of Restoration (ETOR).
o	For Public Safety Partners Only: Links to the PSPS Portal and website where event-specific maps and information are available.</t>
  </si>
  <si>
    <t>WATCH NOTIFICATION: 24-48 hours in advance of anticipated de-energization</t>
  </si>
  <si>
    <r>
      <t>Public Safety Partners, All Customers (including Medical Baseline program customers and Self-Identified Vulnerable (SIV)</t>
    </r>
    <r>
      <rPr>
        <vertAlign val="superscript"/>
        <sz val="8"/>
        <color theme="1"/>
        <rFont val="Times New Roman"/>
        <family val="1"/>
      </rPr>
      <t xml:space="preserve"> </t>
    </r>
    <r>
      <rPr>
        <sz val="8"/>
        <color theme="1"/>
        <rFont val="Times New Roman"/>
        <family val="1"/>
      </rPr>
      <t>customers)</t>
    </r>
  </si>
  <si>
    <t>During this time, PG&amp;E completed the following: 
•	Submitted a PSPS State Notification Form to Cal OES and sent an e-mail to the CPUC notifying them of a scope change. 
•	Sent notifications to other Public Safety Partners, and all customers via call, text message, and e-mail; these notifications include the following information: 
o	Potentially impacted addresses (for customers only).
o	Estimated window of the de-energization time.
o	When the adverse weather is anticipated to pass.
o	Estimated Time of Restoration (ETOR). 
o	For Public Safety Partners Only: Links to the PSPS Portal and website where event-specific maps and information is available.
o	For Customers Only: Links to PSPS Updates webpage with Community Resource Center information, and resources for customers with access and functional needs, including but not limited to information on the Medical Baseline program, Meals on Wheels, language support, and the Portable Battery Program.
•	Sent notifications to Medical Baseline program customers, including tenants of master metered accounts, and Self-Identified Vulnerable (SIV) customers every hour until the customer confirms receipt of the notification (up to 21:00 PDT or when PG&amp;E halts notifications[2]).
•	Sent Cancellation Notifications to Public Safety Partners and customers removed from scope; this was to inform them that their power would not be shut off.
Customer notifications were provided in English, with information on how to get event information in 15 non-English languages, referred to herein as “translated languages”[3]. Customers with their language preference selected in their PG&amp;E accounts received in-language (translated) notifications. Public Safety Partner notifications were provided in English.</t>
  </si>
  <si>
    <t>WARNING NOTIFICATION: 1-4 hours in advance of anticipated de-energization, if possible</t>
  </si>
  <si>
    <t>Public Safety Partners, All Customers (including Medical Baseline program customers, Self-Identified Vulnerable (SIV) customers)</t>
  </si>
  <si>
    <t>When forecasted weather conditions showed that a safety shutoff was confirmed, and power would be de-energized in approximately 1-4 hours, PG&amp;E completed the following:
•	Submitted a PSPS State Notification Form to Cal OES and sent an e-mail to the CPUC notifying them that PG&amp;E has made the decision to de-energize.
•	Sent notifications to other Public Safety Partners, and customers; these notifications include the same key event timing information and resource links as the “Watch Notification”.
•	Sent notifications to Medical Baseline program customers, including tenants of master metered accounts, and SIV customers every hour until the customer confirms receipt of the notification (up to 21:00 PDT or when PG&amp;E halts notifications).
•	Sent Cancellation Notifications to Public Safety Partners and customers removed from scope; this was to inform them that power would not be shut off.
Customer notifications were provided in English, with information on how to get event information in translated languages. Customers with their language preference selected in their PG&amp;E accounts received in-language (translated) notifications. Public Safety Partner notifications were provided in English.</t>
  </si>
  <si>
    <t>POWER OFF NOTIFICATION: When de-energization is initiated</t>
  </si>
  <si>
    <t>Public Safety Partners, All Customers (including Medical Baseline program customers and Self-Identified Vulnerable (SIV) customers)</t>
  </si>
  <si>
    <t>When shut-off was initiated, PG&amp;E completed the following:
•	Submitted a PSPS State Notification Form to Cal OES and sent an e-mail to the CPUC to notify them that power is in the process of being shut off.
•	Agency Representatives conducted a live call and/or sent an e-mail, as appropriate, to County OES that were within the potential PSPS scope area and select cities and Tribes to inform them that customers within their jurisdiction were beginning to be de-energized. 
•	Sent notification to other Public Safety Partners and customers via phone, text messages, and e-mail, that included: 
o	Impacted addresses (for customers only).
o	De-energization time.
o	When the adverse weather is anticipated to pass.
o	Estimated Time of Restoration (ETOR). 
o	For Customers Only: Links to the PSPS Updates webpage with Community Resource Center information, and resources for customers with access and functional needs, including but not limited to information on the Medical Baseline program, Meals on Wheels, language support, and the Portable Battery Program.
Customer notifications were provided in English, with information on how to get event information in translated languages. Customers with their language preference selected in their PG&amp;E accounts received in-language (translated) notifications. Public Safety Partner notifications were provided in English.</t>
  </si>
  <si>
    <t>WEATHER “ALL-CLEAR”/ETOR UPDATE NOTIFICATION: Immediately before re-energization begins</t>
  </si>
  <si>
    <t>After the weather event had passed and the area is deemed safe to begin patrols and restoration, PG&amp;E completed the following:
•	Submitted a PSPS State Notification Form to Cal OES and sent an e-mail to the CPUC notifying them that PG&amp;E is initiating re-energization patrols. 
•	Sent notifications to other Public Safety Partners, and customers via phone, text message, and e-mail; these notifications included the ETOR.
o	Note: Customers can opt out of receiving event update notifications after de-energization has occurred.
•	Sent “event update” notifications to customers if their ETOR changed; two ways that an ETOR may change include:
o	New field or meteorology conditions.
o	Damage was found during patrols and repair is needed. 
Customer notifications were provided in English, with information on how to get event information in translated languages. Customers with their language preference selected in their PG&amp;E accounts received in-language (translated) notifications. Public Safety Partner notifications were provided in English.</t>
  </si>
  <si>
    <t>RESTORATION NOTIFICATION: When re-energization is complete</t>
  </si>
  <si>
    <t>Once customers, including Medical Baseline program customers and SIV customers, were restored, they received notifications via phone, text, and e-mail. This was done using an automated process that issued customer notifications every 15 minutes upon restoration of service. Customer notifications were provided in English, with information on how to get event information in translated languages. Customers with their language preference selected in their PG&amp;E accounts received in-language (translated) notifications.
Once all customers were restored, PG&amp;E submitted the final PSPS State Notification Form to Cal OES, sent an e-mail to the CPUC, and sent a notification to Public Safety Partners via phone, text, and e-mail. Public Safety Partner notifications were provided in English</t>
  </si>
  <si>
    <t>[1] Other Public Safety Partners refers to first/emergency responders at the local, state, and federal level, water, wastewater, and communication service providers, affected community choice aggregators, publicly-owned utilities/electrical cooperatives, the CPUC, the California Governor’s Office of Emergency Services, and the California Department of Forestry and Fire Protection.</t>
  </si>
  <si>
    <t>[2] For customers potentially impacted by PSPS late at night or overnight, PG&amp;E, did not send automated notifications to customers between the hours of 21:00 PDT and 08:00 PDT as a courtesy in order to prevent waking up the customers in the middle of the night. However, PG&amp;E will send notifications during the hours of 21:00 PDT and 08:00 PDT on a case-by-case basis (e.g., calls to Medical Baseline due to suddenly changing conditions).</t>
  </si>
  <si>
    <t>[3] Translated languages refers to Spanish, Chinese (Mandarin and Cantonese), Vietnamese, Tagalog, Korean, Russian, Arabic, Punjabi, Farsi, Japanese, Khmer, Hmong, Thai, Hindi, and Portuguese. A language is prevalent if it is spoken by 1,000 or more persons in the utility’s territory or if it’s spoken by 5 percent or more of the population within a “public safety answering point” in the utility territory (D.20-03-004). Details on the community outreach efforts for PSPS and wildfire-related outreach including efforts to reach all languages prevalent in PG&amp;E’s service area can be found in Section 8.4 of PG&amp;E’s Revised 2021 Wildfire Mitigation Plan Report.</t>
  </si>
  <si>
    <t>Table 4: Customer Notification Timeline Summary Prior to De-energization for October 14 – 16, 2021 PSPS Event</t>
  </si>
  <si>
    <t>Event Order</t>
  </si>
  <si>
    <t>Minimum Timeline[1]</t>
  </si>
  <si>
    <t>Notification Sent to:</t>
  </si>
  <si>
    <t>Approximate Time Sent</t>
  </si>
  <si>
    <t>Message</t>
  </si>
  <si>
    <t>Notes</t>
  </si>
  <si>
    <t>Pre-De-energization (Prior)</t>
  </si>
  <si>
    <t>72-48 hours</t>
  </si>
  <si>
    <t xml:space="preserve"> Local/Tribal Governments and CCAs*</t>
  </si>
  <si>
    <t>10/11/2021 11:38 PDT</t>
  </si>
  <si>
    <t>Advanced</t>
  </si>
  <si>
    <t>Public Safety Partners**</t>
  </si>
  <si>
    <t>10/11/2021 12:05 PDT</t>
  </si>
  <si>
    <t>48-24 hours</t>
  </si>
  <si>
    <t>10/12 2021 9:10 PDT</t>
  </si>
  <si>
    <t>Watch</t>
  </si>
  <si>
    <t>10/13/2021 9:12 PDT</t>
  </si>
  <si>
    <t>10/12/2021 9:34 PDT</t>
  </si>
  <si>
    <t>10/12/2021 18:01 PDT</t>
  </si>
  <si>
    <t>10/12/2021 9:33 PDT</t>
  </si>
  <si>
    <t>Cancel</t>
  </si>
  <si>
    <t>Only Public Safety Partners removed from scope received the cancel notification.</t>
  </si>
  <si>
    <t>10/13/2021 9:39 PDT</t>
  </si>
  <si>
    <t>10/13/2021 9:40 PDT</t>
  </si>
  <si>
    <t>10/13/2021 11:59 PDT</t>
  </si>
  <si>
    <t>10/13/2021 12:03 PDT</t>
  </si>
  <si>
    <t>10/13/2021 19:15 PDT</t>
  </si>
  <si>
    <t>All Customers***</t>
  </si>
  <si>
    <t>Only Customers removed from scope received the cancel notification.</t>
  </si>
  <si>
    <t>10/13/2021 19:17 PDT</t>
  </si>
  <si>
    <t>4-1 hours</t>
  </si>
  <si>
    <t>10/13/2021 18:50 PDT</t>
  </si>
  <si>
    <t>Warning</t>
  </si>
  <si>
    <t>10/13/2021 9:09 PDT</t>
  </si>
  <si>
    <t>Only Local/Tribal Governments and CCAs removed from scope received the cancel notification.</t>
  </si>
  <si>
    <t>10/13/2021 10:58 PDT</t>
  </si>
  <si>
    <t>10/13/2021 18:49 PDT</t>
  </si>
  <si>
    <t>10/14/2021 10:28 PDT</t>
  </si>
  <si>
    <t>10/14/2021 19:46 PDT</t>
  </si>
  <si>
    <t>10/13/2021 19:12 PDT</t>
  </si>
  <si>
    <t>10/14/2021 10:57 PDT</t>
  </si>
  <si>
    <t>10/14/2021 20:06 PDT</t>
  </si>
  <si>
    <t>Initiation (During)</t>
  </si>
  <si>
    <t>Immediately before re-energization</t>
  </si>
  <si>
    <t>10/15/2021 12:49 PDT</t>
  </si>
  <si>
    <t>Weather All-Clear</t>
  </si>
  <si>
    <t>10/15/2021 13:33 PDT</t>
  </si>
  <si>
    <t>10/16/2021 14:45 PDT</t>
  </si>
  <si>
    <t>ETOR Update</t>
  </si>
  <si>
    <t>Restoration (After)</t>
  </si>
  <si>
    <t>After re-energization was completed</t>
  </si>
  <si>
    <t>10/16/2021 17:17 PDT</t>
  </si>
  <si>
    <t>Restore</t>
  </si>
  <si>
    <t>10/15/2021 18:03 PDT</t>
  </si>
  <si>
    <t>First initial Restoration Notification sent.</t>
  </si>
  <si>
    <t>10/16/2021 17:16 PDT</t>
  </si>
  <si>
    <t>Last Restoration Notification sent.</t>
  </si>
  <si>
    <t>*A subset of Public Safety Partners, including cities, counties, Tribes, and community choice aggregators
**A subset of Public Safety Partners, including water, wastewater, and communication service providers
***All Customers, including Medical Baseline program customers and SIV customers</t>
  </si>
  <si>
    <t>[1] Decision 19-05-042, Appendix A, Timing of Notification.</t>
  </si>
  <si>
    <t>Table 5: Notifications to Customers where Positive or Affirmative Notification was Attempted</t>
  </si>
  <si>
    <t>Designation</t>
  </si>
  <si>
    <t>Total Number of customers[1]</t>
  </si>
  <si>
    <t>Notification Attempts Made[2]</t>
  </si>
  <si>
    <t>Timing of Attempts[3]</t>
  </si>
  <si>
    <t>Who made the Notification Attempt</t>
  </si>
  <si>
    <t>Successful Positive Notification[4]</t>
  </si>
  <si>
    <t>Medical Baseline[5]</t>
  </si>
  <si>
    <t>3,131 Watch Notifications</t>
  </si>
  <si>
    <t>10/12/21 09:34 PDT</t>
  </si>
  <si>
    <t>PG&amp;E</t>
  </si>
  <si>
    <t>1,861 Watch Notifications</t>
  </si>
  <si>
    <t>555 Warning Notifications</t>
  </si>
  <si>
    <t>10/13/21 07:59 PDT</t>
  </si>
  <si>
    <t>370 Warning Notifications</t>
  </si>
  <si>
    <t>3,686 Overall Notifications</t>
  </si>
  <si>
    <t>2,231 Overall Notifications</t>
  </si>
  <si>
    <t>MBL behind a master meter</t>
  </si>
  <si>
    <t>30 Watch Notifications</t>
  </si>
  <si>
    <t>17 Watch Notifications</t>
  </si>
  <si>
    <t>0 Warning Notifications</t>
  </si>
  <si>
    <t>N/A</t>
  </si>
  <si>
    <t>30 Overall Notifications</t>
  </si>
  <si>
    <t>17 Overall Notifications</t>
  </si>
  <si>
    <t>Access and Functional Needs (AFN)[6]</t>
  </si>
  <si>
    <t>8,244 Watch Notifications</t>
  </si>
  <si>
    <t>2,113 Watch Notifications</t>
  </si>
  <si>
    <t>1,266 Warning Notifications</t>
  </si>
  <si>
    <t>10/13/21 08:18 PDT</t>
  </si>
  <si>
    <t>432 Warning Notifications</t>
  </si>
  <si>
    <t>9,510 Overall Notifications</t>
  </si>
  <si>
    <t>2,545 Overall Notifications</t>
  </si>
  <si>
    <t>[1] Total number of customers notified where notification was attempted. Count includes customers that may have been removed from scope or received Cancellation Notifications prior to de-energization, but still received Watch and/or Warning notifications.</t>
  </si>
  <si>
    <t>[2] Count of Warning Notifications includes doorbell rings and Live Agent phone calls.</t>
  </si>
  <si>
    <t>[3] Initial start time notification was sent.</t>
  </si>
  <si>
    <t>[4] PG&amp;E considers successful positive notifications as those in which the notification was successfully delivered to the customer (i.e., no bounce back) and the customer acknowledges receipt of the notification.</t>
  </si>
  <si>
    <t>[5] Residential tenants of master-metered customers can also qualify for Medical Baseline Quantities. The Medical Baseline category for the purposes of Table 5. Notifications to customers where positive or affirmative notification was attempted does not include Medical Baseline program customers who are master meter tenants.</t>
  </si>
  <si>
    <t>[6] Access and Functional Needs category includes customers enrolled in CARE or FERA; customers that self-identify to receive an in-person visit before disconnection for non-payment (e.g., vulnerable), customers that self-identify has having a person with a disability in the household (e.g., disabled); customers who self-select to receive utility communications in a non-standard format (e.g., in braille or large print); and customers who indicate a non-English language preference. Although Medical Baseline program customers are considered AFN, for the purposes of Table 5, notifications to customers where positive or affirmative notification was attempted to Medical Baseline program customers are reflected in separate categories.</t>
  </si>
  <si>
    <t>Table 6: Outcomes of Notifications to De-energized Medical Baseline Program Customers</t>
  </si>
  <si>
    <t>Count</t>
  </si>
  <si>
    <t>Type of Notifications to De-energized Medical Baseline Customers (based on SPID)</t>
  </si>
  <si>
    <t>Total De-energized Medical Baseline Customers</t>
  </si>
  <si>
    <t>The number of customers de-energized who participate in PG&amp;E’s Medical Baseline Program</t>
  </si>
  <si>
    <t xml:space="preserve">Total Notifications Attempted / Sent </t>
  </si>
  <si>
    <r>
      <t xml:space="preserve">The total sum of automated notifications </t>
    </r>
    <r>
      <rPr>
        <b/>
        <sz val="8"/>
        <color rgb="FF000000"/>
        <rFont val="Times New Roman"/>
        <family val="1"/>
      </rPr>
      <t xml:space="preserve">attempted </t>
    </r>
    <r>
      <rPr>
        <sz val="8"/>
        <color rgb="FF000000"/>
        <rFont val="Times New Roman"/>
        <family val="1"/>
      </rPr>
      <t>via call, text, and e-mail, in-person doorbell ring visit attempts and/or Live Agent phone calls.</t>
    </r>
  </si>
  <si>
    <t>Total Notifications Not Attempted / Sent</t>
  </si>
  <si>
    <t>Total Medical Baseline customers without an attempted notification</t>
  </si>
  <si>
    <t xml:space="preserve">Total Notifications Delivered </t>
  </si>
  <si>
    <r>
      <t xml:space="preserve">The total sum of automated notifications sent via phone, text, and e-mail, in-person doorbell ring visit attempts and/or Live Agent phone calls </t>
    </r>
    <r>
      <rPr>
        <b/>
        <sz val="8"/>
        <color rgb="FF000000"/>
        <rFont val="Times New Roman"/>
        <family val="1"/>
      </rPr>
      <t xml:space="preserve">that were executed </t>
    </r>
    <r>
      <rPr>
        <sz val="8"/>
        <color rgb="FF000000"/>
        <rFont val="Times New Roman"/>
        <family val="1"/>
      </rPr>
      <t>(i.e., active phone number, deliverable e-mail address, and/or accessible to deliver in-person doorbell ring).</t>
    </r>
  </si>
  <si>
    <t>Total Notifications Not Delivered</t>
  </si>
  <si>
    <t>Total Medical Baseline customers without a delivered notification</t>
  </si>
  <si>
    <t xml:space="preserve">Total Notifications Received </t>
  </si>
  <si>
    <r>
      <t xml:space="preserve">Customers who </t>
    </r>
    <r>
      <rPr>
        <b/>
        <sz val="8"/>
        <color rgb="FF000000"/>
        <rFont val="Times New Roman"/>
        <family val="1"/>
      </rPr>
      <t xml:space="preserve">acknowledged their notification </t>
    </r>
    <r>
      <rPr>
        <sz val="8"/>
        <color rgb="FF000000"/>
        <rFont val="Times New Roman"/>
        <family val="1"/>
      </rPr>
      <t>by taking one of the following actions: answered an automated or Live Agent phone call, responded to a text message, opened an e-mail, or greeted an in-person doorbell ring (excludes voicemails left, text message delivered only and not confirmed, door hanger left).</t>
    </r>
  </si>
  <si>
    <t>Total Notifications Not Received</t>
  </si>
  <si>
    <t>Total Medical Baseline customers who did not confirm receipt / acknowledge their automated notifications, Live Agent phone calls or in-person doorbell ring. Customers who did not answer a doorbell ring were left a door hanger.</t>
  </si>
  <si>
    <t>Table 7: Count and Type of Additional Notifications to De-energized Medical Baseline Program Customers</t>
  </si>
  <si>
    <t>Type of Additional Notifications to Impacted Medical Baseline Customers (based on SPID)</t>
  </si>
  <si>
    <t>Total In-Person Visits / Doorbell Rings</t>
  </si>
  <si>
    <t>Doorbell ring attempts to impacted Medical Baseline customers where PG&amp;E made contact with the customer (either in person or via phone call in advance of visit) or left a door hanger.[1]</t>
  </si>
  <si>
    <t xml:space="preserve">Live Agent Phone Calls </t>
  </si>
  <si>
    <t>Calls made by Live Agent representatives to Medical Baseline customers that had not yet confirmed receipt of their automated notification or answered the door during PG&amp;E’s in-person visit.</t>
  </si>
  <si>
    <t>[1] Customers may have confirmed receipt of their notifications in multiple channels (e.g., automated notification and/or doorbell ring); therefore, the counts of total attempted and successful notifications are not mutually exclusive.</t>
  </si>
  <si>
    <t>Table 8: Notification Failure Causes</t>
  </si>
  <si>
    <t>Notifications Sent to:</t>
  </si>
  <si>
    <t>Notification Failure Description</t>
  </si>
  <si>
    <t>Number of Entities or Customer Accounts [1]</t>
  </si>
  <si>
    <t>Explanation</t>
  </si>
  <si>
    <t>Public Safety Partners excluding Critical Facilities and Infrastructure[2] </t>
  </si>
  <si>
    <t>Entities who did not receive 48-to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</si>
  <si>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</si>
  <si>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</si>
  <si>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</si>
  <si>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</si>
  <si>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11 counties and 1 city</t>
  </si>
  <si>
    <t>·PG&amp;E aims to send automated notifications via calls, texts, and e-mails once a jurisdiction has been removed from scope. While we did not send automated notifications to eleven counties and one city within two hours of the decision to remove the jurisdiction from scope, Agency Representatives were in constant coordination with these agencies on event status.</t>
  </si>
  <si>
    <t>Critical Facilities and Infrastructure[3]</t>
  </si>
  <si>
    <t>Facilities who did not receive 48–72-hour advance notification[4]</t>
  </si>
  <si>
    <t>Facilities who did not receive 1–4-hour imminent notifications</t>
  </si>
  <si>
    <t>•	PG&amp;E does not send automated notifications to customers between the hours of 21:00 and 08:00 PDT as a courtesy to prevent waking customers in the middle of the night. PG&amp;E began sending Warning Notifications prior to 21:00 to these 38 critical facilities and infrastructure customers at 10/13/21 19:12 PDT.</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</si>
  <si>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</si>
  <si>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</si>
  <si>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</si>
  <si>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</si>
  <si>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</si>
  <si>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·This was due to the time required to build out cancellation notification files after the decision had been made to remove the customers from scope. PG&amp;E is reviewing the issues with our processes and is continuing to work on improving our ability to send cancellation notices within two hours of the decision to cancel the de-energization event or removal from scope.</t>
  </si>
  <si>
    <t>All other affected customers</t>
  </si>
  <si>
    <t>Customers who did not receive 24–48-hour advance notifications</t>
  </si>
  <si>
    <t>·One customer did not have valid contact information on file during the event.</t>
  </si>
  <si>
    <t>Customers who did not receive 1–4-hour imminent notifications</t>
  </si>
  <si>
    <t>•	PG&amp;E does not send automated notifications to customers between the hours of 21:00 and 08:00 PDT as a courtesy to prevent waking customers in the middle of the night. PG&amp;E began sending Warning Notifications prior to 21:00 to these 627 customers at 10/13/21 19:12 PDT.
•	One customer did not have valid contact information on file during the event.</t>
  </si>
  <si>
    <t>Customers who did not receive any notifications before de-energization</t>
  </si>
  <si>
    <t>•	One customer did not have valid contact information on file during the event.</t>
  </si>
  <si>
    <t>Customers who were not notified at de-energization initiation</t>
  </si>
  <si>
    <t>Customers who were not notified immediately before re-energization.</t>
  </si>
  <si>
    <t>•	One customer did not have valid contact information on file during the event.
•	33 customers were not notified immediately before re-energization due to data quality issues causing their notifications to be assigned to the wrong PSPS event.
•	PG&amp;E implemented ad-hoc Weather “All-Clear” Notifications via phone calls for this event. One customer was not notified due to not having a phone number.</t>
  </si>
  <si>
    <t>Customers who were not notified when re-energization is complete.</t>
  </si>
  <si>
    <t xml:space="preserve">•	One customer did not have valid contact information on file during the event.
•	PG&amp;E implemented ad-hoc Restoration Notifications via phone calls for this event. One customer was not notified due to not having a phone number. </t>
  </si>
  <si>
    <t>Customers who did not receive cancellation notification within two hours of the decision to cancel</t>
  </si>
  <si>
    <t>•	This was due to the time required to build out cancellation notification files after the decision had been made to remove the customers from scope. PG&amp;E is reviewing the issues with our processes and is continuing to work on improving our ability to send cancellation notices within two hours of the decision to cancel the de-energization event or removal from scope.</t>
  </si>
  <si>
    <t>[1] Number of Entities or Customer Accounts for Critical Facilities and Infrastructure Customers and All Other Affected Customers does not take into consideration live agent calls and/or e-mails sent manually by PG&amp;E for this PSPS event. For example, telecommunication service providers may have received an e-mail or phone call from the CIL during the event.</t>
  </si>
  <si>
    <t>[2] Only includes cities, counties, Tribes, and community choice aggregators</t>
  </si>
  <si>
    <t>[3] Includes Public Safety Partners who are critical facilities and infrastructure customers</t>
  </si>
  <si>
    <t>[4]  Includes only public safety partners who are critical facilities and infrastructure customers that are required to receive notifications 48-72 hour advanced notification.</t>
  </si>
  <si>
    <t>Section 6 Tables</t>
  </si>
  <si>
    <t>Table 9: PSPS Portal Time &amp; Date for Map Sharing</t>
  </si>
  <si>
    <t>Date</t>
  </si>
  <si>
    <t>Time PDF Maps Shared</t>
  </si>
  <si>
    <t>Time GIS Layers Shared</t>
  </si>
  <si>
    <t>11:16 PDT</t>
  </si>
  <si>
    <t>11:17 PDT</t>
  </si>
  <si>
    <t>06:54 PDT</t>
  </si>
  <si>
    <t>07:33 PDT</t>
  </si>
  <si>
    <t>16:20 PDT</t>
  </si>
  <si>
    <t>15:57 PDT</t>
  </si>
  <si>
    <t>08:54 PDT</t>
  </si>
  <si>
    <t>08:58 PDT</t>
  </si>
  <si>
    <t>10:40 PDT</t>
  </si>
  <si>
    <t>10:34 PDT</t>
  </si>
  <si>
    <t>18:28 PDT</t>
  </si>
  <si>
    <t>18:25 PDT</t>
  </si>
  <si>
    <t>09:59 PDT</t>
  </si>
  <si>
    <t>09:56 PDT</t>
  </si>
  <si>
    <t>19:04 PDT</t>
  </si>
  <si>
    <t>19:06 PDT</t>
  </si>
  <si>
    <t>Table 10: Customer Notifications Based on Language Preference</t>
  </si>
  <si>
    <t xml:space="preserve">Language </t>
  </si>
  <si>
    <t xml:space="preserve">Total Notifications[1] </t>
  </si>
  <si>
    <t xml:space="preserve">Percent </t>
  </si>
  <si>
    <t>English</t>
  </si>
  <si>
    <t>Spanish</t>
  </si>
  <si>
    <t xml:space="preserve">Chinese (Mandarin) </t>
  </si>
  <si>
    <t xml:space="preserve">Chinese (Cantonese) </t>
  </si>
  <si>
    <t>Vietnamese</t>
  </si>
  <si>
    <t>Total</t>
  </si>
  <si>
    <t>[1] Total notifications do not include doorbell rings and Live Agent phone calls.</t>
  </si>
  <si>
    <t>Table 11: Call Center Support Services [1]</t>
  </si>
  <si>
    <t>Total Calls Handled</t>
  </si>
  <si>
    <t>PSPS Calls Handled</t>
  </si>
  <si>
    <t>Average Response Time for PSPS-related Calls</t>
  </si>
  <si>
    <t>Number of calls handled by Call Center Translation Services</t>
  </si>
  <si>
    <t>Number of languages Supported by Call Center Translation Services</t>
  </si>
  <si>
    <t>(seconds)</t>
  </si>
  <si>
    <t>[1] Metrics are provided from October 13, 2021 through October 16, 2021.</t>
  </si>
  <si>
    <t>Table 12: PG&amp;E Website Traffic for October 14 - 16, 2021 PSPS Event</t>
  </si>
  <si>
    <t>Web Page</t>
  </si>
  <si>
    <t>Unique Visitors</t>
  </si>
  <si>
    <t>Visits</t>
  </si>
  <si>
    <t>Page Views</t>
  </si>
  <si>
    <t>PG&amp;E’s Website (pge.com)</t>
  </si>
  <si>
    <t>PG&amp;E’s Emergency Website (pgealerts.alerts.pge.com)[1], [2]</t>
  </si>
  <si>
    <t>[1] The PSPS Event Updates page is at the following link: pgealerts.alerts.pge.com/updates. PG&amp;E also uses the following shortened URL for the same site: www.pge.com/pspsupdates.</t>
  </si>
  <si>
    <t>[2] The emergency website metrics are a subset of the pge.com/ website traffic reported.</t>
  </si>
  <si>
    <t>Table 13: Unique Visitors to the Translated Versions of PG&amp;E’s Website for the October 14 - 16, 2021 PSPS Event [1]</t>
  </si>
  <si>
    <t>Language</t>
  </si>
  <si>
    <t>Percent</t>
  </si>
  <si>
    <t xml:space="preserve"> English </t>
  </si>
  <si>
    <t xml:space="preserve"> Spanish </t>
  </si>
  <si>
    <t xml:space="preserve"> Chinese </t>
  </si>
  <si>
    <t xml:space="preserve"> Russian </t>
  </si>
  <si>
    <t xml:space="preserve"> Korean </t>
  </si>
  <si>
    <t xml:space="preserve"> Vietnamese </t>
  </si>
  <si>
    <t xml:space="preserve"> Tagalog </t>
  </si>
  <si>
    <t xml:space="preserve"> Hmong </t>
  </si>
  <si>
    <t xml:space="preserve"> Khmer </t>
  </si>
  <si>
    <t xml:space="preserve"> Portuguese </t>
  </si>
  <si>
    <t xml:space="preserve"> Thai </t>
  </si>
  <si>
    <t xml:space="preserve"> Arabic </t>
  </si>
  <si>
    <t xml:space="preserve"> Hindi </t>
  </si>
  <si>
    <t xml:space="preserve"> Punjabi </t>
  </si>
  <si>
    <t xml:space="preserve"> Farsi </t>
  </si>
  <si>
    <t xml:space="preserve"> Japanese </t>
  </si>
  <si>
    <t>Grand Total[2]</t>
  </si>
  <si>
    <t>[1] Not all webpages within PG&amp;E’s Website are offered in the translated languages listed. If the language is not included in the selector on the webpage, the visitor can call 1-833-208-4167 for assistance in 250+ other languages.</t>
  </si>
  <si>
    <t>[2] There is some overlap in unique visitors by language because some visitors viewed webpages in different languages.</t>
  </si>
  <si>
    <t>Table 14: Unique Visitors to the Translated Versions of PG&amp;E’s Emergency Website for the October 14 - 16, 2021 PSPS Event</t>
  </si>
  <si>
    <t xml:space="preserve"> Portuguese</t>
  </si>
  <si>
    <t>Grand Total[1]</t>
  </si>
  <si>
    <t>[1] There is some overlap in unique visitors by language because some visitors viewed webpages in different languages.</t>
  </si>
  <si>
    <t>Table 15: Generators Available for Critical Facilities and Infrastructure Customers</t>
  </si>
  <si>
    <t>Generator Type</t>
  </si>
  <si>
    <t>Number of Units</t>
  </si>
  <si>
    <t>Individual Size (MW)</t>
  </si>
  <si>
    <t>Run Time (Hrs.)[1]</t>
  </si>
  <si>
    <t>Diesel Generator</t>
  </si>
  <si>
    <t>5 units on reserve in Sacramento</t>
  </si>
  <si>
    <t>1 unit pre-staged at ICU Hospital, 5 units on reserve in Sacramento</t>
  </si>
  <si>
    <t>1 unit pre-staged at ICU Hospital, 4 units on reserve in Sacramento</t>
  </si>
  <si>
    <t>2 units staged at two ICU Hospitals</t>
  </si>
  <si>
    <t>Reserve in Sacramento</t>
  </si>
  <si>
    <t>1 unit pre-staged at ICU Hospital</t>
  </si>
  <si>
    <t>6 units pre-staged at two ICU Hospitals, 7 units on reserve in Sacramento</t>
  </si>
  <si>
    <t>3 units pre-staged at ICU Hospitals</t>
  </si>
  <si>
    <t>1 unit pre-staged at ICU Hospital, 8 on reserve in Sacramento</t>
  </si>
  <si>
    <t>Reserve in Santa Rosa</t>
  </si>
  <si>
    <t>[1] Estimated based on a 75% load. Barring mechanical failure and refueling the temporary generators have the ability to operate continuously throughout a typical PSPS event.</t>
  </si>
  <si>
    <t>Table 16: Critical Facility and Infrastructure Customers Energized with Backup Generation</t>
  </si>
  <si>
    <t>County</t>
  </si>
  <si>
    <t>Site Type</t>
  </si>
  <si>
    <t>Generation Deployed</t>
  </si>
  <si>
    <t>Duration of Operation</t>
  </si>
  <si>
    <t>Reason Deployed</t>
  </si>
  <si>
    <t>Kern</t>
  </si>
  <si>
    <t>Water District</t>
  </si>
  <si>
    <t xml:space="preserve">200 kW </t>
  </si>
  <si>
    <t xml:space="preserve">25 hours, 2 minutes </t>
  </si>
  <si>
    <t>High Risk to environment</t>
  </si>
  <si>
    <t xml:space="preserve">Kern </t>
  </si>
  <si>
    <t>50 kW</t>
  </si>
  <si>
    <t xml:space="preserve">43 hours, 32 minutes </t>
  </si>
  <si>
    <t>Tehama</t>
  </si>
  <si>
    <t xml:space="preserve">Communications </t>
  </si>
  <si>
    <t>150 kW</t>
  </si>
  <si>
    <t>3 hours, 37 minutes</t>
  </si>
  <si>
    <t>High Risk Public Safety</t>
  </si>
  <si>
    <t xml:space="preserve">Glen </t>
  </si>
  <si>
    <t xml:space="preserve">Community Center </t>
  </si>
  <si>
    <t>56 kW</t>
  </si>
  <si>
    <t>21 hours, 38 minutes</t>
  </si>
  <si>
    <t>High Risk to Public Safety</t>
  </si>
  <si>
    <t>Section 7 Tables</t>
  </si>
  <si>
    <t>Table 17: Number and Nature of Complaints due to the October 14 – 16, 2021 PSPS Event</t>
  </si>
  <si>
    <t>Nature of Complaints</t>
  </si>
  <si>
    <t>Number of Complaints</t>
  </si>
  <si>
    <t>Communications/Notifications</t>
  </si>
  <si>
    <t>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Representational State Transfer (REST)/Digital Asset Manager (DAM) sites (as applicable).</t>
  </si>
  <si>
    <t>PSPS Frequency/Duration</t>
  </si>
  <si>
    <t>Including, but not limited to complaints regarding the frequency and/or duration of PSPS events, including delays in restoring power, scope of PSPS and dynamic of weather conditions.</t>
  </si>
  <si>
    <t>Safety/Health Concern</t>
  </si>
  <si>
    <t>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</si>
  <si>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General PSPS Dissatisfaction/Other</t>
  </si>
  <si>
    <t>Including, but not limited to complaints about being without power during PSPS event and related hardships such as food loss, income loss, inability to work/attend school, plus any PSPS-related complaints that do not fall into any other category.</t>
  </si>
  <si>
    <t>Outreach/Assistance</t>
  </si>
  <si>
    <t>Including, but not limited to complaints regarding Community Resource Centers, community crew vehicles, backup power, hotel vouchers, other assistance provided by utility to mitigate impact of PSPS.</t>
  </si>
  <si>
    <t>Section 8 Tables</t>
  </si>
  <si>
    <t>Table 18: Weather All-Clear Times</t>
  </si>
  <si>
    <t>All-Clear Zones</t>
  </si>
  <si>
    <t>Weather All-Clear Date and Time</t>
  </si>
  <si>
    <t>445, 448A in their entirety. In addition, 448B and 651 were approved with the exception of areas on Tejon 1102 downstream of recloser 3760 and Fuse 14928.</t>
  </si>
  <si>
    <t>10/15/2021 12:00 PDT</t>
  </si>
  <si>
    <t>Remainder of 448B and 651 - areas on Tejon 1102 downstream of recloser 3760 and Fuse 14928.</t>
  </si>
  <si>
    <t>10/16/2021 15:14 PDT</t>
  </si>
  <si>
    <t>Section 11 Tables</t>
  </si>
  <si>
    <t>Table 19: Lessons Learned from the PSPS Event</t>
  </si>
  <si>
    <t>Issue</t>
  </si>
  <si>
    <t>Discussion</t>
  </si>
  <si>
    <t>Resolution</t>
  </si>
  <si>
    <t xml:space="preserve">PG&amp;E faced issues in preparing and cascading the Restoration Playbooks in a timely manner after the Weather “All-clears.” </t>
  </si>
  <si>
    <t>During the October 11 – 12 PSPS event, some delays were experienced in the preparation of the Restoration Playbooks. This was partly attributable to the back-to-back PSPS events which required the same team members to both produce PSPS scopes for the upcoming October 14 – 16 PSPS event as well as produce Restoration Playbooks for the October 11 – 12 event. Additionally, a lack of familiarity of the updated restoration process was noted by some new team members.</t>
  </si>
  <si>
    <t xml:space="preserve">PG&amp;E plans to improve the automation and reduce the cycle time for creating the Restoration Playbooks. Additionally, PG&amp;E is further considering improvements in the cascading process by:
•	Using verbal communications subsequent to the “All-Clear” meetings to commence patrols.
•	Using the approved Restoration Playbooks and the information contained therein for re-energization.
Additionally, PG&amp;E will continue to train on the updated restoration processes throughout the upcoming year. </t>
  </si>
  <si>
    <t>Mitigating customer impacts by undertaking targeted Restoration for October 14 – 16 PSPS event.</t>
  </si>
  <si>
    <t>PG&amp;E strives to mitigate the impacts of PSPS events on its customers. During the October 14 event, PG&amp;E applied a proactive approach to re-energize a majority of customers in the Lebec area.
During the October 14 PSPS event, two waves of sustained winds were expected: one commencing early morning on Friday October 15 and subsiding during the day on Friday October 15, and another subsequent wave commencing on the evening of October 15 and lasting through the afternoon of Saturday, October 16.
Around mid-day Friday, PG&amp;E’s high resolution Meteorology model guidance showed that only areas in the elevated terrain in Lebec would still exceed minimum fire potential conditions moving forward. Winds were expected to peak again on Friday night into Saturday. However, these winds would mostly remain in the elevated terrain, and were not expected to mix into lower elevations over the next 12 hours.</t>
  </si>
  <si>
    <t xml:space="preserve">Based on this Meteorology assessment, PG&amp;E made the decision to re-energize the Tejon 1102 circuit for all but two segments that were in the elevated terrain. Consequently, PG&amp;E was able to re-energize all of the 666 customers, except 33, one day earlier, on Friday October 15
Going forward, PG&amp;E will continue to rely on its Meteorology model guidance to adapt to changing weather conditions and minimize customer impacts. </t>
  </si>
  <si>
    <t xml:space="preserve">The process for identifying and including high risk tags into our PSPS scope took longer than expected for both the October 11 – 12 and October 14 – 16 PSPS events.  </t>
  </si>
  <si>
    <r>
      <t xml:space="preserve">The Distribution Asset Health Specialist (DAHS) is responsible for determining which line segments need to be brought into scope due for high-risk tags. </t>
    </r>
    <r>
      <rPr>
        <sz val="8"/>
        <color rgb="FF000000"/>
        <rFont val="Times New Roman"/>
        <family val="1"/>
      </rPr>
      <t>This new 2021 process includes several rounds of review by the Operations Team to determine which tags can be closed prior to the event, thus removing those lines from scope</t>
    </r>
    <r>
      <rPr>
        <sz val="8"/>
        <color theme="1"/>
        <rFont val="Times New Roman"/>
        <family val="1"/>
      </rPr>
      <t>;</t>
    </r>
    <r>
      <rPr>
        <sz val="8"/>
        <color rgb="FF000000"/>
        <rFont val="Times New Roman"/>
        <family val="1"/>
      </rPr>
      <t xml:space="preserve"> </t>
    </r>
    <r>
      <rPr>
        <sz val="8"/>
        <color theme="1"/>
        <rFont val="Times New Roman"/>
        <family val="1"/>
      </rPr>
      <t>this</t>
    </r>
    <r>
      <rPr>
        <sz val="8"/>
        <color rgb="FF000000"/>
        <rFont val="Times New Roman"/>
        <family val="1"/>
      </rPr>
      <t xml:space="preserve"> took longer </t>
    </r>
    <r>
      <rPr>
        <sz val="8"/>
        <color theme="1"/>
        <rFont val="Times New Roman"/>
        <family val="1"/>
      </rPr>
      <t xml:space="preserve">than </t>
    </r>
    <r>
      <rPr>
        <sz val="8"/>
        <color rgb="FF000000"/>
        <rFont val="Times New Roman"/>
        <family val="1"/>
      </rPr>
      <t>expected during both the October 11 – 12 and October 14 – 16 PSPS events.</t>
    </r>
  </si>
  <si>
    <t>PG&amp;E is working to streamline the process of including and communicating high-risk tags in our PSPS event scopes. Some items highlighted for further investigation included additional coordination between the Distribution Branch Director, the DAHS and the Field Ops Teams as well as the identification of several steps that could be combined if the right people were involved working on them in parallel.</t>
  </si>
  <si>
    <t>Due to manual edits needed to customer notification files, select customers received Watch Notifications instead of Warning Notifications during the October 11-12 PSPS event.</t>
  </si>
  <si>
    <t>As the result of manual edits that had to be made to adjust customer files, an undetected error occurred.
Approximately 24,800 customers received a Warning Notification with the script used for Watch Notifications instead of the script used for Warning Notifications. 
Both the Watch and Warning Notification scripts communicate the planned de-energization start time and estimated time of restoration. See Appendix D for a copy of scripts of the Watch and Warning Notifications.</t>
  </si>
  <si>
    <t>PG&amp;E recognizes the need to notify customers in a timely and accurate manner with correct messaging during PSPS events.
The internal tool used for reviewing customer notifications will be enhanced to also enable the review of modified files.
Teams responsible for utilizing this tool will be trained on the new enhancements once they are available.</t>
  </si>
  <si>
    <t>Section 12 Tables</t>
  </si>
  <si>
    <t>Table 20: Maximum Wind Gusts Recorded October 15 – 16, 2021 in Impacted Counties</t>
  </si>
  <si>
    <t>Maximum Wind Gust (mph)</t>
  </si>
  <si>
    <t>Station ID</t>
  </si>
  <si>
    <t>Station Name</t>
  </si>
  <si>
    <t>PG654</t>
  </si>
  <si>
    <t>Digier Road Hilltop</t>
  </si>
  <si>
    <t>Appendix</t>
  </si>
  <si>
    <t>Table A-1.1: Factors Considered in the Decision to Shut Off Power for Each Distribution Circuit De-energized During the October 14 – 16, 2021 PSPS Event</t>
  </si>
  <si>
    <t>* Please see Table A-1.2 for the description of each column header, as well as the unit and value provided.</t>
  </si>
  <si>
    <t xml:space="preserve">** Note: PSPS decision making on Distribution does not occur at a per-circuit level, and instead occurs at the level of our 2 x 2 km weather and fuels model grid.  These outputs are used in a GIS system to visualize the areas of concern by area, which meteorologists and Distribution Assets Health Specialists review to scope the event.   The data provided here is representative of our high-resolution weather model data, which is driven by the Weather Research and Forecasting model.  It is not inclusive of other model information reviewed by meteorologists that include external, public global and high-resolution weather models.  This temporal and areal review of the risk, the operational timeline required to create the scope as well as any areas that were added based on subject matter expertise of meteorologists may lead to some circuits being de-energized that do not strictly exceed PSPS guidance.  </t>
  </si>
  <si>
    <t>Circuit Name</t>
  </si>
  <si>
    <t>cfpd</t>
  </si>
  <si>
    <t>flame_</t>
  </si>
  <si>
    <t>rate_of_</t>
  </si>
  <si>
    <t>area_</t>
  </si>
  <si>
    <t>ws_</t>
  </si>
  <si>
    <t>wg_</t>
  </si>
  <si>
    <t>temp_</t>
  </si>
  <si>
    <t>rh_</t>
  </si>
  <si>
    <t>vpd2m_</t>
  </si>
  <si>
    <t>dfm_</t>
  </si>
  <si>
    <t>lfm_</t>
  </si>
  <si>
    <t>prob_</t>
  </si>
  <si>
    <t>sum_</t>
  </si>
  <si>
    <t>RFW</t>
  </si>
  <si>
    <t>GACC_</t>
  </si>
  <si>
    <t>open_</t>
  </si>
  <si>
    <t>transmission_</t>
  </si>
  <si>
    <t>Actual</t>
  </si>
  <si>
    <t>length_</t>
  </si>
  <si>
    <t>spread_</t>
  </si>
  <si>
    <t>acres_</t>
  </si>
  <si>
    <t>mph</t>
  </si>
  <si>
    <t>ec_</t>
  </si>
  <si>
    <t>mph_</t>
  </si>
  <si>
    <t>2m_f</t>
  </si>
  <si>
    <t>2m</t>
  </si>
  <si>
    <t>mb</t>
  </si>
  <si>
    <t>10hr</t>
  </si>
  <si>
    <t>100hr</t>
  </si>
  <si>
    <t>1000hr</t>
  </si>
  <si>
    <t>herb</t>
  </si>
  <si>
    <t>chamise_</t>
  </si>
  <si>
    <t>woody</t>
  </si>
  <si>
    <t>large</t>
  </si>
  <si>
    <t>cat</t>
  </si>
  <si>
    <t>large_</t>
  </si>
  <si>
    <t>tree_</t>
  </si>
  <si>
    <t>ignition</t>
  </si>
  <si>
    <t>HighRisk</t>
  </si>
  <si>
    <t>psps_</t>
  </si>
  <si>
    <t>impacts_</t>
  </si>
  <si>
    <t>ft_2hr</t>
  </si>
  <si>
    <t>chhr_2hr</t>
  </si>
  <si>
    <t>8hr</t>
  </si>
  <si>
    <t>50m</t>
  </si>
  <si>
    <t>new</t>
  </si>
  <si>
    <t>or_cat</t>
  </si>
  <si>
    <t>ovr</t>
  </si>
  <si>
    <t>tags</t>
  </si>
  <si>
    <t>yes_no</t>
  </si>
  <si>
    <t>min</t>
  </si>
  <si>
    <t>CAL WATER 1102</t>
  </si>
  <si>
    <t>No</t>
  </si>
  <si>
    <t>Yes</t>
  </si>
  <si>
    <t>LAMONT 1104</t>
  </si>
  <si>
    <t>MAGUNDEN 1108</t>
  </si>
  <si>
    <t>SCE TEHACHAPI 1101</t>
  </si>
  <si>
    <t>TEJON 1102</t>
  </si>
  <si>
    <t>TEJON 1103</t>
  </si>
  <si>
    <t>Table A-1.2: Description, Units, and Value provided for Factors Considered in the Decision to Shut Off Power for Each Distribution Circuit De-energized During the October 14 – 16, 2021 PSPS Event</t>
  </si>
  <si>
    <t>Value</t>
  </si>
  <si>
    <t>Unit</t>
  </si>
  <si>
    <t>Value provided</t>
  </si>
  <si>
    <t>Scaled Probability</t>
  </si>
  <si>
    <t>max</t>
  </si>
  <si>
    <t>The product of probability of catastrophic fire (Prob_Cat) and IPW - probability of ignition (prob_ignition). This product is called the (CFPd) Catastrophic Fire Probability distribution model. Scaled by 1000 to covert to an integer value.</t>
  </si>
  <si>
    <t>flame_length_ft_2hr</t>
  </si>
  <si>
    <t>ft</t>
  </si>
  <si>
    <t>Flame length in feet on fire front for first 2 hours of fire spread simulation from Technoslyva.</t>
  </si>
  <si>
    <t>rate_of_spread_chhr_2hr</t>
  </si>
  <si>
    <t>Ch/hr.</t>
  </si>
  <si>
    <t>Rate of fire spread in chains per hour for first 2 hours of fire spread simulation from Technoslyva.</t>
  </si>
  <si>
    <t>area_acres_8hr</t>
  </si>
  <si>
    <t>acres</t>
  </si>
  <si>
    <t>Acres burned in the 8-hour fire spread simulation from Technoslyva.</t>
  </si>
  <si>
    <t>ws_mph</t>
  </si>
  <si>
    <t>Sustained windspeed in miles per hour at 10 meters above ground level.</t>
  </si>
  <si>
    <t>wg_ec_mph</t>
  </si>
  <si>
    <t>Wind gust in miles per hour at 10 meters above ground level.</t>
  </si>
  <si>
    <t>ws_mph_50m</t>
  </si>
  <si>
    <t>Sustained windspeed in miles per hour at 50 meters above ground level.</t>
  </si>
  <si>
    <t>temp_2m_f</t>
  </si>
  <si>
    <t>F</t>
  </si>
  <si>
    <t>Temperature in Fahrenheit at 2 meters above ground level.</t>
  </si>
  <si>
    <t>rh_2m</t>
  </si>
  <si>
    <t>%</t>
  </si>
  <si>
    <t>Relative Humidity in percent at 2 meters above ground level.</t>
  </si>
  <si>
    <t>vpd2m_mb</t>
  </si>
  <si>
    <t>Vapor pressure deficit at 2 meters above ground level in millibars.</t>
  </si>
  <si>
    <t>dfm_10hr</t>
  </si>
  <si>
    <t>fuel moisture fraction</t>
  </si>
  <si>
    <t xml:space="preserve">Dead Fuel Moisture in 10-hour fuel moisture class. Can be scaled to percentage by multiplying by 100. </t>
  </si>
  <si>
    <t>dfm_100hr</t>
  </si>
  <si>
    <t xml:space="preserve">Dead Fuel Moisture in 100-hour moisture class. Can be scaled to percentage by multiplying by 100. </t>
  </si>
  <si>
    <t>dfm_1000hr</t>
  </si>
  <si>
    <t xml:space="preserve">Dead Fuel Moisture in 1000-hour moisture class. Can be scaled to percentage by multiplying by 100. </t>
  </si>
  <si>
    <t>lfm_herb</t>
  </si>
  <si>
    <t>Live Fuel Moisture Percentage of herbaceous plant species. (% of species that is comprised of water)</t>
  </si>
  <si>
    <t>lfm_chamise_new</t>
  </si>
  <si>
    <t>Live Fuel Moisture Percentage of Chamise (shrub) plant species. (% of species that is comprised of water)</t>
  </si>
  <si>
    <t>lfm_woody</t>
  </si>
  <si>
    <t>Live Fuel Moisture Percentage of woody plant species. (% of species that is comprised of water)</t>
  </si>
  <si>
    <t>prob_large</t>
  </si>
  <si>
    <t>Probability</t>
  </si>
  <si>
    <t xml:space="preserve">Fire Potential Index (FPI) Model Output - Probability of a large fire if an ignition were to occur. </t>
  </si>
  <si>
    <t>prob_cat</t>
  </si>
  <si>
    <r>
      <t>Fire Potential Index (FPI) Model Output - Probability of a catastrophic fire if an ignition were to occur. FPI component of the CFP</t>
    </r>
    <r>
      <rPr>
        <vertAlign val="subscript"/>
        <sz val="8"/>
        <color rgb="FF000000"/>
        <rFont val="Times New Roman"/>
        <family val="1"/>
      </rPr>
      <t>D</t>
    </r>
    <r>
      <rPr>
        <sz val="8"/>
        <color rgb="FF000000"/>
        <rFont val="Times New Roman"/>
        <family val="1"/>
      </rPr>
      <t xml:space="preserve"> model.</t>
    </r>
  </si>
  <si>
    <t>prob_large_or_cat</t>
  </si>
  <si>
    <t>Fire Potential Index (FPI) Model Output - Probability of a large or catastrophic fire if an ignition were to occur.  Utilized in the minimum fire potential conditions.</t>
  </si>
  <si>
    <t>sum_tree_ovr</t>
  </si>
  <si>
    <t>Sum of tree overstrike in a 2 x 2 km grid cell area in ft.</t>
  </si>
  <si>
    <t>prob_ignition</t>
  </si>
  <si>
    <r>
      <t>2021 Ignition Probability Weather (IPW) Model Output - Probability of Ignition based on the probability of outages by cause.  Ignition component of the CFP</t>
    </r>
    <r>
      <rPr>
        <vertAlign val="subscript"/>
        <sz val="8"/>
        <color rgb="FF000000"/>
        <rFont val="Times New Roman"/>
        <family val="1"/>
      </rPr>
      <t>D</t>
    </r>
    <r>
      <rPr>
        <sz val="8"/>
        <color rgb="FF000000"/>
        <rFont val="Times New Roman"/>
        <family val="1"/>
      </rPr>
      <t xml:space="preserve"> model.</t>
    </r>
  </si>
  <si>
    <t>Yes/No during event</t>
  </si>
  <si>
    <t>Red Flag Warning from the Federal National Weather Service.</t>
  </si>
  <si>
    <t>GACC_HighRisk</t>
  </si>
  <si>
    <t>High Risk issued by the Federal North or South Operations Predictive Services.</t>
  </si>
  <si>
    <t>open_psps_tags</t>
  </si>
  <si>
    <t>Yes/No During Event</t>
  </si>
  <si>
    <t>PSPS-Qualified Tags include P1 (tree represents an immediate risk) and P2 (tree is damaged or diseased and could fall into nearby power lines) tree tags and Electric Corrective tags (Priority A - emergency, B - urgent, E - risk-based, and H - hardening projects)</t>
  </si>
  <si>
    <t>transmission_impacts_yes_no</t>
  </si>
  <si>
    <t xml:space="preserve">Distribution lines that would have been de-energized due to de-energization of upstream transmission lines, regardless of whether those distribution lines would have also been de-energized due to direct distribution PSPS. </t>
  </si>
  <si>
    <t>Actual ws_mph</t>
  </si>
  <si>
    <t xml:space="preserve">Actual sustained wind speed recorded by weather stations within five miles of weather circuit. Note, this may not be reflective of windspeeds experienced on the circuit. </t>
  </si>
  <si>
    <t>Actual rh_min</t>
  </si>
  <si>
    <t>Actual relative humidity in percent recorded by weather stations within five miles of circuit.</t>
  </si>
  <si>
    <t>Table B-1. Circuits De-Energized During the October 14- 16, 2021 PSPS Event</t>
  </si>
  <si>
    <t>Circuits labeled as “non-HFTD” are located outside of the CPUC High Fire-Threat District (HFTD). These circuits or portions of circuits are impacted for one of two reasons: (1) indirect impacts from transmission lines being de-energized or (2) the non-HFTD portion of the circuit are conductive to the HFTD at some point in the path to service.
Circuits with an asterisk (*) were sectionalized during the event to further reduce customer impact. The de-energization date and time represents the time the first customer was de-energized on the circuit and the restoration time represents the date and time of the last customer restored on a circuit by circuit</t>
  </si>
  <si>
    <t>Distribution / Transmission</t>
  </si>
  <si>
    <t>De-Energization Date and Time</t>
  </si>
  <si>
    <t xml:space="preserve">All-Clear Date and Time </t>
  </si>
  <si>
    <t>Restoration Date and Time</t>
  </si>
  <si>
    <t>Key Communities</t>
  </si>
  <si>
    <t>HFTD Tier(s)</t>
  </si>
  <si>
    <t>Residential Customers</t>
  </si>
  <si>
    <t>Commercial / Industrial Customers</t>
  </si>
  <si>
    <t>Medical Baseline Customers</t>
  </si>
  <si>
    <t>AFN other than MBL Customers</t>
  </si>
  <si>
    <t>Other Customers</t>
  </si>
  <si>
    <t>Distribution</t>
  </si>
  <si>
    <t>CAL WATER 1102*</t>
  </si>
  <si>
    <t>KERN</t>
  </si>
  <si>
    <t>Partially Outside HFTD, Tier 2</t>
  </si>
  <si>
    <t>LAMONT 1104*</t>
  </si>
  <si>
    <t>Tier 2</t>
  </si>
  <si>
    <t>MAGUNDEN 1108*</t>
  </si>
  <si>
    <t>SCE TEHACHAPI 1101*</t>
  </si>
  <si>
    <t>TEJON 1102*</t>
  </si>
  <si>
    <t>TEJON 1103*</t>
  </si>
  <si>
    <t>Table C-1. DAMAGES &amp; HAZARDS FOUND WITHIN THE DE-ENERGIZED AREAS</t>
  </si>
  <si>
    <t>Structure Identifier</t>
  </si>
  <si>
    <t>Tier 2/3 or Non-HFTD</t>
  </si>
  <si>
    <t>Damage / Hazard</t>
  </si>
  <si>
    <t>Type of Damage / Hazard</t>
  </si>
  <si>
    <t>Description of Damage</t>
  </si>
  <si>
    <t>Damage</t>
  </si>
  <si>
    <t>Vegetation</t>
  </si>
  <si>
    <t>A tree branch broke and fell on a customer's service causing damage to the service and weatherhead.</t>
  </si>
  <si>
    <t>Table E-1. Public Safety Partners Contacted</t>
  </si>
  <si>
    <t>Organization/Jurisdiction</t>
  </si>
  <si>
    <t>Title</t>
  </si>
  <si>
    <t>HFTD Tier</t>
  </si>
  <si>
    <t>Date/Time Contacted</t>
  </si>
  <si>
    <t>Alameda County CCA</t>
  </si>
  <si>
    <t>GENERAL</t>
  </si>
  <si>
    <t>Tier 2, Tier 3, Zone 1</t>
  </si>
  <si>
    <t>10/13/2021  9:09 PDT</t>
  </si>
  <si>
    <t>Alpine County</t>
  </si>
  <si>
    <t>OES STAFF</t>
  </si>
  <si>
    <t>Tier 2, Zone 1</t>
  </si>
  <si>
    <t>10/11/2021 11:40 PDT</t>
  </si>
  <si>
    <t>Amador County</t>
  </si>
  <si>
    <t>10/11/2021 11:45 PDT</t>
  </si>
  <si>
    <t>Butte County</t>
  </si>
  <si>
    <t>ASSISTANT DIRECTOR</t>
  </si>
  <si>
    <t>CAO</t>
  </si>
  <si>
    <t>DIRECTOR</t>
  </si>
  <si>
    <t>GENERAL CAL FIRE</t>
  </si>
  <si>
    <t>GENERAL SERVICES DIRECTOR</t>
  </si>
  <si>
    <t>OES DIRECTOR</t>
  </si>
  <si>
    <t>PROBATION OFFICER</t>
  </si>
  <si>
    <t>PUBLIC HEALTH DIRECTOR</t>
  </si>
  <si>
    <t>SHERIFF</t>
  </si>
  <si>
    <t>10/11/2021 11:55 PDT</t>
  </si>
  <si>
    <t>Butte County Communication Facility</t>
  </si>
  <si>
    <t>AT&amp;T MOBILITY</t>
  </si>
  <si>
    <t>Tier 3</t>
  </si>
  <si>
    <t>10/11/2021  12:05 PDT</t>
  </si>
  <si>
    <t>AT&amp;T MOBILITY LLC</t>
  </si>
  <si>
    <t>GTE MOBILNET OF CALIFORNIA LP</t>
  </si>
  <si>
    <t>SPRINT CORPORATION</t>
  </si>
  <si>
    <t>AT&amp;T SERVICES INC</t>
  </si>
  <si>
    <t>Butte County Emergency Services Facility</t>
  </si>
  <si>
    <t>CALIFORNIA DEPARTMENT OF FORESTRY</t>
  </si>
  <si>
    <t>COUNTY OF BUTTE</t>
  </si>
  <si>
    <t>Butte County Other Facility</t>
  </si>
  <si>
    <t>CHRISTOPHERSON,JEFF</t>
  </si>
  <si>
    <t>PORTER, BRUCE</t>
  </si>
  <si>
    <t>Butte County Water And Waste Water Facility</t>
  </si>
  <si>
    <t>ENTERPRISE RANCHERIA</t>
  </si>
  <si>
    <t>Colusa County</t>
  </si>
  <si>
    <t>DEPUTY CHIEF</t>
  </si>
  <si>
    <t>DIVISION CHIEF</t>
  </si>
  <si>
    <t>MHOAC</t>
  </si>
  <si>
    <t>OES LIEUTENANT</t>
  </si>
  <si>
    <t>Colusa County Communication Facility</t>
  </si>
  <si>
    <t>FRONTIER COMMUNICATIONS CORPORATION DIP</t>
  </si>
  <si>
    <t>AT&amp;T</t>
  </si>
  <si>
    <t>Colusa County Emergency Services Facility</t>
  </si>
  <si>
    <t>COUNTY OF COLUSA</t>
  </si>
  <si>
    <t>Colusa County Energy Sector Facility</t>
  </si>
  <si>
    <t>CITY OF SANTA CLARA</t>
  </si>
  <si>
    <t>Colusa County Other Facility</t>
  </si>
  <si>
    <t>Colusa County Water And Waste Water Facility</t>
  </si>
  <si>
    <t>Contra Costa County</t>
  </si>
  <si>
    <t>BATTALION CHIEF</t>
  </si>
  <si>
    <t>Tier 2, Tier 3</t>
  </si>
  <si>
    <t>CHAIR OF THE BOARD</t>
  </si>
  <si>
    <t>CHIEF OF STAFF</t>
  </si>
  <si>
    <t>COUNTY ADMINISTRATOR</t>
  </si>
  <si>
    <t>DIRECTOR OF PUBLIC AFFAIRS</t>
  </si>
  <si>
    <t>DUTY OFFICER</t>
  </si>
  <si>
    <t>EMERGENCY PLANNING COORDINATOR</t>
  </si>
  <si>
    <t>FIRE CHIEF</t>
  </si>
  <si>
    <t>REPRESENTATIVE</t>
  </si>
  <si>
    <t>10/11/2021 12:06 PDT</t>
  </si>
  <si>
    <t>Contra Costa County CCA</t>
  </si>
  <si>
    <t>10/11/2021  11:38 PDT</t>
  </si>
  <si>
    <t>Contra Costa County Communication Facility</t>
  </si>
  <si>
    <t>COUNTY OF CONTRA COSTA</t>
  </si>
  <si>
    <t>U S COAST GUARD</t>
  </si>
  <si>
    <t>Contra Costa County Emergency Services Facility</t>
  </si>
  <si>
    <t>SAN RAMON VALLEY FIRE DISTRICT</t>
  </si>
  <si>
    <t>El Dorado County</t>
  </si>
  <si>
    <t>SERGEANT</t>
  </si>
  <si>
    <t>10/11/2021 11:50 PDT</t>
  </si>
  <si>
    <t>LIETENANT</t>
  </si>
  <si>
    <t>OES OFFICER</t>
  </si>
  <si>
    <t>Fresno County</t>
  </si>
  <si>
    <t>10/11/2021 12:00 PDT</t>
  </si>
  <si>
    <t>Glenn County</t>
  </si>
  <si>
    <t>COUNTY ADMINISTRATIVE OFFICER</t>
  </si>
  <si>
    <t>DEPUTY DIRECTOR OES</t>
  </si>
  <si>
    <t>PLANNING DIRECTOR; DESIGNATED POC</t>
  </si>
  <si>
    <t>10/11/2021 11:35 PDT</t>
  </si>
  <si>
    <t>Glenn County Communication Facility</t>
  </si>
  <si>
    <t>GTE MOBILE NET</t>
  </si>
  <si>
    <t>AMERICAN TOWER CORPORATION</t>
  </si>
  <si>
    <t>Glenn County Emergency Services Facility</t>
  </si>
  <si>
    <t>COUNTY OF GLENN</t>
  </si>
  <si>
    <t>ELK CREEK FIRE DISTRICT</t>
  </si>
  <si>
    <t>Glenn County Water And Waste Water Facility</t>
  </si>
  <si>
    <t>ELK CREEK COMMUNITY SERVICE</t>
  </si>
  <si>
    <t>Grindstone Rancheria</t>
  </si>
  <si>
    <t>CHAIRMAN</t>
  </si>
  <si>
    <t>TRIBAL SECRETARY</t>
  </si>
  <si>
    <t>Humboldt County</t>
  </si>
  <si>
    <t>PUBLIC SAFETY ANSWERING POINT</t>
  </si>
  <si>
    <t>10/11/2021 13:51 PDT</t>
  </si>
  <si>
    <t>10/11/2021 13:54 PDT</t>
  </si>
  <si>
    <t>10/11/2021 13:57 PDT</t>
  </si>
  <si>
    <t>10/11/2021 14:00 PDT</t>
  </si>
  <si>
    <t>10/11/2021 14:03 PDT</t>
  </si>
  <si>
    <t>10/11/2021 14:06 PDT</t>
  </si>
  <si>
    <t>10/11/2021 11:07 PDT</t>
  </si>
  <si>
    <t>Humboldt County CCA</t>
  </si>
  <si>
    <t>Kern County</t>
  </si>
  <si>
    <t>CAO; DESIGNATED POC</t>
  </si>
  <si>
    <t>EMERGENCY</t>
  </si>
  <si>
    <t>EMERGENCY SUPERVISOR</t>
  </si>
  <si>
    <t>HISTORIC PRESERVATION OFFICER</t>
  </si>
  <si>
    <t>MANAGER; DESIGNATED POC</t>
  </si>
  <si>
    <t>TRIBAL CHAIRMAN</t>
  </si>
  <si>
    <t>Kern County Communication Facility</t>
  </si>
  <si>
    <t>10/12/2021  9:34 PDT</t>
  </si>
  <si>
    <t>GTE MOBILNET OF CALIFORNIA LIMITED PARTNERSHIP</t>
  </si>
  <si>
    <t>SPRINT NEXTEL CORPORATION</t>
  </si>
  <si>
    <t>T-MOBILE WEST LLC</t>
  </si>
  <si>
    <t>Kern County Emergency Services Facility</t>
  </si>
  <si>
    <t>CALIFORNIA HIGHWAY PATROL</t>
  </si>
  <si>
    <t>COUNTY OF KERN</t>
  </si>
  <si>
    <t>Kern County Water And Waste Water Facility</t>
  </si>
  <si>
    <t>LEBEC COUNTY WATER DISTRICT</t>
  </si>
  <si>
    <t>Kings County</t>
  </si>
  <si>
    <t>DISPATCH</t>
  </si>
  <si>
    <t>Lake County</t>
  </si>
  <si>
    <t>LIEUTENANT</t>
  </si>
  <si>
    <t>OES EMERGENCY DIRECTOR; DESIGNATED POC</t>
  </si>
  <si>
    <t>SPECIAL DISTRICTS ADMINISTRATOR</t>
  </si>
  <si>
    <t>Lake County Communication Facility</t>
  </si>
  <si>
    <t>US CELLULAR</t>
  </si>
  <si>
    <t>MEDIACOM CALIFORNIA LLC</t>
  </si>
  <si>
    <t>Lassen County</t>
  </si>
  <si>
    <t>CAL FIRE</t>
  </si>
  <si>
    <t>Madera County</t>
  </si>
  <si>
    <t>10/11/2021 11:39 PDT</t>
  </si>
  <si>
    <t>Marin County</t>
  </si>
  <si>
    <t>CEO</t>
  </si>
  <si>
    <t>Mariposa County</t>
  </si>
  <si>
    <t>Mendocino County</t>
  </si>
  <si>
    <t>10/11/2021 12:01 PDT</t>
  </si>
  <si>
    <t>Merced County</t>
  </si>
  <si>
    <t>Monterey County</t>
  </si>
  <si>
    <t>Mooretown Rancheria</t>
  </si>
  <si>
    <t>CASINO OPERATIONS</t>
  </si>
  <si>
    <t>TRIBAL ADMINISTRATOR</t>
  </si>
  <si>
    <t>10/12/2021 9:10 PDT</t>
  </si>
  <si>
    <t>TRIBAL ENFORCEMENT</t>
  </si>
  <si>
    <t>Napa County</t>
  </si>
  <si>
    <t>CAPTAIN</t>
  </si>
  <si>
    <t>COUNTY EXECUTIVE OFFICER</t>
  </si>
  <si>
    <t>EMERGENCY SERVICES MANAGER</t>
  </si>
  <si>
    <t>GIS</t>
  </si>
  <si>
    <t>LNU COMMAND CENTER</t>
  </si>
  <si>
    <t>NAPA COUNTY FIRE CHIEF</t>
  </si>
  <si>
    <t>NAPA COUNTY FIRE OPERATIONS CHIEF</t>
  </si>
  <si>
    <t>UNDER-SHERIFF</t>
  </si>
  <si>
    <t>Napa County Communication Facility</t>
  </si>
  <si>
    <t>T-MOBILE WEST CORPORATION</t>
  </si>
  <si>
    <t>CITY OF NAPA</t>
  </si>
  <si>
    <t>Napa County Emergency Services Facility</t>
  </si>
  <si>
    <t>COUNTY OF NAPA</t>
  </si>
  <si>
    <t>NAPA COUNTY DEPARTMENT OF PUBLIC WORKS</t>
  </si>
  <si>
    <t>Napa County Other Facility</t>
  </si>
  <si>
    <t>Nevada County</t>
  </si>
  <si>
    <t>Pit River Tribes</t>
  </si>
  <si>
    <t>CHAIRPERSON</t>
  </si>
  <si>
    <t>TRIBAL HOUSING AUTHORITY</t>
  </si>
  <si>
    <t>TRIBAL LEADER</t>
  </si>
  <si>
    <t>Placer County</t>
  </si>
  <si>
    <t>Plumas County</t>
  </si>
  <si>
    <t>MAIN OFFICE</t>
  </si>
  <si>
    <t>USFS PNF DISPATCH</t>
  </si>
  <si>
    <t>Plumas County Communication Facility</t>
  </si>
  <si>
    <t>US DEPARTMENT OF AGRICULTURE</t>
  </si>
  <si>
    <t>Plumas County Energy Sector Facility</t>
  </si>
  <si>
    <t>Sacramento County</t>
  </si>
  <si>
    <t>10/11/2021 15:20 PDT</t>
  </si>
  <si>
    <t>San Benito County</t>
  </si>
  <si>
    <t>10/11/2021 11:52 PDT</t>
  </si>
  <si>
    <t>San Luis Obispo County</t>
  </si>
  <si>
    <t>10/11/2021 11:56 PDT</t>
  </si>
  <si>
    <t>San Luis Obispo County Communication Facility</t>
  </si>
  <si>
    <t>AT&amp;T WIRELESS SERVICES</t>
  </si>
  <si>
    <t>METRO PCS INC</t>
  </si>
  <si>
    <t>CHARTER COMMUNICATIONS HOLDING COMPANY LLC</t>
  </si>
  <si>
    <t>AT&amp;T WIRELESS SERVICE LLC</t>
  </si>
  <si>
    <t>San Luis Obispo County Emergency Services Facility</t>
  </si>
  <si>
    <t>San Luis Obispo County Other Facility</t>
  </si>
  <si>
    <t>AT&amp;T SO CAL PROP MGMT</t>
  </si>
  <si>
    <t>Santa Barbara County</t>
  </si>
  <si>
    <t>ENERGY MANAGER</t>
  </si>
  <si>
    <t>FACILITIES MANAGER</t>
  </si>
  <si>
    <t>OEM DUTY OFFICER (24-HOUR)</t>
  </si>
  <si>
    <t>10/11/2021 11:58 PDT</t>
  </si>
  <si>
    <t>Santa Barbara County Communication Facility</t>
  </si>
  <si>
    <t>Santa Clara County</t>
  </si>
  <si>
    <t>10/11/2021 13:00 PDT</t>
  </si>
  <si>
    <t>Santa Cruz County</t>
  </si>
  <si>
    <t>10/11/2021 11:46 PDT</t>
  </si>
  <si>
    <t>Shasta County</t>
  </si>
  <si>
    <t>CEO; DESIGNATED POC</t>
  </si>
  <si>
    <t>CHIEF, COUNTY FIRE WARDEN</t>
  </si>
  <si>
    <t>CHIEF, NORTHERN OPERATIONS</t>
  </si>
  <si>
    <t>DISTRICT DIRECTOR</t>
  </si>
  <si>
    <t>ECC</t>
  </si>
  <si>
    <t>OES ASSISTANT DIRECTOR</t>
  </si>
  <si>
    <t>SUPERVISOR</t>
  </si>
  <si>
    <t>UNDERSHERIFF</t>
  </si>
  <si>
    <t>Shasta County Communication Facility</t>
  </si>
  <si>
    <t>TDS TELECOM</t>
  </si>
  <si>
    <t>CINGULAR WIRELESS SERVICES, INC</t>
  </si>
  <si>
    <t>HAPPY VALLEY TELEPHONE CO</t>
  </si>
  <si>
    <t>Shasta County Emergency Services Facility</t>
  </si>
  <si>
    <t>COUNTY OF SHASTA</t>
  </si>
  <si>
    <t>Shasta County Other Facility</t>
  </si>
  <si>
    <t>Shasta County, Trinity County</t>
  </si>
  <si>
    <t>Sierra County</t>
  </si>
  <si>
    <t>DISPATCH SUPERVISOR</t>
  </si>
  <si>
    <t>HEALTH OFFICER</t>
  </si>
  <si>
    <t>OES COORDINATOR; DESIGNATED POC</t>
  </si>
  <si>
    <t>SUPERINTENDENT</t>
  </si>
  <si>
    <t>Sierra County Communication Facility</t>
  </si>
  <si>
    <t>Sierra County Emergency Services Facility</t>
  </si>
  <si>
    <t>DOWNIEVILLE FIRE DISTRICT</t>
  </si>
  <si>
    <t>SIERRA CITY FIRE PROTECTION DISTRICT</t>
  </si>
  <si>
    <t>Sierra County Energy Sector Facility</t>
  </si>
  <si>
    <t>HENWOOD ASSOCIATE INC</t>
  </si>
  <si>
    <t>Sierra County Government - Jail Facility</t>
  </si>
  <si>
    <t>COUNTY OF SIERRA</t>
  </si>
  <si>
    <t>Sierra County Other Facility</t>
  </si>
  <si>
    <t>SIERRA CITY FIRE DEPT AUXILIARY</t>
  </si>
  <si>
    <t>Sierra County Water And Waste Water Facility</t>
  </si>
  <si>
    <t>DOWNIEVILLE PUBLIC UTILITIES DISTRICT</t>
  </si>
  <si>
    <t>HASKELL CREEK TRACT ASSOCIATION</t>
  </si>
  <si>
    <t>Tier 1</t>
  </si>
  <si>
    <t>Solano County</t>
  </si>
  <si>
    <t>LOCAL CAL FIRE</t>
  </si>
  <si>
    <t>10/11/2021 12:13 PDT</t>
  </si>
  <si>
    <t>Solano County Communication Facility</t>
  </si>
  <si>
    <t>AMERICAN TOWER CORP</t>
  </si>
  <si>
    <t>Solano County Emergency Services Facility</t>
  </si>
  <si>
    <t>VACAVILLE FIRE PROTECTION DISTRICT</t>
  </si>
  <si>
    <t>Sonoma County</t>
  </si>
  <si>
    <t>COMMUNICATIONS &amp; ENGAGEMENT COORDINATOR</t>
  </si>
  <si>
    <t>COMMUNITY ALERT &amp; WARNING MANAGER</t>
  </si>
  <si>
    <t>COSTAL VALLEYS EMS</t>
  </si>
  <si>
    <t>DIRECTOR OF CUSTOMER CARE</t>
  </si>
  <si>
    <t>EMERGENCY COORDINATOR</t>
  </si>
  <si>
    <t>EMERGENCY MANAGER</t>
  </si>
  <si>
    <t>EMS DISPATCH</t>
  </si>
  <si>
    <t>PUBLIC HEALTH OFFICER</t>
  </si>
  <si>
    <t>SHERIFF DISPATCH</t>
  </si>
  <si>
    <t>SHERIFF'S LIAISON</t>
  </si>
  <si>
    <t>DEPUTY DIRECTOR</t>
  </si>
  <si>
    <t>Sonoma County CCA</t>
  </si>
  <si>
    <t>Sonoma County Communication Facility</t>
  </si>
  <si>
    <t>T-MOBILE USA</t>
  </si>
  <si>
    <t>Sonoma County Emergency Services Facility</t>
  </si>
  <si>
    <t>COUNTY OF SONOMA</t>
  </si>
  <si>
    <t>Sonoma County Other Facility</t>
  </si>
  <si>
    <t>CITY OF PETALUMA</t>
  </si>
  <si>
    <t>Stanislaus County</t>
  </si>
  <si>
    <t>Stanislaus County Communication Facility</t>
  </si>
  <si>
    <t>FEDERAL BUREAU OF INVESTIGATION</t>
  </si>
  <si>
    <t>Sutter County</t>
  </si>
  <si>
    <t>10/11/2021 15:05 PDT</t>
  </si>
  <si>
    <t>Tehama County</t>
  </si>
  <si>
    <t>ADMINISTRATIVE ANALYST</t>
  </si>
  <si>
    <t>CAL FIRE TEHAMA-GLENN</t>
  </si>
  <si>
    <t>COMMUNICATIONS SUPERVISOR</t>
  </si>
  <si>
    <t>OES DEPUTY DIRECTOR</t>
  </si>
  <si>
    <t>Tehama County Communication Facility</t>
  </si>
  <si>
    <t>Tehama County Emergency Services Facility</t>
  </si>
  <si>
    <t>COUNTY OF TEHAMA</t>
  </si>
  <si>
    <t>Tehama County Government - Jail Facility</t>
  </si>
  <si>
    <t>CALIFORNIA DEPARTMENT OF CORRECTIONS</t>
  </si>
  <si>
    <t>Tehama County Other Facility</t>
  </si>
  <si>
    <t>The City Of Anderson</t>
  </si>
  <si>
    <t>CHIEF TREATMENT PLANT OPERATOR</t>
  </si>
  <si>
    <t>CITY MANAGER</t>
  </si>
  <si>
    <t>DEPUTY PUBLIC WORKS DIRECTOR</t>
  </si>
  <si>
    <t>POLICE CHIEF</t>
  </si>
  <si>
    <t>PUBLIC WORKS SUPERINTENDENT</t>
  </si>
  <si>
    <t>The City Of Bakersfield</t>
  </si>
  <si>
    <t>CITY HALL; DESIGNATED POC</t>
  </si>
  <si>
    <t>GENERAL; DESIGNATED POC</t>
  </si>
  <si>
    <t>The City Of Corning</t>
  </si>
  <si>
    <t>CITY MANAGER; DESIGNATED POC</t>
  </si>
  <si>
    <t>The City Of Fairfield</t>
  </si>
  <si>
    <t>FIRE CHIEF; DESIGNATED POC</t>
  </si>
  <si>
    <t>MAYOR</t>
  </si>
  <si>
    <t>The City Of Gridley</t>
  </si>
  <si>
    <t>DIVISION CHIEF, GRIDLEY FIRE CHIEF</t>
  </si>
  <si>
    <t>The City Of Hercules</t>
  </si>
  <si>
    <t>The City Of Oroville</t>
  </si>
  <si>
    <t>VICE MAYOR</t>
  </si>
  <si>
    <t>The City Of Red Bluff</t>
  </si>
  <si>
    <t>The City Of Saint Helena</t>
  </si>
  <si>
    <t>The City Of San Francisco</t>
  </si>
  <si>
    <t>EMERGENCY PREPAREDNESS MANAGER</t>
  </si>
  <si>
    <t>The City Of Sonoma</t>
  </si>
  <si>
    <t>ASSISTANT CITY MANAGER</t>
  </si>
  <si>
    <t>INTERIM CITY MANAGER</t>
  </si>
  <si>
    <t>PUBLIC WORKS DIRECTOR/CITY ENGINEER</t>
  </si>
  <si>
    <t>The City Of Vacaville</t>
  </si>
  <si>
    <t>Trinity County</t>
  </si>
  <si>
    <t>Trinity County Communication Facility</t>
  </si>
  <si>
    <t>Tulare County</t>
  </si>
  <si>
    <t>Yocha Dehe Wintun Nation</t>
  </si>
  <si>
    <t>COMMUNICATIONS DIRECTOR</t>
  </si>
  <si>
    <t>ENVIRONMENTAL DIRECTOR</t>
  </si>
  <si>
    <t>HEALTH REPRESENTATIVE</t>
  </si>
  <si>
    <t>INFRASTRUCTURE TEAM</t>
  </si>
  <si>
    <t>VP OF SECURITY</t>
  </si>
  <si>
    <t>Yolo County</t>
  </si>
  <si>
    <t>BOARD CLERK/ADMINISTRATIVE ANALYST</t>
  </si>
  <si>
    <t>DIRECTOR CUSTOMER CARE AND MARKETING</t>
  </si>
  <si>
    <t>NON-EMERGENCY</t>
  </si>
  <si>
    <t>OES COORDINATOR</t>
  </si>
  <si>
    <t>10/11/2021 15:00 PDT</t>
  </si>
  <si>
    <t>Yolo County CCA</t>
  </si>
  <si>
    <t>Yolo County Communication Facility</t>
  </si>
  <si>
    <t>Yolo County Emergency Services Facility</t>
  </si>
  <si>
    <t>CAPAY VALLEY FIRE DISTRICT</t>
  </si>
  <si>
    <t>Yuba County</t>
  </si>
  <si>
    <t>BOARD SUPERVISOR</t>
  </si>
  <si>
    <t>EMERGENCY MANAGER ; DESIGNATED POC</t>
  </si>
  <si>
    <t>HEALTH ADMINISTRATOR</t>
  </si>
  <si>
    <t>INTERM EMERGENCY OPERATIONS MANAGER</t>
  </si>
  <si>
    <t>Yuba County Communication Facility</t>
  </si>
  <si>
    <t>VERIZON</t>
  </si>
  <si>
    <t>Yuba County Emergency Services Facility</t>
  </si>
  <si>
    <t>DOBBINS &amp; OREGON HOUSE FIRE PROTECTION DISTRICT</t>
  </si>
  <si>
    <t>LOMA RICA &amp; BROWNS VALLEY FIRE STATION</t>
  </si>
  <si>
    <t>Yuba County Other Facility</t>
  </si>
  <si>
    <t>Table G-1. Community Resource Centers Provided by PG&amp;E</t>
  </si>
  <si>
    <t>#</t>
  </si>
  <si>
    <t>Site Name</t>
  </si>
  <si>
    <t>Address</t>
  </si>
  <si>
    <t>Operating Hours (PDT)</t>
  </si>
  <si>
    <t>Total Visitors</t>
  </si>
  <si>
    <t>Indoor / Micro / Mobile</t>
  </si>
  <si>
    <t>Amenities Provided</t>
  </si>
  <si>
    <t>Day 1</t>
  </si>
  <si>
    <t>Day 2</t>
  </si>
  <si>
    <t>Day 3</t>
  </si>
  <si>
    <t>Butte</t>
  </si>
  <si>
    <t>Paradise Parks and Recreation Center (aka Terry Ashe Center)</t>
  </si>
  <si>
    <t>6626 Skyway, Paradise, CA 95969</t>
  </si>
  <si>
    <t>08:00 - 09:30</t>
  </si>
  <si>
    <t>Indoor</t>
  </si>
  <si>
    <t>Wi-Fi, Restrooms, Water and Snacks, Blankets, Device Charging, Medical Device Charging, Cooling &amp; Heating, Ice</t>
  </si>
  <si>
    <t>Southside Oroville Community Center</t>
  </si>
  <si>
    <t>2959 Lower Wyandotte Rd, Oroville, CA 95966</t>
  </si>
  <si>
    <t>Colusa</t>
  </si>
  <si>
    <t>Stonyford Community Center/Hall</t>
  </si>
  <si>
    <t>229 Market St, Stonyford, CA 95979</t>
  </si>
  <si>
    <t>08:00 - 12:00</t>
  </si>
  <si>
    <t>Glenn</t>
  </si>
  <si>
    <t>Elk Creek Junior Senior High School</t>
  </si>
  <si>
    <t>3430 Co Rd 309, Elk Creek, CA 95939</t>
  </si>
  <si>
    <t>08:00 - 10:30</t>
  </si>
  <si>
    <t>Micro</t>
  </si>
  <si>
    <t>Wi-Fi, Restrooms, Water and Snacks, Blankets, Device Charging, Medical Device Charging</t>
  </si>
  <si>
    <t>Lebec Post Office</t>
  </si>
  <si>
    <t>2132 Lebec Road, Lebec, CA 93243</t>
  </si>
  <si>
    <t>08:00 - 22:00</t>
  </si>
  <si>
    <t>08:00 18:30</t>
  </si>
  <si>
    <t>Mobile</t>
  </si>
  <si>
    <t>Napa</t>
  </si>
  <si>
    <t>Highways 128/121 and Steele Canyon</t>
  </si>
  <si>
    <t>6003 Monticello Rd, Napa, CA 94558</t>
  </si>
  <si>
    <t>Shasta</t>
  </si>
  <si>
    <t>Hill Country Health and Wellness Center</t>
  </si>
  <si>
    <t>29632 CA-299, Round Mountain, CA 96084</t>
  </si>
  <si>
    <t>Solano</t>
  </si>
  <si>
    <t>Solano Community College - Vacaville</t>
  </si>
  <si>
    <t>2001 N Village Pkwy, Vacaville, CA 95688</t>
  </si>
  <si>
    <t>Green Valley Golf Course</t>
  </si>
  <si>
    <t>35 Country Club Road, Fairfield, CA 94534</t>
  </si>
  <si>
    <t>Rancho Tehama Association</t>
  </si>
  <si>
    <t>17605 Park Terrace Road, Corning, CA 96021</t>
  </si>
  <si>
    <t>Yolo</t>
  </si>
  <si>
    <t>United States Postal Service</t>
  </si>
  <si>
    <t>7575 CA-16, Guinda, CA 95637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</si>
</sst>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Times New Roman"/>
      <family val="1"/>
    </font>
    <font>
      <b/>
      <sz val="11"/>
      <color theme="1"/>
      <name val="Times New Roman"/>
      <family val="1"/>
    </font>
    <font>
      <sz val="8"/>
      <color rgb="FF000000"/>
      <name val="Times New Roman"/>
      <family val="1"/>
    </font>
    <font>
      <sz val="8"/>
      <color theme="1"/>
      <name val="Times New Roman"/>
      <family val="1"/>
    </font>
    <font>
      <u/>
      <sz val="11"/>
      <color theme="10"/>
      <name val="Calibri"/>
      <family val="2"/>
      <scheme val="minor"/>
    </font>
    <font>
      <b/>
      <sz val="11"/>
      <color indexed="8"/>
      <name val="Times New Roman"/>
      <family val="1"/>
    </font>
    <font>
      <b/>
      <sz val="20"/>
      <color theme="0"/>
      <name val="Calibri"/>
      <family val="2"/>
      <scheme val="minor"/>
    </font>
    <font>
      <i/>
      <sz val="10"/>
      <color theme="1"/>
      <name val="Times New Roman"/>
      <family val="1"/>
    </font>
    <font>
      <sz val="8"/>
      <color theme="1"/>
      <name val="Calibri"/>
      <family val="2"/>
      <scheme val="minor"/>
    </font>
    <font>
      <sz val="8"/>
      <name val="Times New Roman"/>
      <family val="1"/>
    </font>
    <font>
      <vertAlign val="superscript"/>
      <sz val="8"/>
      <color theme="1"/>
      <name val="Times New Roman"/>
      <family val="1"/>
    </font>
    <font>
      <i/>
      <sz val="10"/>
      <color indexed="8"/>
      <name val="Times New Roman"/>
      <family val="1"/>
    </font>
    <font>
      <b/>
      <sz val="8"/>
      <color rgb="FFFFFFFF"/>
      <name val="Times New Roman"/>
      <family val="1"/>
    </font>
    <font>
      <b/>
      <sz val="8"/>
      <color rgb="FF000000"/>
      <name val="Times New Roman"/>
      <family val="1"/>
    </font>
    <font>
      <vertAlign val="subscript"/>
      <sz val="8"/>
      <color rgb="FF000000"/>
      <name val="Times New Roman"/>
      <family val="1"/>
    </font>
    <font>
      <b/>
      <sz val="8"/>
      <color theme="1"/>
      <name val="Times New Roman"/>
      <family val="1"/>
    </font>
    <font>
      <sz val="8"/>
      <color rgb="FFFFFFFF"/>
      <name val="Times New Roman"/>
      <family val="1"/>
    </font>
    <font>
      <strike/>
      <sz val="8"/>
      <color rgb="FF4F6BED"/>
      <name val="Times New Roman"/>
      <family val="1"/>
    </font>
    <font>
      <sz val="8"/>
      <color rgb="FF333333"/>
      <name val="Times New Roman"/>
      <family val="1"/>
    </font>
    <font>
      <i/>
      <sz val="8"/>
      <color rgb="FF000000"/>
      <name val="Times New Roman"/>
      <family val="1"/>
    </font>
    <font>
      <i/>
      <sz val="11"/>
      <color theme="1"/>
      <name val="Calibri"/>
      <family val="2"/>
      <scheme val="minor"/>
    </font>
    <font>
      <i/>
      <sz val="8"/>
      <color theme="1"/>
      <name val="Times New Roman"/>
      <family val="1"/>
    </font>
    <font>
      <b/>
      <u/>
      <sz val="20"/>
      <name val="Calibri"/>
      <family val="2"/>
      <scheme val="minor"/>
    </font>
    <font>
      <sz val="11"/>
      <name val="Calibri"/>
      <family val="2"/>
      <scheme val="minor"/>
    </font>
    <font>
      <b/>
      <u/>
      <sz val="22"/>
      <color indexed="8"/>
      <name val="Calibri"/>
      <family val="2"/>
      <scheme val="minor"/>
    </font>
  </fonts>
  <fills count="9">
    <fill>
      <patternFill patternType="none"/>
    </fill>
    <fill>
      <patternFill patternType="gray125"/>
    </fill>
    <fill>
      <patternFill patternType="solid">
        <fgColor rgb="FF0082AA"/>
        <bgColor indexed="64"/>
      </patternFill>
    </fill>
    <fill>
      <patternFill patternType="solid">
        <fgColor rgb="FF00A4DD"/>
        <bgColor indexed="64"/>
      </patternFill>
    </fill>
    <fill>
      <patternFill patternType="solid">
        <fgColor rgb="FFF2F2F2"/>
        <bgColor indexed="64"/>
      </patternFill>
    </fill>
    <fill>
      <patternFill patternType="solid">
        <fgColor rgb="FFDEEAF6"/>
        <bgColor indexed="64"/>
      </patternFill>
    </fill>
    <fill>
      <patternFill patternType="solid">
        <fgColor rgb="FFFFFFFF"/>
        <bgColor indexed="64"/>
      </patternFill>
    </fill>
    <fill>
      <patternFill patternType="solid">
        <fgColor rgb="FFBDD6EE"/>
        <bgColor indexed="64"/>
      </patternFill>
    </fill>
    <fill>
      <patternFill patternType="solid">
        <fgColor rgb="FF9CC2E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cellStyleXfs>
  <cellXfs count="179">
    <xf numFmtId="0" fontId="0" fillId="0" borderId="0" xfId="0"/>
    <xf numFmtId="0" fontId="2"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xf>
    <xf numFmtId="0" fontId="7" fillId="3" borderId="0" xfId="0" applyFont="1" applyFill="1"/>
    <xf numFmtId="0" fontId="1" fillId="0" borderId="0" xfId="0" applyFont="1"/>
    <xf numFmtId="0" fontId="2" fillId="0" borderId="0" xfId="0" applyFont="1"/>
    <xf numFmtId="0" fontId="1" fillId="0" borderId="0" xfId="0" applyFont="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0" borderId="0" xfId="0" applyFont="1"/>
    <xf numFmtId="0" fontId="9" fillId="0" borderId="0" xfId="0" applyFont="1"/>
    <xf numFmtId="0" fontId="4" fillId="0" borderId="7" xfId="0" applyFont="1" applyBorder="1" applyAlignment="1">
      <alignment vertical="center" wrapText="1"/>
    </xf>
    <xf numFmtId="0" fontId="4" fillId="0" borderId="9" xfId="0" applyFont="1" applyBorder="1" applyAlignment="1">
      <alignment vertical="center" wrapText="1"/>
    </xf>
    <xf numFmtId="0" fontId="11" fillId="0" borderId="0" xfId="0" applyFont="1" applyAlignment="1">
      <alignment horizontal="left" vertical="center" indent="1"/>
    </xf>
    <xf numFmtId="0" fontId="4" fillId="0" borderId="0" xfId="0" applyFont="1" applyAlignment="1">
      <alignment horizontal="left" vertical="center" indent="1"/>
    </xf>
    <xf numFmtId="0" fontId="7" fillId="0" borderId="0" xfId="0" applyFont="1"/>
    <xf numFmtId="0" fontId="4" fillId="0" borderId="6" xfId="0" applyFont="1" applyBorder="1" applyAlignment="1">
      <alignment wrapText="1"/>
    </xf>
    <xf numFmtId="0" fontId="4" fillId="0" borderId="8" xfId="0" applyFont="1" applyBorder="1" applyAlignment="1">
      <alignment vertical="center" wrapText="1"/>
    </xf>
    <xf numFmtId="0" fontId="0" fillId="0" borderId="0" xfId="0" applyAlignment="1">
      <alignment wrapText="1"/>
    </xf>
    <xf numFmtId="0" fontId="7" fillId="3" borderId="0" xfId="0" applyFont="1" applyFill="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4" xfId="0" applyFont="1" applyFill="1" applyBorder="1" applyAlignment="1">
      <alignment vertical="center" wrapText="1"/>
    </xf>
    <xf numFmtId="0" fontId="4" fillId="0" borderId="6" xfId="0" applyFont="1" applyBorder="1" applyAlignment="1">
      <alignment vertical="center" wrapText="1"/>
    </xf>
    <xf numFmtId="0" fontId="3" fillId="0" borderId="8" xfId="0" applyFont="1" applyBorder="1" applyAlignment="1">
      <alignment vertical="center" wrapText="1"/>
    </xf>
    <xf numFmtId="0" fontId="13" fillId="2" borderId="1" xfId="0" applyFont="1" applyFill="1" applyBorder="1" applyAlignment="1">
      <alignment horizontal="center" vertical="center" wrapText="1"/>
    </xf>
    <xf numFmtId="16" fontId="13" fillId="2" borderId="1" xfId="0" applyNumberFormat="1" applyFont="1" applyFill="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3" fillId="0" borderId="9" xfId="0" applyFont="1" applyBorder="1" applyAlignment="1">
      <alignment vertical="center"/>
    </xf>
    <xf numFmtId="0" fontId="4" fillId="0" borderId="1" xfId="0" applyFont="1" applyBorder="1" applyAlignment="1">
      <alignment horizontal="center" vertical="center" wrapText="1"/>
    </xf>
    <xf numFmtId="0" fontId="13" fillId="2" borderId="12" xfId="0" applyFont="1" applyFill="1" applyBorder="1" applyAlignment="1">
      <alignment horizontal="center" vertical="center" wrapText="1"/>
    </xf>
    <xf numFmtId="0" fontId="4"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6" fillId="0" borderId="0" xfId="0" applyFont="1"/>
    <xf numFmtId="0" fontId="13" fillId="2" borderId="14" xfId="0" applyFont="1" applyFill="1" applyBorder="1" applyAlignment="1">
      <alignment horizontal="center" vertical="center" wrapText="1"/>
    </xf>
    <xf numFmtId="0" fontId="13" fillId="2" borderId="16" xfId="0" applyFont="1" applyFill="1" applyBorder="1" applyAlignment="1">
      <alignment vertical="center" wrapText="1"/>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3" fillId="0" borderId="19" xfId="0" applyFont="1" applyBorder="1" applyAlignment="1">
      <alignment vertical="center" wrapText="1"/>
    </xf>
    <xf numFmtId="0" fontId="14" fillId="0" borderId="15" xfId="0" applyFont="1" applyBorder="1" applyAlignment="1">
      <alignment horizontal="center" vertical="center" wrapText="1"/>
    </xf>
    <xf numFmtId="0" fontId="14" fillId="0" borderId="17" xfId="0" applyFont="1" applyBorder="1" applyAlignment="1">
      <alignment vertical="center" wrapText="1"/>
    </xf>
    <xf numFmtId="0" fontId="3" fillId="0" borderId="17" xfId="0" applyFont="1" applyBorder="1" applyAlignment="1">
      <alignment vertical="center" wrapText="1"/>
    </xf>
    <xf numFmtId="0" fontId="20" fillId="0" borderId="18" xfId="0" applyFont="1" applyBorder="1" applyAlignment="1">
      <alignment horizontal="center" vertical="center" wrapText="1"/>
    </xf>
    <xf numFmtId="0" fontId="20" fillId="0" borderId="19" xfId="0" applyFont="1" applyBorder="1" applyAlignment="1">
      <alignment vertical="center" wrapText="1"/>
    </xf>
    <xf numFmtId="0" fontId="20" fillId="0" borderId="15" xfId="0" applyFont="1" applyBorder="1" applyAlignment="1">
      <alignment horizontal="center" vertical="center" wrapText="1"/>
    </xf>
    <xf numFmtId="0" fontId="20" fillId="0" borderId="17" xfId="0" applyFont="1" applyBorder="1" applyAlignment="1">
      <alignment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9" xfId="0" applyFont="1" applyBorder="1" applyAlignment="1">
      <alignment vertical="center" wrapText="1"/>
    </xf>
    <xf numFmtId="0" fontId="14" fillId="8" borderId="1" xfId="0" applyFont="1" applyFill="1" applyBorder="1" applyAlignment="1">
      <alignment vertical="center" wrapText="1"/>
    </xf>
    <xf numFmtId="3" fontId="3" fillId="0" borderId="1" xfId="0" applyNumberFormat="1" applyFont="1" applyBorder="1" applyAlignment="1">
      <alignment horizontal="center" vertical="center" wrapText="1"/>
    </xf>
    <xf numFmtId="0" fontId="14" fillId="4" borderId="5" xfId="0" applyFont="1" applyFill="1" applyBorder="1" applyAlignment="1">
      <alignment vertical="center" wrapText="1"/>
    </xf>
    <xf numFmtId="0" fontId="14" fillId="0" borderId="6" xfId="0" applyFont="1" applyBorder="1" applyAlignment="1">
      <alignment vertical="center" wrapText="1"/>
    </xf>
    <xf numFmtId="0" fontId="14" fillId="4" borderId="7" xfId="0" applyFont="1" applyFill="1" applyBorder="1" applyAlignment="1">
      <alignment vertical="center" wrapText="1"/>
    </xf>
    <xf numFmtId="0" fontId="14" fillId="8" borderId="8" xfId="0" applyFont="1" applyFill="1" applyBorder="1" applyAlignment="1">
      <alignment vertical="center" wrapText="1"/>
    </xf>
    <xf numFmtId="3" fontId="3" fillId="0" borderId="8" xfId="0" applyNumberFormat="1" applyFont="1" applyBorder="1" applyAlignment="1">
      <alignment horizontal="center" vertical="center" wrapText="1"/>
    </xf>
    <xf numFmtId="0" fontId="4" fillId="0" borderId="9" xfId="0" applyFont="1" applyBorder="1" applyAlignment="1">
      <alignment wrapText="1"/>
    </xf>
    <xf numFmtId="14" fontId="3" fillId="0" borderId="5"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vertical="center" wrapText="1"/>
    </xf>
    <xf numFmtId="3" fontId="3" fillId="0" borderId="6"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13" fillId="2" borderId="13" xfId="0" applyFont="1" applyFill="1" applyBorder="1" applyAlignment="1">
      <alignment horizontal="center" vertical="center" wrapText="1"/>
    </xf>
    <xf numFmtId="10" fontId="3" fillId="0" borderId="6" xfId="0" applyNumberFormat="1" applyFont="1" applyBorder="1" applyAlignment="1">
      <alignment horizontal="center" vertical="center" wrapText="1"/>
    </xf>
    <xf numFmtId="0" fontId="14" fillId="0" borderId="7" xfId="0" applyFont="1" applyBorder="1" applyAlignment="1">
      <alignment vertical="center" wrapText="1"/>
    </xf>
    <xf numFmtId="3" fontId="14" fillId="0" borderId="8" xfId="0" applyNumberFormat="1" applyFont="1" applyBorder="1" applyAlignment="1">
      <alignment horizontal="center" vertical="center" wrapText="1"/>
    </xf>
    <xf numFmtId="9" fontId="14" fillId="0" borderId="9" xfId="0" applyNumberFormat="1" applyFont="1" applyBorder="1" applyAlignment="1">
      <alignment horizontal="center" vertical="center" wrapText="1"/>
    </xf>
    <xf numFmtId="0" fontId="3" fillId="0" borderId="5" xfId="0" applyFont="1" applyBorder="1" applyAlignment="1">
      <alignment horizontal="center" vertical="center" wrapText="1"/>
    </xf>
    <xf numFmtId="3" fontId="14" fillId="0" borderId="7"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13" fillId="2" borderId="10" xfId="0" applyFont="1" applyFill="1" applyBorder="1" applyAlignment="1">
      <alignment horizontal="center" vertical="center" wrapText="1"/>
    </xf>
    <xf numFmtId="0" fontId="3" fillId="0" borderId="1" xfId="0" applyFont="1" applyBorder="1" applyAlignment="1">
      <alignment vertical="center"/>
    </xf>
    <xf numFmtId="0" fontId="4" fillId="0" borderId="1" xfId="0" applyFont="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22" fontId="3" fillId="0" borderId="1" xfId="0" applyNumberFormat="1" applyFont="1" applyBorder="1" applyAlignment="1">
      <alignment vertical="center"/>
    </xf>
    <xf numFmtId="0" fontId="3"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3" fontId="3" fillId="0" borderId="1" xfId="0" applyNumberFormat="1" applyFont="1" applyBorder="1" applyAlignment="1">
      <alignment horizontal="center" vertical="center"/>
    </xf>
    <xf numFmtId="3" fontId="3" fillId="0" borderId="8" xfId="0" applyNumberFormat="1" applyFont="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vertical="center"/>
    </xf>
    <xf numFmtId="0" fontId="13" fillId="2" borderId="20"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3" xfId="0" applyFont="1" applyFill="1" applyBorder="1" applyAlignment="1">
      <alignment horizontal="center" vertical="center"/>
    </xf>
    <xf numFmtId="0" fontId="3" fillId="0" borderId="9" xfId="0" applyFont="1" applyBorder="1" applyAlignment="1">
      <alignment horizontal="center" vertical="center"/>
    </xf>
    <xf numFmtId="0" fontId="16" fillId="0" borderId="5" xfId="0" applyFont="1" applyBorder="1" applyAlignment="1">
      <alignment vertical="center" wrapText="1"/>
    </xf>
    <xf numFmtId="0" fontId="10" fillId="0" borderId="6" xfId="0" applyFont="1" applyBorder="1" applyAlignment="1">
      <alignment wrapText="1"/>
    </xf>
    <xf numFmtId="11" fontId="10" fillId="0" borderId="6" xfId="0" applyNumberFormat="1" applyFont="1" applyBorder="1" applyAlignment="1">
      <alignment vertical="center" wrapText="1"/>
    </xf>
    <xf numFmtId="0" fontId="10" fillId="0" borderId="6" xfId="0" applyFont="1" applyBorder="1" applyAlignment="1">
      <alignment vertical="center" wrapText="1"/>
    </xf>
    <xf numFmtId="0" fontId="16" fillId="0" borderId="7" xfId="0" applyFont="1" applyBorder="1" applyAlignment="1">
      <alignment vertical="center" wrapText="1"/>
    </xf>
    <xf numFmtId="0" fontId="10" fillId="0" borderId="9" xfId="0" applyFont="1" applyBorder="1" applyAlignment="1">
      <alignment wrapText="1"/>
    </xf>
    <xf numFmtId="0" fontId="4" fillId="0" borderId="8" xfId="0" applyFont="1" applyBorder="1" applyAlignment="1">
      <alignment wrapText="1"/>
    </xf>
    <xf numFmtId="0" fontId="13" fillId="2" borderId="11" xfId="0" applyFont="1" applyFill="1" applyBorder="1" applyAlignment="1">
      <alignment horizontal="center" vertical="center" wrapText="1"/>
    </xf>
    <xf numFmtId="0" fontId="4" fillId="0" borderId="25" xfId="0" applyFont="1" applyBorder="1" applyAlignment="1">
      <alignment vertical="top" wrapText="1"/>
    </xf>
    <xf numFmtId="0" fontId="4" fillId="0" borderId="27" xfId="0" applyFont="1" applyBorder="1" applyAlignment="1">
      <alignment vertical="top" wrapText="1"/>
    </xf>
    <xf numFmtId="0" fontId="16" fillId="0" borderId="24" xfId="0" applyFont="1" applyBorder="1" applyAlignment="1">
      <alignment wrapText="1"/>
    </xf>
    <xf numFmtId="0" fontId="16" fillId="0" borderId="26" xfId="0" applyFont="1" applyBorder="1" applyAlignment="1">
      <alignment wrapText="1"/>
    </xf>
    <xf numFmtId="0" fontId="21" fillId="0" borderId="0" xfId="0" applyFont="1" applyAlignment="1">
      <alignment horizontal="left"/>
    </xf>
    <xf numFmtId="0" fontId="23" fillId="0" borderId="0" xfId="0" applyFont="1"/>
    <xf numFmtId="0" fontId="24" fillId="0" borderId="0" xfId="0" applyFont="1"/>
    <xf numFmtId="0" fontId="25" fillId="0" borderId="0" xfId="0" applyFont="1" applyAlignment="1">
      <alignment horizontal="left" vertical="center"/>
    </xf>
    <xf numFmtId="0" fontId="0" fillId="0" borderId="0" xfId="0" applyFont="1"/>
    <xf numFmtId="0" fontId="5" fillId="0" borderId="0" xfId="1" applyFont="1"/>
    <xf numFmtId="0" fontId="5" fillId="0" borderId="0" xfId="1" applyFont="1" applyAlignment="1">
      <alignment horizontal="left" vertical="center"/>
    </xf>
    <xf numFmtId="0" fontId="5" fillId="0" borderId="0" xfId="1" applyFont="1" applyAlignment="1">
      <alignment horizontal="left"/>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2" fillId="0" borderId="28" xfId="0" applyFont="1" applyBorder="1" applyAlignment="1">
      <alignment horizontal="left" vertical="top" wrapText="1"/>
    </xf>
    <xf numFmtId="0" fontId="3" fillId="7"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4" fillId="4" borderId="5" xfId="0" applyFont="1" applyFill="1" applyBorder="1" applyAlignment="1">
      <alignment vertical="center" wrapText="1"/>
    </xf>
    <xf numFmtId="0" fontId="14" fillId="4" borderId="7" xfId="0" applyFont="1" applyFill="1" applyBorder="1" applyAlignment="1">
      <alignment vertical="center" wrapText="1"/>
    </xf>
    <xf numFmtId="0" fontId="4" fillId="0" borderId="4" xfId="0" applyFont="1" applyBorder="1" applyAlignment="1">
      <alignment horizontal="center" vertical="center" wrapText="1"/>
    </xf>
    <xf numFmtId="0" fontId="13" fillId="2" borderId="2" xfId="0" applyFont="1" applyFill="1" applyBorder="1" applyAlignment="1">
      <alignment vertical="center"/>
    </xf>
    <xf numFmtId="0" fontId="13" fillId="2" borderId="5" xfId="0" applyFont="1" applyFill="1" applyBorder="1" applyAlignment="1">
      <alignment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2"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974FAA55-E7CE-4498-A1B2-06CDF988F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A2F8509E-3C4B-4F9B-9C93-C9BC8B222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0BC140EC-C663-4638-8393-C9D3F18D6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A3FB7BB-DE5C-45CD-A78F-EDC5C7258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ECAAE931-D426-4627-92AD-C49909F6F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2A230C1-5305-4B12-A820-067409CED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0273002-DF01-49D6-9A05-FA88B437B3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3F55463-6FC3-4B13-9F6E-FE4C79825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D14BA99-9C13-49BB-94EB-448A2263C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58B1DCD5-D4C7-4E8D-9EEF-3A65A01CD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E5E91BDE-099F-4BD8-8135-B211617C2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1EF29ED-58B5-496D-A16B-D9033E17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F1DB248-14A4-4E7C-B934-547FE7AB5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4C56CD2-EB07-4335-8B1A-9DC035F5F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D702281-B8DB-4182-B8CF-3C1F00E67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553A5A2-C4AD-4A0D-920B-6B03B101A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E82B95D-8A7B-4045-BDCB-F6E80C748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41161C24-3B08-45BA-844A-771E08BAB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11C5B61-D31D-4221-8BCC-75791B902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2463EB6-9415-4F0A-9B9D-55E2C4B85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AD9F4DE-3B28-4C1A-BE9C-C8891B361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791445F-D0D6-442C-A3F9-CDD97CEAF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CD73284-41E5-4451-AEED-5D807667E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D2B2D49E-982D-4934-B3D9-321E51F13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7FA663C7-1D47-49C3-B2F1-59034AAFC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D776C81-A57D-491A-A1FE-60F6A729E1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5FD66075-2A53-43D8-9E50-641F728ED0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988DE45-1EE2-469C-9CE8-8FCF5CEA2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D9D422F1-60AC-47EE-A2B6-5EC9C2860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74F43B9-93AB-4CDF-B9FD-B15B69A22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05BAE5C4-AFF0-4138-B599-5FC035D44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8E924C3-43C1-40D0-96C7-798C98D85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04348DA-8F73-420D-937B-A07CD801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872B24C2-B1B6-4E35-BF7D-C5F5C26F7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475BDF0-1338-4603-851F-1BA24E9DCD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213A0A8-66F4-4B94-B2FD-043690645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3D0AFF9C-2675-4131-B268-05646FC48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FA058F-F887-4643-AE58-5705BADF10CD}">
  <we:reference id="0f94bfbc-c78b-11ea-87d0-0242ac130003" version="1.1.4.0"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BF60-4477-4EC0-B9BE-E2FAEFB5D250}">
  <dimension ref="B1:B15"/>
  <sheetViews>
    <sheetView showGridLines="0" zoomScaleNormal="100" workbookViewId="0">
      <selection activeCell="O9" sqref="O9"/>
    </sheetView>
  </sheetViews>
  <sheetFormatPr defaultRowHeight="15" x14ac:dyDescent="0.25"/>
  <cols>
    <col min="1" max="1" width="9.140625" style="136"/>
    <col min="2" max="2" width="9.140625" style="136" customWidth="1"/>
    <col min="3" max="16384" width="9.140625" style="136"/>
  </cols>
  <sheetData>
    <row r="1" spans="2:2" s="4" customFormat="1" ht="48" customHeight="1" x14ac:dyDescent="0.4">
      <c r="B1" s="4" t="s">
        <v>0</v>
      </c>
    </row>
    <row r="2" spans="2:2" s="17" customFormat="1" ht="15.75" customHeight="1" x14ac:dyDescent="0.4"/>
    <row r="3" spans="2:2" s="17" customFormat="1" ht="26.25" x14ac:dyDescent="0.4">
      <c r="B3" s="133" t="s">
        <v>1</v>
      </c>
    </row>
    <row r="4" spans="2:2" s="17" customFormat="1" ht="15.75" customHeight="1" x14ac:dyDescent="0.4">
      <c r="B4" s="134" t="s">
        <v>2</v>
      </c>
    </row>
    <row r="5" spans="2:2" s="17" customFormat="1" ht="15.75" customHeight="1" x14ac:dyDescent="0.4"/>
    <row r="6" spans="2:2" ht="28.5" x14ac:dyDescent="0.25">
      <c r="B6" s="135" t="s">
        <v>3</v>
      </c>
    </row>
    <row r="7" spans="2:2" ht="14.25" customHeight="1" x14ac:dyDescent="0.25">
      <c r="B7" s="137" t="str">
        <f>'Section 1 -&gt;'!B2</f>
        <v>Section 1 Tables</v>
      </c>
    </row>
    <row r="8" spans="2:2" ht="14.25" customHeight="1" x14ac:dyDescent="0.25">
      <c r="B8" s="137" t="str">
        <f>'Section 2 -&gt;'!B2</f>
        <v>Section 2 Tables</v>
      </c>
    </row>
    <row r="9" spans="2:2" ht="14.25" customHeight="1" x14ac:dyDescent="0.25">
      <c r="B9" s="137" t="str">
        <f>'Section 5 -&gt;'!B2</f>
        <v>Section 5 Tables</v>
      </c>
    </row>
    <row r="10" spans="2:2" ht="14.25" customHeight="1" x14ac:dyDescent="0.25">
      <c r="B10" s="137" t="str">
        <f>'Section 6 -&gt;'!B2</f>
        <v>Section 6 Tables</v>
      </c>
    </row>
    <row r="11" spans="2:2" ht="14.25" customHeight="1" x14ac:dyDescent="0.25">
      <c r="B11" s="137" t="str">
        <f>'Section 7 -&gt;'!B2</f>
        <v>Section 7 Tables</v>
      </c>
    </row>
    <row r="12" spans="2:2" ht="14.25" customHeight="1" x14ac:dyDescent="0.25">
      <c r="B12" s="137" t="str">
        <f>'Section 8 -&gt;'!B2</f>
        <v>Section 8 Tables</v>
      </c>
    </row>
    <row r="13" spans="2:2" ht="14.25" customHeight="1" x14ac:dyDescent="0.25">
      <c r="B13" s="137" t="str">
        <f>'Section 11 -&gt;'!B2</f>
        <v>Section 11 Tables</v>
      </c>
    </row>
    <row r="14" spans="2:2" ht="14.25" customHeight="1" x14ac:dyDescent="0.25">
      <c r="B14" s="137" t="str">
        <f>'Section 12 -&gt;'!B2</f>
        <v>Section 12 Tables</v>
      </c>
    </row>
    <row r="15" spans="2:2" x14ac:dyDescent="0.25">
      <c r="B15" s="137" t="str">
        <f>'Appendix -&gt;'!B2</f>
        <v>Appendix</v>
      </c>
    </row>
  </sheetData>
  <hyperlinks>
    <hyperlink ref="B9" location="'Section 5 -&gt;'!A1" display="'Section 5 -&gt;'!A1" xr:uid="{C940644B-3613-4C47-81EC-CB0EC14B22AA}"/>
    <hyperlink ref="B10" location="'Section 6 -&gt;'!A1" display="'Section 6 -&gt;'!A1" xr:uid="{44B5DD49-21AA-4087-AA53-F6D2661E2D59}"/>
    <hyperlink ref="B11" location="'Section 7 -&gt;'!A1" display="'Section 7 -&gt;'!A1" xr:uid="{0B8705EC-1F44-4F9E-933D-5A66635A1503}"/>
    <hyperlink ref="B12" location="'Section 8 -&gt;'!A1" display="'Section 8 -&gt;'!A1" xr:uid="{C09B5A94-5A02-4AAE-8B7C-DEB07B186B19}"/>
    <hyperlink ref="B14" location="'Section 12 -&gt;'!A1" display="'Section 12 -&gt;'!A1" xr:uid="{9866B965-59F9-43B8-B127-CE5AE65911C1}"/>
    <hyperlink ref="B15" location="'Appendix -&gt;'!A1" display="'Appendix -&gt;'!A1" xr:uid="{494B622D-25D8-484F-B21D-E9B3FE0020E7}"/>
    <hyperlink ref="B7" location="'Section 1 -&gt;'!A1" display="'Section 1 -&gt;'!A1" xr:uid="{B6FA0D98-030B-48AC-B519-16BDB3CFC70A}"/>
    <hyperlink ref="B8" location="'Section 2 -&gt;'!A1" display="'Section 2 -&gt;'!A1" xr:uid="{AC271122-FB0B-4ACB-A1D3-359CF2964C83}"/>
    <hyperlink ref="B13" location="'Section 11 -&gt;'!A1" display="'Section 11 -&gt;'!A1" xr:uid="{0435DEB6-B150-4EE7-B963-B163B52BBB69}"/>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AA73-AD82-44DB-8AA7-DFF545008046}">
  <dimension ref="B1:D19"/>
  <sheetViews>
    <sheetView showGridLines="0" zoomScaleNormal="100" workbookViewId="0">
      <selection sqref="A1:XFD1"/>
    </sheetView>
  </sheetViews>
  <sheetFormatPr defaultColWidth="9.140625" defaultRowHeight="15" x14ac:dyDescent="0.25"/>
  <cols>
    <col min="2" max="2" width="9.140625" bestFit="1" customWidth="1"/>
    <col min="3" max="3" width="23.5703125" customWidth="1"/>
    <col min="4" max="4" width="52.140625" customWidth="1"/>
    <col min="5" max="5" width="12.42578125" customWidth="1"/>
    <col min="6" max="6" width="17.85546875" customWidth="1"/>
  </cols>
  <sheetData>
    <row r="1" spans="2:4" s="4" customFormat="1" ht="45" customHeight="1" x14ac:dyDescent="0.4">
      <c r="B1" s="4" t="str">
        <f>'Table of Contents'!B1</f>
        <v>Post-Event Report Data: PG&amp;E October 14 - 16, 2021 De-energization Event</v>
      </c>
    </row>
    <row r="2" spans="2:4" ht="15.75" thickBot="1" x14ac:dyDescent="0.3">
      <c r="B2" s="1" t="s">
        <v>164</v>
      </c>
    </row>
    <row r="3" spans="2:4" ht="32.25" thickBot="1" x14ac:dyDescent="0.3">
      <c r="B3" s="51" t="s">
        <v>165</v>
      </c>
      <c r="C3" s="52" t="s">
        <v>166</v>
      </c>
      <c r="D3" s="52" t="s">
        <v>46</v>
      </c>
    </row>
    <row r="4" spans="2:4" ht="23.25" thickBot="1" x14ac:dyDescent="0.3">
      <c r="B4" s="53">
        <v>34</v>
      </c>
      <c r="C4" s="54" t="s">
        <v>167</v>
      </c>
      <c r="D4" s="55" t="s">
        <v>168</v>
      </c>
    </row>
    <row r="5" spans="2:4" ht="24" thickTop="1" thickBot="1" x14ac:dyDescent="0.3">
      <c r="B5" s="56">
        <v>34</v>
      </c>
      <c r="C5" s="57" t="s">
        <v>169</v>
      </c>
      <c r="D5" s="58" t="s">
        <v>170</v>
      </c>
    </row>
    <row r="6" spans="2:4" ht="23.25" thickBot="1" x14ac:dyDescent="0.3">
      <c r="B6" s="59">
        <v>0</v>
      </c>
      <c r="C6" s="60" t="s">
        <v>171</v>
      </c>
      <c r="D6" s="60" t="s">
        <v>172</v>
      </c>
    </row>
    <row r="7" spans="2:4" ht="46.5" thickTop="1" thickBot="1" x14ac:dyDescent="0.3">
      <c r="B7" s="56">
        <v>34</v>
      </c>
      <c r="C7" s="57" t="s">
        <v>173</v>
      </c>
      <c r="D7" s="58" t="s">
        <v>174</v>
      </c>
    </row>
    <row r="8" spans="2:4" ht="15.75" thickBot="1" x14ac:dyDescent="0.3">
      <c r="B8" s="59">
        <v>0</v>
      </c>
      <c r="C8" s="60" t="s">
        <v>175</v>
      </c>
      <c r="D8" s="60" t="s">
        <v>176</v>
      </c>
    </row>
    <row r="9" spans="2:4" ht="57.75" thickTop="1" thickBot="1" x14ac:dyDescent="0.3">
      <c r="B9" s="56">
        <v>32</v>
      </c>
      <c r="C9" s="57" t="s">
        <v>177</v>
      </c>
      <c r="D9" s="58" t="s">
        <v>178</v>
      </c>
    </row>
    <row r="10" spans="2:4" ht="45.75" thickBot="1" x14ac:dyDescent="0.3">
      <c r="B10" s="61">
        <v>2</v>
      </c>
      <c r="C10" s="62" t="s">
        <v>179</v>
      </c>
      <c r="D10" s="62" t="s">
        <v>180</v>
      </c>
    </row>
    <row r="11" spans="2:4" x14ac:dyDescent="0.25">
      <c r="B11" s="5"/>
    </row>
    <row r="12" spans="2:4" x14ac:dyDescent="0.25">
      <c r="B12" s="5"/>
    </row>
    <row r="13" spans="2:4" x14ac:dyDescent="0.25">
      <c r="B13" s="5"/>
    </row>
    <row r="14" spans="2:4" x14ac:dyDescent="0.25">
      <c r="B14" s="5"/>
    </row>
    <row r="15" spans="2:4" x14ac:dyDescent="0.25">
      <c r="B15" s="5"/>
    </row>
    <row r="16" spans="2:4" x14ac:dyDescent="0.25">
      <c r="B16" s="5"/>
    </row>
    <row r="17" spans="2:2" x14ac:dyDescent="0.25">
      <c r="B17" s="5"/>
    </row>
    <row r="18" spans="2:2" x14ac:dyDescent="0.25">
      <c r="B18" s="5"/>
    </row>
    <row r="19" spans="2:2" x14ac:dyDescent="0.25">
      <c r="B19" s="5"/>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3DFE-AECD-45D9-B87B-6C360137629D}">
  <dimension ref="B1:D24"/>
  <sheetViews>
    <sheetView showGridLines="0" zoomScaleNormal="100" workbookViewId="0">
      <selection sqref="A1:XFD1"/>
    </sheetView>
  </sheetViews>
  <sheetFormatPr defaultRowHeight="15" x14ac:dyDescent="0.25"/>
  <cols>
    <col min="1" max="1" width="9.140625" customWidth="1"/>
    <col min="2" max="2" width="4.42578125" bestFit="1" customWidth="1"/>
    <col min="3" max="3" width="29.28515625" customWidth="1"/>
    <col min="4" max="4" width="57.5703125" bestFit="1" customWidth="1"/>
  </cols>
  <sheetData>
    <row r="1" spans="2:4" s="4" customFormat="1" ht="45" customHeight="1" x14ac:dyDescent="0.4">
      <c r="B1" s="4" t="str">
        <f>'Table of Contents'!B1</f>
        <v>Post-Event Report Data: PG&amp;E October 14 - 16, 2021 De-energization Event</v>
      </c>
    </row>
    <row r="2" spans="2:4" ht="15.75" thickBot="1" x14ac:dyDescent="0.3">
      <c r="B2" s="3" t="s">
        <v>181</v>
      </c>
    </row>
    <row r="3" spans="2:4" s="6" customFormat="1" ht="31.5" x14ac:dyDescent="0.2">
      <c r="B3" s="41" t="s">
        <v>165</v>
      </c>
      <c r="C3" s="27" t="s">
        <v>182</v>
      </c>
      <c r="D3" s="28" t="s">
        <v>46</v>
      </c>
    </row>
    <row r="4" spans="2:4" ht="33.75" x14ac:dyDescent="0.25">
      <c r="B4" s="63">
        <v>111</v>
      </c>
      <c r="C4" s="47" t="s">
        <v>183</v>
      </c>
      <c r="D4" s="29" t="s">
        <v>184</v>
      </c>
    </row>
    <row r="5" spans="2:4" ht="34.5" thickBot="1" x14ac:dyDescent="0.3">
      <c r="B5" s="64">
        <v>38</v>
      </c>
      <c r="C5" s="19" t="s">
        <v>185</v>
      </c>
      <c r="D5" s="65" t="s">
        <v>186</v>
      </c>
    </row>
    <row r="6" spans="2:4" x14ac:dyDescent="0.25">
      <c r="B6" s="11"/>
      <c r="C6" s="11"/>
      <c r="D6" s="11"/>
    </row>
    <row r="7" spans="2:4" x14ac:dyDescent="0.25">
      <c r="B7" s="15"/>
      <c r="C7" s="11"/>
      <c r="D7" s="11"/>
    </row>
    <row r="8" spans="2:4" x14ac:dyDescent="0.25">
      <c r="B8" s="11" t="s">
        <v>187</v>
      </c>
      <c r="C8" s="16"/>
      <c r="D8" s="11"/>
    </row>
    <row r="9" spans="2:4" x14ac:dyDescent="0.25">
      <c r="B9" s="5"/>
    </row>
    <row r="10" spans="2:4" x14ac:dyDescent="0.25">
      <c r="B10" s="5"/>
    </row>
    <row r="11" spans="2:4" x14ac:dyDescent="0.25">
      <c r="B11" s="5"/>
    </row>
    <row r="12" spans="2:4" x14ac:dyDescent="0.25">
      <c r="B12" s="5"/>
    </row>
    <row r="13" spans="2:4" x14ac:dyDescent="0.25">
      <c r="B13" s="5"/>
    </row>
    <row r="14" spans="2:4" x14ac:dyDescent="0.25">
      <c r="B14" s="5"/>
    </row>
    <row r="15" spans="2:4" x14ac:dyDescent="0.25">
      <c r="B15" s="5"/>
    </row>
    <row r="16" spans="2:4"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row r="23" spans="2:2" x14ac:dyDescent="0.25">
      <c r="B23" s="5"/>
    </row>
    <row r="24" spans="2:2" x14ac:dyDescent="0.25">
      <c r="B24" s="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7123-3342-4287-A4AD-CF302B3FB01F}">
  <dimension ref="B1:F33"/>
  <sheetViews>
    <sheetView showGridLines="0" tabSelected="1" topLeftCell="C6" zoomScale="90" zoomScaleNormal="90" workbookViewId="0">
      <selection activeCell="B4" sqref="B4:B8"/>
    </sheetView>
  </sheetViews>
  <sheetFormatPr defaultColWidth="9.140625" defaultRowHeight="15" x14ac:dyDescent="0.25"/>
  <cols>
    <col min="2" max="2" width="15.42578125" customWidth="1"/>
    <col min="3" max="3" width="23.85546875" customWidth="1"/>
    <col min="4" max="4" width="14" customWidth="1"/>
    <col min="5" max="5" width="59.28515625" customWidth="1"/>
    <col min="6" max="6" width="21.7109375" customWidth="1"/>
  </cols>
  <sheetData>
    <row r="1" spans="2:6" s="4" customFormat="1" ht="45" customHeight="1" x14ac:dyDescent="0.4">
      <c r="B1" s="4" t="str">
        <f>'Table of Contents'!B1</f>
        <v>Post-Event Report Data: PG&amp;E October 14 - 16, 2021 De-energization Event</v>
      </c>
    </row>
    <row r="2" spans="2:6" ht="15.75" thickBot="1" x14ac:dyDescent="0.3">
      <c r="B2" s="6" t="s">
        <v>188</v>
      </c>
      <c r="C2" s="5"/>
      <c r="D2" s="5"/>
      <c r="E2" s="5"/>
      <c r="F2" s="5"/>
    </row>
    <row r="3" spans="2:6" ht="21" x14ac:dyDescent="0.25">
      <c r="B3" s="26" t="s">
        <v>189</v>
      </c>
      <c r="C3" s="27" t="s">
        <v>190</v>
      </c>
      <c r="D3" s="42" t="s">
        <v>191</v>
      </c>
      <c r="E3" s="28" t="s">
        <v>192</v>
      </c>
    </row>
    <row r="4" spans="2:6" ht="31.5" x14ac:dyDescent="0.25">
      <c r="B4" s="167" t="s">
        <v>193</v>
      </c>
      <c r="C4" s="66" t="s">
        <v>194</v>
      </c>
      <c r="D4" s="39">
        <v>0</v>
      </c>
      <c r="E4" s="69" t="s">
        <v>147</v>
      </c>
    </row>
    <row r="5" spans="2:6" ht="31.5" x14ac:dyDescent="0.25">
      <c r="B5" s="167"/>
      <c r="C5" s="66" t="s">
        <v>195</v>
      </c>
      <c r="D5" s="39">
        <v>0</v>
      </c>
      <c r="E5" s="69" t="s">
        <v>147</v>
      </c>
    </row>
    <row r="6" spans="2:6" ht="31.5" x14ac:dyDescent="0.25">
      <c r="B6" s="167"/>
      <c r="C6" s="66" t="s">
        <v>196</v>
      </c>
      <c r="D6" s="39">
        <v>0</v>
      </c>
      <c r="E6" s="69" t="s">
        <v>147</v>
      </c>
    </row>
    <row r="7" spans="2:6" ht="31.5" x14ac:dyDescent="0.25">
      <c r="B7" s="167"/>
      <c r="C7" s="66" t="s">
        <v>197</v>
      </c>
      <c r="D7" s="39">
        <v>0</v>
      </c>
      <c r="E7" s="69" t="s">
        <v>147</v>
      </c>
    </row>
    <row r="8" spans="2:6" ht="45" x14ac:dyDescent="0.25">
      <c r="B8" s="167"/>
      <c r="C8" s="66" t="s">
        <v>198</v>
      </c>
      <c r="D8" s="39" t="s">
        <v>199</v>
      </c>
      <c r="E8" s="29" t="s">
        <v>200</v>
      </c>
    </row>
    <row r="9" spans="2:6" ht="31.5" x14ac:dyDescent="0.25">
      <c r="B9" s="167" t="s">
        <v>201</v>
      </c>
      <c r="C9" s="66" t="s">
        <v>202</v>
      </c>
      <c r="D9" s="39">
        <v>0</v>
      </c>
      <c r="E9" s="69" t="s">
        <v>147</v>
      </c>
    </row>
    <row r="10" spans="2:6" ht="45" x14ac:dyDescent="0.25">
      <c r="B10" s="167"/>
      <c r="C10" s="66" t="s">
        <v>203</v>
      </c>
      <c r="D10" s="39">
        <v>38</v>
      </c>
      <c r="E10" s="10" t="s">
        <v>204</v>
      </c>
    </row>
    <row r="11" spans="2:6" ht="31.5" x14ac:dyDescent="0.25">
      <c r="B11" s="167"/>
      <c r="C11" s="66" t="s">
        <v>205</v>
      </c>
      <c r="D11" s="39">
        <v>0</v>
      </c>
      <c r="E11" s="69" t="s">
        <v>147</v>
      </c>
    </row>
    <row r="12" spans="2:6" ht="45" x14ac:dyDescent="0.25">
      <c r="B12" s="167"/>
      <c r="C12" s="66" t="s">
        <v>206</v>
      </c>
      <c r="D12" s="39">
        <v>38</v>
      </c>
      <c r="E12" s="10" t="s">
        <v>204</v>
      </c>
    </row>
    <row r="13" spans="2:6" ht="31.5" x14ac:dyDescent="0.25">
      <c r="B13" s="167"/>
      <c r="C13" s="66" t="s">
        <v>207</v>
      </c>
      <c r="D13" s="39">
        <v>0</v>
      </c>
      <c r="E13" s="69" t="s">
        <v>147</v>
      </c>
    </row>
    <row r="14" spans="2:6" ht="31.5" x14ac:dyDescent="0.25">
      <c r="B14" s="167"/>
      <c r="C14" s="66" t="s">
        <v>208</v>
      </c>
      <c r="D14" s="39">
        <v>0</v>
      </c>
      <c r="E14" s="69" t="s">
        <v>147</v>
      </c>
    </row>
    <row r="15" spans="2:6" ht="45" x14ac:dyDescent="0.25">
      <c r="B15" s="167"/>
      <c r="C15" s="66" t="s">
        <v>209</v>
      </c>
      <c r="D15" s="39">
        <v>209</v>
      </c>
      <c r="E15" s="10" t="s">
        <v>210</v>
      </c>
    </row>
    <row r="16" spans="2:6" ht="31.5" x14ac:dyDescent="0.25">
      <c r="B16" s="167" t="s">
        <v>211</v>
      </c>
      <c r="C16" s="66" t="s">
        <v>212</v>
      </c>
      <c r="D16" s="39">
        <v>1</v>
      </c>
      <c r="E16" s="10" t="s">
        <v>213</v>
      </c>
    </row>
    <row r="17" spans="2:5" ht="45.75" x14ac:dyDescent="0.25">
      <c r="B17" s="167"/>
      <c r="C17" s="66" t="s">
        <v>214</v>
      </c>
      <c r="D17" s="39">
        <v>628</v>
      </c>
      <c r="E17" s="18" t="s">
        <v>215</v>
      </c>
    </row>
    <row r="18" spans="2:5" ht="31.5" x14ac:dyDescent="0.25">
      <c r="B18" s="167"/>
      <c r="C18" s="66" t="s">
        <v>216</v>
      </c>
      <c r="D18" s="39">
        <v>1</v>
      </c>
      <c r="E18" s="18" t="s">
        <v>217</v>
      </c>
    </row>
    <row r="19" spans="2:5" ht="45.75" x14ac:dyDescent="0.25">
      <c r="B19" s="167"/>
      <c r="C19" s="66" t="s">
        <v>218</v>
      </c>
      <c r="D19" s="39">
        <v>628</v>
      </c>
      <c r="E19" s="18" t="s">
        <v>215</v>
      </c>
    </row>
    <row r="20" spans="2:5" ht="57" x14ac:dyDescent="0.25">
      <c r="B20" s="167"/>
      <c r="C20" s="66" t="s">
        <v>219</v>
      </c>
      <c r="D20" s="39">
        <v>35</v>
      </c>
      <c r="E20" s="18" t="s">
        <v>220</v>
      </c>
    </row>
    <row r="21" spans="2:5" ht="34.5" x14ac:dyDescent="0.25">
      <c r="B21" s="167"/>
      <c r="C21" s="66" t="s">
        <v>221</v>
      </c>
      <c r="D21" s="39">
        <v>2</v>
      </c>
      <c r="E21" s="18" t="s">
        <v>222</v>
      </c>
    </row>
    <row r="22" spans="2:5" ht="46.5" thickBot="1" x14ac:dyDescent="0.3">
      <c r="B22" s="168"/>
      <c r="C22" s="71" t="s">
        <v>223</v>
      </c>
      <c r="D22" s="72">
        <v>6377</v>
      </c>
      <c r="E22" s="73" t="s">
        <v>224</v>
      </c>
    </row>
    <row r="23" spans="2:5" x14ac:dyDescent="0.25">
      <c r="B23" s="11"/>
      <c r="C23" s="11"/>
      <c r="D23" s="11"/>
      <c r="E23" s="11"/>
    </row>
    <row r="24" spans="2:5" x14ac:dyDescent="0.25">
      <c r="B24" s="15"/>
      <c r="C24" s="11"/>
      <c r="D24" s="11"/>
      <c r="E24" s="11"/>
    </row>
    <row r="25" spans="2:5" x14ac:dyDescent="0.25">
      <c r="B25" s="11" t="s">
        <v>225</v>
      </c>
      <c r="C25" s="16"/>
      <c r="D25" s="11"/>
      <c r="E25" s="11"/>
    </row>
    <row r="26" spans="2:5" x14ac:dyDescent="0.25">
      <c r="B26" s="11" t="s">
        <v>226</v>
      </c>
      <c r="C26" s="16"/>
      <c r="D26" s="11"/>
      <c r="E26" s="11"/>
    </row>
    <row r="27" spans="2:5" x14ac:dyDescent="0.25">
      <c r="B27" s="11" t="s">
        <v>227</v>
      </c>
      <c r="C27" s="16"/>
      <c r="D27" s="11"/>
      <c r="E27" s="11"/>
    </row>
    <row r="28" spans="2:5" x14ac:dyDescent="0.25">
      <c r="B28" s="11" t="s">
        <v>228</v>
      </c>
      <c r="C28" s="11"/>
      <c r="D28" s="11"/>
      <c r="E28" s="11"/>
    </row>
    <row r="29" spans="2:5" x14ac:dyDescent="0.25">
      <c r="B29" s="11"/>
      <c r="C29" s="11"/>
      <c r="D29" s="11"/>
      <c r="E29" s="11"/>
    </row>
    <row r="30" spans="2:5" x14ac:dyDescent="0.25">
      <c r="E30" s="11"/>
    </row>
    <row r="31" spans="2:5" x14ac:dyDescent="0.25">
      <c r="E31" s="11"/>
    </row>
    <row r="32" spans="2:5" x14ac:dyDescent="0.25">
      <c r="E32" s="11"/>
    </row>
    <row r="33" spans="5:5" x14ac:dyDescent="0.25">
      <c r="E33" s="11"/>
    </row>
  </sheetData>
  <mergeCells count="3">
    <mergeCell ref="B9:B15"/>
    <mergeCell ref="B16:B22"/>
    <mergeCell ref="B4:B8"/>
  </mergeCells>
  <pageMargins left="0.7" right="0.7" top="0.75" bottom="0.75" header="0.3" footer="0.3"/>
  <pageSetup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66FE-1CF3-4994-A7E2-D1943FDBD640}">
  <sheetPr>
    <tabColor theme="1"/>
  </sheetPr>
  <dimension ref="B1:B10"/>
  <sheetViews>
    <sheetView showGridLines="0" zoomScaleNormal="100" workbookViewId="0">
      <selection activeCell="H28" sqref="A1:XFD1048576"/>
    </sheetView>
  </sheetViews>
  <sheetFormatPr defaultRowHeight="15" x14ac:dyDescent="0.25"/>
  <cols>
    <col min="1" max="1" width="9.140625" style="136" customWidth="1"/>
    <col min="2" max="2" width="3.42578125" style="136" customWidth="1"/>
    <col min="3"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229</v>
      </c>
    </row>
    <row r="3" spans="2:2" ht="15.75" customHeight="1" x14ac:dyDescent="0.25">
      <c r="B3" s="137" t="str">
        <f>'Table 9'!_Ref80892802</f>
        <v>Table 9: PSPS Portal Time &amp; Date for Map Sharing</v>
      </c>
    </row>
    <row r="4" spans="2:2" x14ac:dyDescent="0.25">
      <c r="B4" s="137" t="str">
        <f>'Table 10'!B2</f>
        <v>Table 10: Customer Notifications Based on Language Preference</v>
      </c>
    </row>
    <row r="5" spans="2:2" x14ac:dyDescent="0.25">
      <c r="B5" s="137" t="str">
        <f>'Table 11'!B2</f>
        <v>Table 11: Call Center Support Services [1]</v>
      </c>
    </row>
    <row r="6" spans="2:2" x14ac:dyDescent="0.25">
      <c r="B6" s="137" t="str">
        <f>'Table 12'!B2</f>
        <v>Table 12: PG&amp;E Website Traffic for October 14 - 16, 2021 PSPS Event</v>
      </c>
    </row>
    <row r="7" spans="2:2" x14ac:dyDescent="0.25">
      <c r="B7" s="137" t="str">
        <f>'Table 13'!_Ref80983104</f>
        <v>Table 13: Unique Visitors to the Translated Versions of PG&amp;E’s Website for the October 14 - 16, 2021 PSPS Event [1]</v>
      </c>
    </row>
    <row r="8" spans="2:2" x14ac:dyDescent="0.25">
      <c r="B8" s="137" t="str">
        <f>'Table 14'!B2</f>
        <v>Table 14: Unique Visitors to the Translated Versions of PG&amp;E’s Emergency Website for the October 14 - 16, 2021 PSPS Event</v>
      </c>
    </row>
    <row r="9" spans="2:2" x14ac:dyDescent="0.25">
      <c r="B9" s="137" t="str">
        <f>'Table 15'!_Ref80897597</f>
        <v>Table 15: Generators Available for Critical Facilities and Infrastructure Customers</v>
      </c>
    </row>
    <row r="10" spans="2:2" x14ac:dyDescent="0.25">
      <c r="B10" s="137" t="str">
        <f>'Table 16'!B2</f>
        <v>Table 16: Critical Facility and Infrastructure Customers Energized with Backup Generation</v>
      </c>
    </row>
  </sheetData>
  <hyperlinks>
    <hyperlink ref="B3" location="'Table 9'!A1" display="'Table 9'!A1" xr:uid="{920F5CEC-8C2F-4137-ABC9-FE5E2807FCFF}"/>
    <hyperlink ref="B4" location="'Table 10'!A1" display="'Table 10'!A1" xr:uid="{8E8BB879-1D27-4CF7-8ED8-62EB70048C20}"/>
    <hyperlink ref="B5" location="'Table 11'!A1" display="'Table 11'!A1" xr:uid="{0888A780-093D-4EC4-B00E-67A7EEC5D562}"/>
    <hyperlink ref="B6" location="'Table 12'!A1" display="'Table 12'!A1" xr:uid="{F5432D59-A67C-4221-904A-6F4AA956BCF4}"/>
    <hyperlink ref="B7" location="'Table 13'!A1" display="'Table 13'!A1" xr:uid="{C1A4EB10-E99E-494D-BA72-ECF30FED97D1}"/>
    <hyperlink ref="B8" location="'Table 14'!A1" display="'Table 14'!A1" xr:uid="{ACA63A81-57C9-44AF-B015-CAD972545217}"/>
    <hyperlink ref="B9" location="'Table 15'!A1" display="'Table 15'!A1" xr:uid="{43F5D651-9460-41F3-8F24-2557857CAC5E}"/>
    <hyperlink ref="B10" location="'Table 16'!A1" display="'Table 16'!A1" xr:uid="{8BCF0E65-84EF-4D44-849F-0D1D3197267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786C-4B7C-401A-86FA-B09134722949}">
  <dimension ref="B1:E24"/>
  <sheetViews>
    <sheetView showGridLines="0" zoomScaleNormal="100" workbookViewId="0">
      <selection sqref="A1:XFD1"/>
    </sheetView>
  </sheetViews>
  <sheetFormatPr defaultColWidth="9.140625" defaultRowHeight="15" x14ac:dyDescent="0.25"/>
  <cols>
    <col min="2" max="2" width="7.28515625" bestFit="1" customWidth="1"/>
    <col min="3" max="3" width="15.7109375" bestFit="1" customWidth="1"/>
    <col min="4" max="4" width="16.28515625" bestFit="1" customWidth="1"/>
    <col min="5" max="5" width="17.5703125" bestFit="1" customWidth="1"/>
  </cols>
  <sheetData>
    <row r="1" spans="2:5" s="4" customFormat="1" ht="45" customHeight="1" x14ac:dyDescent="0.4">
      <c r="B1" s="4" t="str">
        <f>'Table of Contents'!B1</f>
        <v>Post-Event Report Data: PG&amp;E October 14 - 16, 2021 De-energization Event</v>
      </c>
    </row>
    <row r="2" spans="2:5" ht="15.75" thickBot="1" x14ac:dyDescent="0.3">
      <c r="B2" s="6" t="s">
        <v>230</v>
      </c>
    </row>
    <row r="3" spans="2:5" ht="21" x14ac:dyDescent="0.25">
      <c r="B3" s="41" t="s">
        <v>231</v>
      </c>
      <c r="C3" s="42" t="s">
        <v>232</v>
      </c>
      <c r="D3" s="43" t="s">
        <v>233</v>
      </c>
    </row>
    <row r="4" spans="2:5" x14ac:dyDescent="0.25">
      <c r="B4" s="74">
        <v>44480</v>
      </c>
      <c r="C4" s="39" t="s">
        <v>234</v>
      </c>
      <c r="D4" s="35" t="s">
        <v>235</v>
      </c>
      <c r="E4" s="11"/>
    </row>
    <row r="5" spans="2:5" x14ac:dyDescent="0.25">
      <c r="B5" s="74">
        <v>44481</v>
      </c>
      <c r="C5" s="39" t="s">
        <v>236</v>
      </c>
      <c r="D5" s="35" t="s">
        <v>237</v>
      </c>
      <c r="E5" s="11"/>
    </row>
    <row r="6" spans="2:5" x14ac:dyDescent="0.25">
      <c r="B6" s="74">
        <v>44481</v>
      </c>
      <c r="C6" s="39" t="s">
        <v>238</v>
      </c>
      <c r="D6" s="35" t="s">
        <v>239</v>
      </c>
      <c r="E6" s="11"/>
    </row>
    <row r="7" spans="2:5" x14ac:dyDescent="0.25">
      <c r="B7" s="74">
        <v>44482</v>
      </c>
      <c r="C7" s="39" t="s">
        <v>240</v>
      </c>
      <c r="D7" s="35" t="s">
        <v>241</v>
      </c>
      <c r="E7" s="11"/>
    </row>
    <row r="8" spans="2:5" x14ac:dyDescent="0.25">
      <c r="B8" s="74">
        <v>44482</v>
      </c>
      <c r="C8" s="39" t="s">
        <v>242</v>
      </c>
      <c r="D8" s="35" t="s">
        <v>243</v>
      </c>
    </row>
    <row r="9" spans="2:5" x14ac:dyDescent="0.25">
      <c r="B9" s="74">
        <v>44482</v>
      </c>
      <c r="C9" s="39" t="s">
        <v>244</v>
      </c>
      <c r="D9" s="35" t="s">
        <v>245</v>
      </c>
    </row>
    <row r="10" spans="2:5" x14ac:dyDescent="0.25">
      <c r="B10" s="74">
        <v>44483</v>
      </c>
      <c r="C10" s="39" t="s">
        <v>246</v>
      </c>
      <c r="D10" s="35" t="s">
        <v>247</v>
      </c>
    </row>
    <row r="11" spans="2:5" ht="15.75" thickBot="1" x14ac:dyDescent="0.3">
      <c r="B11" s="75">
        <v>44483</v>
      </c>
      <c r="C11" s="40" t="s">
        <v>248</v>
      </c>
      <c r="D11" s="38" t="s">
        <v>249</v>
      </c>
    </row>
    <row r="12" spans="2:5" x14ac:dyDescent="0.25">
      <c r="B12" s="5"/>
    </row>
    <row r="13" spans="2:5" x14ac:dyDescent="0.25">
      <c r="B13" s="5"/>
    </row>
    <row r="14" spans="2:5" x14ac:dyDescent="0.25">
      <c r="B14" s="5"/>
    </row>
    <row r="15" spans="2:5" x14ac:dyDescent="0.25">
      <c r="B15" s="5"/>
    </row>
    <row r="16" spans="2:5"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row r="23" spans="2:2" x14ac:dyDescent="0.25">
      <c r="B23" s="5"/>
    </row>
    <row r="24" spans="2:2" x14ac:dyDescent="0.25">
      <c r="B24" s="5"/>
    </row>
  </sheetData>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1DD9-0FBF-4FBB-B9AA-58AF470CD189}">
  <dimension ref="B1:D16"/>
  <sheetViews>
    <sheetView showGridLines="0" zoomScaleNormal="100" workbookViewId="0">
      <selection sqref="A1:XFD1"/>
    </sheetView>
  </sheetViews>
  <sheetFormatPr defaultRowHeight="15" x14ac:dyDescent="0.25"/>
  <cols>
    <col min="1" max="1" width="9.140625" customWidth="1"/>
    <col min="2" max="2" width="13.28515625" bestFit="1" customWidth="1"/>
    <col min="3" max="3" width="13.85546875" bestFit="1" customWidth="1"/>
    <col min="4" max="4" width="5.5703125" bestFit="1" customWidth="1"/>
  </cols>
  <sheetData>
    <row r="1" spans="2:4" s="4" customFormat="1" ht="45" customHeight="1" x14ac:dyDescent="0.4">
      <c r="B1" s="4" t="str">
        <f>'Table of Contents'!B1</f>
        <v>Post-Event Report Data: PG&amp;E October 14 - 16, 2021 De-energization Event</v>
      </c>
    </row>
    <row r="2" spans="2:4" ht="15.75" thickBot="1" x14ac:dyDescent="0.3">
      <c r="B2" s="3" t="s">
        <v>250</v>
      </c>
    </row>
    <row r="3" spans="2:4" s="6" customFormat="1" ht="21" x14ac:dyDescent="0.2">
      <c r="B3" s="26" t="s">
        <v>251</v>
      </c>
      <c r="C3" s="42" t="s">
        <v>252</v>
      </c>
      <c r="D3" s="43" t="s">
        <v>253</v>
      </c>
    </row>
    <row r="4" spans="2:4" x14ac:dyDescent="0.25">
      <c r="B4" s="9" t="s">
        <v>254</v>
      </c>
      <c r="C4" s="67">
        <v>1419794</v>
      </c>
      <c r="D4" s="82">
        <v>0.99650000000000005</v>
      </c>
    </row>
    <row r="5" spans="2:4" x14ac:dyDescent="0.25">
      <c r="B5" s="9" t="s">
        <v>255</v>
      </c>
      <c r="C5" s="67">
        <v>3714</v>
      </c>
      <c r="D5" s="82">
        <v>2.5999999999999999E-3</v>
      </c>
    </row>
    <row r="6" spans="2:4" ht="22.5" x14ac:dyDescent="0.25">
      <c r="B6" s="9" t="s">
        <v>256</v>
      </c>
      <c r="C6" s="39">
        <v>603</v>
      </c>
      <c r="D6" s="82">
        <v>4.0000000000000002E-4</v>
      </c>
    </row>
    <row r="7" spans="2:4" ht="22.5" x14ac:dyDescent="0.25">
      <c r="B7" s="9" t="s">
        <v>257</v>
      </c>
      <c r="C7" s="39">
        <v>482</v>
      </c>
      <c r="D7" s="82">
        <v>2.9999999999999997E-4</v>
      </c>
    </row>
    <row r="8" spans="2:4" x14ac:dyDescent="0.25">
      <c r="B8" s="9" t="s">
        <v>258</v>
      </c>
      <c r="C8" s="39">
        <v>136</v>
      </c>
      <c r="D8" s="82">
        <v>1E-4</v>
      </c>
    </row>
    <row r="9" spans="2:4" ht="15.75" thickBot="1" x14ac:dyDescent="0.3">
      <c r="B9" s="83" t="s">
        <v>259</v>
      </c>
      <c r="C9" s="84">
        <v>1424729</v>
      </c>
      <c r="D9" s="85">
        <v>1</v>
      </c>
    </row>
    <row r="10" spans="2:4" x14ac:dyDescent="0.25">
      <c r="B10" s="11"/>
      <c r="C10" s="11"/>
      <c r="D10" s="11"/>
    </row>
    <row r="11" spans="2:4" x14ac:dyDescent="0.25">
      <c r="B11" s="15"/>
      <c r="C11" s="11"/>
      <c r="D11" s="11"/>
    </row>
    <row r="12" spans="2:4" x14ac:dyDescent="0.25">
      <c r="B12" s="11" t="s">
        <v>260</v>
      </c>
      <c r="C12" s="16"/>
      <c r="D12" s="11"/>
    </row>
    <row r="13" spans="2:4" x14ac:dyDescent="0.25">
      <c r="B13" s="5"/>
    </row>
    <row r="14" spans="2:4" x14ac:dyDescent="0.25">
      <c r="B14" s="5"/>
    </row>
    <row r="15" spans="2:4" x14ac:dyDescent="0.25">
      <c r="B15" s="5"/>
    </row>
    <row r="16" spans="2:4" x14ac:dyDescent="0.25">
      <c r="B16" s="5"/>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620F-BBA0-4C28-AB40-C21FD4991F58}">
  <dimension ref="B1:F17"/>
  <sheetViews>
    <sheetView showGridLines="0" zoomScaleNormal="100" workbookViewId="0">
      <selection sqref="A1:XFD1"/>
    </sheetView>
  </sheetViews>
  <sheetFormatPr defaultRowHeight="15" x14ac:dyDescent="0.25"/>
  <cols>
    <col min="1" max="1" width="9.140625" customWidth="1"/>
    <col min="2" max="6" width="20.7109375" customWidth="1"/>
  </cols>
  <sheetData>
    <row r="1" spans="2:6" s="4" customFormat="1" ht="45" customHeight="1" x14ac:dyDescent="0.4">
      <c r="B1" s="4" t="str">
        <f>'Table of Contents'!B1</f>
        <v>Post-Event Report Data: PG&amp;E October 14 - 16, 2021 De-energization Event</v>
      </c>
    </row>
    <row r="2" spans="2:6" ht="15.75" thickBot="1" x14ac:dyDescent="0.3">
      <c r="B2" s="3" t="s">
        <v>261</v>
      </c>
    </row>
    <row r="3" spans="2:6" s="6" customFormat="1" ht="21" x14ac:dyDescent="0.2">
      <c r="B3" s="140" t="s">
        <v>262</v>
      </c>
      <c r="C3" s="141" t="s">
        <v>263</v>
      </c>
      <c r="D3" s="81" t="s">
        <v>264</v>
      </c>
      <c r="E3" s="141" t="s">
        <v>265</v>
      </c>
      <c r="F3" s="143" t="s">
        <v>266</v>
      </c>
    </row>
    <row r="4" spans="2:6" x14ac:dyDescent="0.25">
      <c r="B4" s="145"/>
      <c r="C4" s="142"/>
      <c r="D4" s="46" t="s">
        <v>267</v>
      </c>
      <c r="E4" s="142"/>
      <c r="F4" s="144"/>
    </row>
    <row r="5" spans="2:6" ht="15.75" thickBot="1" x14ac:dyDescent="0.3">
      <c r="B5" s="24">
        <v>55447</v>
      </c>
      <c r="C5" s="25">
        <v>1034</v>
      </c>
      <c r="D5" s="22">
        <v>16</v>
      </c>
      <c r="E5" s="25">
        <v>5374</v>
      </c>
      <c r="F5" s="23">
        <v>27</v>
      </c>
    </row>
    <row r="6" spans="2:6" x14ac:dyDescent="0.25">
      <c r="B6" s="76"/>
      <c r="C6" s="76"/>
      <c r="D6" s="77"/>
      <c r="E6" s="76"/>
      <c r="F6" s="77"/>
    </row>
    <row r="7" spans="2:6" x14ac:dyDescent="0.25">
      <c r="B7" s="11"/>
      <c r="C7" s="11"/>
      <c r="D7" s="11"/>
      <c r="E7" s="11"/>
      <c r="F7" s="11"/>
    </row>
    <row r="8" spans="2:6" x14ac:dyDescent="0.25">
      <c r="B8" s="11" t="s">
        <v>268</v>
      </c>
      <c r="C8" s="11"/>
      <c r="D8" s="11"/>
      <c r="E8" s="11"/>
      <c r="F8" s="11"/>
    </row>
    <row r="9" spans="2:6" x14ac:dyDescent="0.25">
      <c r="B9" s="5"/>
    </row>
    <row r="10" spans="2:6" x14ac:dyDescent="0.25">
      <c r="B10" s="5"/>
    </row>
    <row r="11" spans="2:6" x14ac:dyDescent="0.25">
      <c r="B11" s="5"/>
    </row>
    <row r="12" spans="2:6" x14ac:dyDescent="0.25">
      <c r="B12" s="5"/>
    </row>
    <row r="13" spans="2:6" x14ac:dyDescent="0.25">
      <c r="B13" s="5"/>
    </row>
    <row r="14" spans="2:6" x14ac:dyDescent="0.25">
      <c r="B14" s="5"/>
    </row>
    <row r="15" spans="2:6" x14ac:dyDescent="0.25">
      <c r="B15" s="5"/>
    </row>
    <row r="16" spans="2:6" x14ac:dyDescent="0.25">
      <c r="B16" s="5"/>
    </row>
    <row r="17" spans="2:2" x14ac:dyDescent="0.25">
      <c r="B17" s="5"/>
    </row>
  </sheetData>
  <mergeCells count="4">
    <mergeCell ref="B3:B4"/>
    <mergeCell ref="C3:C4"/>
    <mergeCell ref="E3:E4"/>
    <mergeCell ref="F3:F4"/>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4F0E-89D8-4B8C-914D-B68E8C021888}">
  <dimension ref="B1:F22"/>
  <sheetViews>
    <sheetView showGridLines="0" zoomScaleNormal="100" workbookViewId="0">
      <selection sqref="A1:XFD1"/>
    </sheetView>
  </sheetViews>
  <sheetFormatPr defaultRowHeight="15" x14ac:dyDescent="0.25"/>
  <cols>
    <col min="1" max="1" width="9.140625" customWidth="1"/>
    <col min="2" max="2" width="21.85546875" customWidth="1"/>
    <col min="3" max="3" width="10.42578125" bestFit="1" customWidth="1"/>
    <col min="4" max="4" width="5.42578125" bestFit="1" customWidth="1"/>
    <col min="5" max="5" width="7.7109375" bestFit="1" customWidth="1"/>
    <col min="6" max="6" width="62" customWidth="1"/>
  </cols>
  <sheetData>
    <row r="1" spans="2:6" s="4" customFormat="1" ht="45" customHeight="1" x14ac:dyDescent="0.4">
      <c r="B1" s="4" t="str">
        <f>'Table of Contents'!B1</f>
        <v>Post-Event Report Data: PG&amp;E October 14 - 16, 2021 De-energization Event</v>
      </c>
    </row>
    <row r="2" spans="2:6" ht="15.75" thickBot="1" x14ac:dyDescent="0.3">
      <c r="B2" s="3" t="s">
        <v>269</v>
      </c>
    </row>
    <row r="3" spans="2:6" s="6" customFormat="1" ht="21" x14ac:dyDescent="0.2">
      <c r="B3" s="26" t="s">
        <v>270</v>
      </c>
      <c r="C3" s="42" t="s">
        <v>271</v>
      </c>
      <c r="D3" s="42" t="s">
        <v>272</v>
      </c>
      <c r="E3" s="43" t="s">
        <v>273</v>
      </c>
    </row>
    <row r="4" spans="2:6" x14ac:dyDescent="0.25">
      <c r="B4" s="78" t="s">
        <v>274</v>
      </c>
      <c r="C4" s="67">
        <v>546848</v>
      </c>
      <c r="D4" s="67">
        <v>638757</v>
      </c>
      <c r="E4" s="79">
        <v>937102</v>
      </c>
      <c r="F4" s="12"/>
    </row>
    <row r="5" spans="2:6" ht="34.5" thickBot="1" x14ac:dyDescent="0.3">
      <c r="B5" s="13" t="s">
        <v>275</v>
      </c>
      <c r="C5" s="72">
        <v>113816</v>
      </c>
      <c r="D5" s="72">
        <v>153192</v>
      </c>
      <c r="E5" s="80">
        <v>267477</v>
      </c>
      <c r="F5" s="12"/>
    </row>
    <row r="6" spans="2:6" x14ac:dyDescent="0.25">
      <c r="B6" s="11"/>
      <c r="C6" s="11"/>
      <c r="D6" s="11"/>
      <c r="E6" s="11"/>
      <c r="F6" s="12"/>
    </row>
    <row r="7" spans="2:6" x14ac:dyDescent="0.25">
      <c r="B7" s="15"/>
      <c r="C7" s="11"/>
      <c r="D7" s="11"/>
      <c r="E7" s="11"/>
    </row>
    <row r="8" spans="2:6" x14ac:dyDescent="0.25">
      <c r="B8" s="11" t="s">
        <v>276</v>
      </c>
      <c r="C8" s="16"/>
      <c r="D8" s="11"/>
      <c r="E8" s="11"/>
    </row>
    <row r="9" spans="2:6" x14ac:dyDescent="0.25">
      <c r="B9" s="11" t="s">
        <v>277</v>
      </c>
      <c r="C9" s="16"/>
      <c r="D9" s="11"/>
      <c r="E9" s="11"/>
    </row>
    <row r="10" spans="2:6" x14ac:dyDescent="0.25">
      <c r="B10" s="5"/>
    </row>
    <row r="11" spans="2:6" x14ac:dyDescent="0.25">
      <c r="B11" s="5"/>
    </row>
    <row r="12" spans="2:6" x14ac:dyDescent="0.25">
      <c r="B12" s="5"/>
    </row>
    <row r="13" spans="2:6" x14ac:dyDescent="0.25">
      <c r="B13" s="5"/>
    </row>
    <row r="14" spans="2:6" x14ac:dyDescent="0.25">
      <c r="B14" s="5"/>
    </row>
    <row r="15" spans="2:6" x14ac:dyDescent="0.25">
      <c r="B15" s="5"/>
    </row>
    <row r="16" spans="2:6"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6C8A-A135-4AF1-AEA6-9F046AE79BD6}">
  <dimension ref="B1:D33"/>
  <sheetViews>
    <sheetView showGridLines="0" zoomScaleNormal="100" workbookViewId="0">
      <selection sqref="A1:XFD1"/>
    </sheetView>
  </sheetViews>
  <sheetFormatPr defaultRowHeight="15" x14ac:dyDescent="0.25"/>
  <cols>
    <col min="2" max="2" width="9.85546875" bestFit="1" customWidth="1"/>
    <col min="3" max="3" width="10.28515625" bestFit="1" customWidth="1"/>
    <col min="4" max="4" width="5.5703125" bestFit="1" customWidth="1"/>
    <col min="5" max="5" width="12.42578125" customWidth="1"/>
    <col min="6" max="6" width="17.85546875" customWidth="1"/>
  </cols>
  <sheetData>
    <row r="1" spans="2:4" s="4" customFormat="1" ht="45" customHeight="1" x14ac:dyDescent="0.4">
      <c r="B1" s="4" t="str">
        <f>'Table of Contents'!B1</f>
        <v>Post-Event Report Data: PG&amp;E October 14 - 16, 2021 De-energization Event</v>
      </c>
    </row>
    <row r="2" spans="2:4" ht="15.75" thickBot="1" x14ac:dyDescent="0.3">
      <c r="B2" s="1" t="s">
        <v>278</v>
      </c>
    </row>
    <row r="3" spans="2:4" ht="21" x14ac:dyDescent="0.25">
      <c r="B3" s="41" t="s">
        <v>279</v>
      </c>
      <c r="C3" s="42" t="s">
        <v>271</v>
      </c>
      <c r="D3" s="43" t="s">
        <v>280</v>
      </c>
    </row>
    <row r="4" spans="2:4" x14ac:dyDescent="0.25">
      <c r="B4" s="86" t="s">
        <v>281</v>
      </c>
      <c r="C4" s="67">
        <v>496241</v>
      </c>
      <c r="D4" s="82">
        <v>0.91110000000000002</v>
      </c>
    </row>
    <row r="5" spans="2:4" x14ac:dyDescent="0.25">
      <c r="B5" s="86" t="s">
        <v>282</v>
      </c>
      <c r="C5" s="67">
        <v>16397</v>
      </c>
      <c r="D5" s="82">
        <v>3.0099999999999998E-2</v>
      </c>
    </row>
    <row r="6" spans="2:4" x14ac:dyDescent="0.25">
      <c r="B6" s="86" t="s">
        <v>283</v>
      </c>
      <c r="C6" s="67">
        <v>3037</v>
      </c>
      <c r="D6" s="82">
        <v>5.5999999999999999E-3</v>
      </c>
    </row>
    <row r="7" spans="2:4" x14ac:dyDescent="0.25">
      <c r="B7" s="86" t="s">
        <v>284</v>
      </c>
      <c r="C7" s="67">
        <v>2658</v>
      </c>
      <c r="D7" s="82">
        <v>4.8999999999999998E-3</v>
      </c>
    </row>
    <row r="8" spans="2:4" x14ac:dyDescent="0.25">
      <c r="B8" s="86" t="s">
        <v>285</v>
      </c>
      <c r="C8" s="67">
        <v>2353</v>
      </c>
      <c r="D8" s="82">
        <v>4.3E-3</v>
      </c>
    </row>
    <row r="9" spans="2:4" x14ac:dyDescent="0.25">
      <c r="B9" s="86" t="s">
        <v>286</v>
      </c>
      <c r="C9" s="67">
        <v>2306</v>
      </c>
      <c r="D9" s="82">
        <v>4.1999999999999997E-3</v>
      </c>
    </row>
    <row r="10" spans="2:4" x14ac:dyDescent="0.25">
      <c r="B10" s="86" t="s">
        <v>287</v>
      </c>
      <c r="C10" s="67">
        <v>2269</v>
      </c>
      <c r="D10" s="82">
        <v>4.1999999999999997E-3</v>
      </c>
    </row>
    <row r="11" spans="2:4" x14ac:dyDescent="0.25">
      <c r="B11" s="86" t="s">
        <v>288</v>
      </c>
      <c r="C11" s="67">
        <v>2167</v>
      </c>
      <c r="D11" s="82">
        <v>4.0000000000000001E-3</v>
      </c>
    </row>
    <row r="12" spans="2:4" x14ac:dyDescent="0.25">
      <c r="B12" s="86" t="s">
        <v>289</v>
      </c>
      <c r="C12" s="67">
        <v>2164</v>
      </c>
      <c r="D12" s="82">
        <v>4.0000000000000001E-3</v>
      </c>
    </row>
    <row r="13" spans="2:4" x14ac:dyDescent="0.25">
      <c r="B13" s="86" t="s">
        <v>290</v>
      </c>
      <c r="C13" s="67">
        <v>2161</v>
      </c>
      <c r="D13" s="82">
        <v>4.0000000000000001E-3</v>
      </c>
    </row>
    <row r="14" spans="2:4" x14ac:dyDescent="0.25">
      <c r="B14" s="86" t="s">
        <v>291</v>
      </c>
      <c r="C14" s="67">
        <v>2158</v>
      </c>
      <c r="D14" s="82">
        <v>4.0000000000000001E-3</v>
      </c>
    </row>
    <row r="15" spans="2:4" x14ac:dyDescent="0.25">
      <c r="B15" s="86" t="s">
        <v>292</v>
      </c>
      <c r="C15" s="67">
        <v>2157</v>
      </c>
      <c r="D15" s="82">
        <v>4.0000000000000001E-3</v>
      </c>
    </row>
    <row r="16" spans="2:4" x14ac:dyDescent="0.25">
      <c r="B16" s="86" t="s">
        <v>293</v>
      </c>
      <c r="C16" s="67">
        <v>2155</v>
      </c>
      <c r="D16" s="82">
        <v>4.0000000000000001E-3</v>
      </c>
    </row>
    <row r="17" spans="2:4" x14ac:dyDescent="0.25">
      <c r="B17" s="86" t="s">
        <v>294</v>
      </c>
      <c r="C17" s="67">
        <v>2152</v>
      </c>
      <c r="D17" s="82">
        <v>4.0000000000000001E-3</v>
      </c>
    </row>
    <row r="18" spans="2:4" x14ac:dyDescent="0.25">
      <c r="B18" s="86" t="s">
        <v>295</v>
      </c>
      <c r="C18" s="67">
        <v>2151</v>
      </c>
      <c r="D18" s="82">
        <v>3.8999999999999998E-3</v>
      </c>
    </row>
    <row r="19" spans="2:4" x14ac:dyDescent="0.25">
      <c r="B19" s="86" t="s">
        <v>296</v>
      </c>
      <c r="C19" s="67">
        <v>2150</v>
      </c>
      <c r="D19" s="82">
        <v>3.8999999999999998E-3</v>
      </c>
    </row>
    <row r="20" spans="2:4" ht="21.75" thickBot="1" x14ac:dyDescent="0.3">
      <c r="B20" s="87" t="s">
        <v>297</v>
      </c>
      <c r="C20" s="84">
        <v>544676</v>
      </c>
      <c r="D20" s="85">
        <v>1</v>
      </c>
    </row>
    <row r="21" spans="2:4" x14ac:dyDescent="0.25">
      <c r="B21" s="11"/>
      <c r="C21" s="11"/>
      <c r="D21" s="11"/>
    </row>
    <row r="22" spans="2:4" x14ac:dyDescent="0.25">
      <c r="B22" s="11"/>
      <c r="C22" s="11"/>
      <c r="D22" s="11"/>
    </row>
    <row r="23" spans="2:4" x14ac:dyDescent="0.25">
      <c r="B23" s="11" t="s">
        <v>298</v>
      </c>
      <c r="C23" s="11"/>
      <c r="D23" s="11"/>
    </row>
    <row r="24" spans="2:4" x14ac:dyDescent="0.25">
      <c r="B24" s="11" t="s">
        <v>299</v>
      </c>
      <c r="C24" s="11"/>
      <c r="D24" s="11"/>
    </row>
    <row r="25" spans="2:4" x14ac:dyDescent="0.25">
      <c r="B25" s="5"/>
    </row>
    <row r="26" spans="2:4" x14ac:dyDescent="0.25">
      <c r="B26" s="5"/>
    </row>
    <row r="27" spans="2:4" x14ac:dyDescent="0.25">
      <c r="B27" s="5"/>
    </row>
    <row r="28" spans="2:4" x14ac:dyDescent="0.25">
      <c r="B28" s="5"/>
    </row>
    <row r="29" spans="2:4" x14ac:dyDescent="0.25">
      <c r="B29" s="5"/>
    </row>
    <row r="30" spans="2:4" x14ac:dyDescent="0.25">
      <c r="B30" s="5"/>
    </row>
    <row r="31" spans="2:4" x14ac:dyDescent="0.25">
      <c r="B31" s="5"/>
    </row>
    <row r="32" spans="2:4" x14ac:dyDescent="0.25">
      <c r="B32" s="5"/>
    </row>
    <row r="33" spans="2:2" x14ac:dyDescent="0.25">
      <c r="B33" s="5"/>
    </row>
  </sheetData>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54FD-EA00-4CB6-B582-1D69F484F6C3}">
  <dimension ref="B1:D28"/>
  <sheetViews>
    <sheetView showGridLines="0" zoomScaleNormal="100" workbookViewId="0">
      <selection sqref="A1:XFD1"/>
    </sheetView>
  </sheetViews>
  <sheetFormatPr defaultRowHeight="15" x14ac:dyDescent="0.25"/>
  <cols>
    <col min="1" max="1" width="9.140625" customWidth="1"/>
    <col min="2" max="2" width="9.85546875" bestFit="1" customWidth="1"/>
    <col min="3" max="3" width="10.28515625" bestFit="1" customWidth="1"/>
    <col min="4" max="4" width="5.5703125" bestFit="1" customWidth="1"/>
  </cols>
  <sheetData>
    <row r="1" spans="2:4" s="4" customFormat="1" ht="45" customHeight="1" x14ac:dyDescent="0.4">
      <c r="B1" s="4" t="str">
        <f>'Table of Contents'!B1</f>
        <v>Post-Event Report Data: PG&amp;E October 14 - 16, 2021 De-energization Event</v>
      </c>
    </row>
    <row r="2" spans="2:4" ht="15.75" thickBot="1" x14ac:dyDescent="0.3">
      <c r="B2" s="3" t="s">
        <v>300</v>
      </c>
    </row>
    <row r="3" spans="2:4" ht="31.5" customHeight="1" x14ac:dyDescent="0.25">
      <c r="B3" s="41" t="s">
        <v>279</v>
      </c>
      <c r="C3" s="42" t="s">
        <v>271</v>
      </c>
      <c r="D3" s="43" t="s">
        <v>280</v>
      </c>
    </row>
    <row r="4" spans="2:4" x14ac:dyDescent="0.25">
      <c r="B4" s="86" t="s">
        <v>281</v>
      </c>
      <c r="C4" s="67">
        <v>113392</v>
      </c>
      <c r="D4" s="82">
        <v>0.99580000000000002</v>
      </c>
    </row>
    <row r="5" spans="2:4" x14ac:dyDescent="0.25">
      <c r="B5" s="86" t="s">
        <v>282</v>
      </c>
      <c r="C5" s="39">
        <v>349</v>
      </c>
      <c r="D5" s="82">
        <v>3.0999999999999999E-3</v>
      </c>
    </row>
    <row r="6" spans="2:4" x14ac:dyDescent="0.25">
      <c r="B6" s="86" t="s">
        <v>283</v>
      </c>
      <c r="C6" s="39">
        <v>67</v>
      </c>
      <c r="D6" s="82">
        <v>5.9999999999999995E-4</v>
      </c>
    </row>
    <row r="7" spans="2:4" x14ac:dyDescent="0.25">
      <c r="B7" s="86" t="s">
        <v>286</v>
      </c>
      <c r="C7" s="39">
        <v>9</v>
      </c>
      <c r="D7" s="82">
        <v>1E-4</v>
      </c>
    </row>
    <row r="8" spans="2:4" x14ac:dyDescent="0.25">
      <c r="B8" s="86" t="s">
        <v>284</v>
      </c>
      <c r="C8" s="39">
        <v>8</v>
      </c>
      <c r="D8" s="82">
        <v>1E-4</v>
      </c>
    </row>
    <row r="9" spans="2:4" x14ac:dyDescent="0.25">
      <c r="B9" s="86" t="s">
        <v>285</v>
      </c>
      <c r="C9" s="39">
        <v>7</v>
      </c>
      <c r="D9" s="82">
        <v>1E-4</v>
      </c>
    </row>
    <row r="10" spans="2:4" x14ac:dyDescent="0.25">
      <c r="B10" s="86" t="s">
        <v>288</v>
      </c>
      <c r="C10" s="39">
        <v>7</v>
      </c>
      <c r="D10" s="82">
        <v>1E-4</v>
      </c>
    </row>
    <row r="11" spans="2:4" x14ac:dyDescent="0.25">
      <c r="B11" s="86" t="s">
        <v>287</v>
      </c>
      <c r="C11" s="39">
        <v>6</v>
      </c>
      <c r="D11" s="82">
        <v>1E-4</v>
      </c>
    </row>
    <row r="12" spans="2:4" x14ac:dyDescent="0.25">
      <c r="B12" s="86" t="s">
        <v>295</v>
      </c>
      <c r="C12" s="39">
        <v>4</v>
      </c>
      <c r="D12" s="82">
        <v>0</v>
      </c>
    </row>
    <row r="13" spans="2:4" x14ac:dyDescent="0.25">
      <c r="B13" s="86" t="s">
        <v>301</v>
      </c>
      <c r="C13" s="39">
        <v>4</v>
      </c>
      <c r="D13" s="82">
        <v>0</v>
      </c>
    </row>
    <row r="14" spans="2:4" x14ac:dyDescent="0.25">
      <c r="B14" s="86" t="s">
        <v>296</v>
      </c>
      <c r="C14" s="39">
        <v>4</v>
      </c>
      <c r="D14" s="82">
        <v>0</v>
      </c>
    </row>
    <row r="15" spans="2:4" x14ac:dyDescent="0.25">
      <c r="B15" s="86" t="s">
        <v>294</v>
      </c>
      <c r="C15" s="39">
        <v>4</v>
      </c>
      <c r="D15" s="82">
        <v>0</v>
      </c>
    </row>
    <row r="16" spans="2:4" x14ac:dyDescent="0.25">
      <c r="B16" s="86" t="s">
        <v>289</v>
      </c>
      <c r="C16" s="39">
        <v>3</v>
      </c>
      <c r="D16" s="82">
        <v>0</v>
      </c>
    </row>
    <row r="17" spans="2:4" x14ac:dyDescent="0.25">
      <c r="B17" s="86" t="s">
        <v>293</v>
      </c>
      <c r="C17" s="39">
        <v>2</v>
      </c>
      <c r="D17" s="82">
        <v>0</v>
      </c>
    </row>
    <row r="18" spans="2:4" x14ac:dyDescent="0.25">
      <c r="B18" s="86" t="s">
        <v>292</v>
      </c>
      <c r="C18" s="39">
        <v>2</v>
      </c>
      <c r="D18" s="82">
        <v>0</v>
      </c>
    </row>
    <row r="19" spans="2:4" x14ac:dyDescent="0.25">
      <c r="B19" s="86" t="s">
        <v>291</v>
      </c>
      <c r="C19" s="39">
        <v>1</v>
      </c>
      <c r="D19" s="82">
        <v>0</v>
      </c>
    </row>
    <row r="20" spans="2:4" ht="21.75" thickBot="1" x14ac:dyDescent="0.3">
      <c r="B20" s="87" t="s">
        <v>302</v>
      </c>
      <c r="C20" s="84">
        <v>113869</v>
      </c>
      <c r="D20" s="85">
        <v>1</v>
      </c>
    </row>
    <row r="21" spans="2:4" x14ac:dyDescent="0.25">
      <c r="B21" s="11"/>
      <c r="C21" s="11"/>
      <c r="D21" s="11"/>
    </row>
    <row r="22" spans="2:4" x14ac:dyDescent="0.25">
      <c r="B22" s="11"/>
      <c r="C22" s="11"/>
      <c r="D22" s="11"/>
    </row>
    <row r="23" spans="2:4" x14ac:dyDescent="0.25">
      <c r="B23" s="11" t="s">
        <v>303</v>
      </c>
      <c r="C23" s="11"/>
      <c r="D23" s="11"/>
    </row>
    <row r="24" spans="2:4" x14ac:dyDescent="0.25">
      <c r="C24" s="5"/>
    </row>
    <row r="25" spans="2:4" x14ac:dyDescent="0.25">
      <c r="C25" s="5"/>
    </row>
    <row r="26" spans="2:4" x14ac:dyDescent="0.25">
      <c r="C26" s="5"/>
    </row>
    <row r="27" spans="2:4" x14ac:dyDescent="0.25">
      <c r="C27" s="5"/>
    </row>
    <row r="28" spans="2:4" x14ac:dyDescent="0.25">
      <c r="C2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9430-9575-4909-B7F5-90619D163669}">
  <sheetPr>
    <tabColor theme="1"/>
  </sheetPr>
  <dimension ref="B1:B5"/>
  <sheetViews>
    <sheetView showGridLines="0" zoomScaleNormal="100" workbookViewId="0">
      <selection activeCell="D13" sqref="A1:XFD1048576"/>
    </sheetView>
  </sheetViews>
  <sheetFormatPr defaultColWidth="9.140625" defaultRowHeight="15" x14ac:dyDescent="0.25"/>
  <cols>
    <col min="1" max="1" width="9.140625" style="136" customWidth="1"/>
    <col min="2"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4</v>
      </c>
    </row>
    <row r="3" spans="2:2" x14ac:dyDescent="0.25">
      <c r="B3" s="138" t="str">
        <f>'Table 1'!_Ref80199625</f>
        <v>Table 1: Customers Notified and De-energized</v>
      </c>
    </row>
    <row r="4" spans="2:2" x14ac:dyDescent="0.25">
      <c r="B4" s="137"/>
    </row>
    <row r="5" spans="2:2" x14ac:dyDescent="0.25">
      <c r="B5" s="137"/>
    </row>
  </sheetData>
  <hyperlinks>
    <hyperlink ref="B3" location="'Table 1'!A1" display="'Table 1'!A1" xr:uid="{61462B4D-3637-4E9F-9248-F6E6676FAA4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11E2-0071-49FC-A596-2BCEC63132A4}">
  <dimension ref="B1:F24"/>
  <sheetViews>
    <sheetView showGridLines="0" zoomScaleNormal="100" workbookViewId="0">
      <selection sqref="A1:XFD1"/>
    </sheetView>
  </sheetViews>
  <sheetFormatPr defaultColWidth="9.140625" defaultRowHeight="15" x14ac:dyDescent="0.25"/>
  <cols>
    <col min="1" max="1" width="9.140625" customWidth="1"/>
    <col min="2" max="2" width="10.5703125" bestFit="1" customWidth="1"/>
    <col min="3" max="3" width="10.85546875" bestFit="1" customWidth="1"/>
    <col min="4" max="4" width="7.28515625" bestFit="1" customWidth="1"/>
    <col min="5" max="5" width="6.7109375" bestFit="1" customWidth="1"/>
    <col min="6" max="6" width="33.7109375" customWidth="1"/>
  </cols>
  <sheetData>
    <row r="1" spans="2:6" s="4" customFormat="1" ht="45" customHeight="1" x14ac:dyDescent="0.4">
      <c r="B1" s="4" t="str">
        <f>'Table of Contents'!B1</f>
        <v>Post-Event Report Data: PG&amp;E October 14 - 16, 2021 De-energization Event</v>
      </c>
    </row>
    <row r="2" spans="2:6" ht="15.75" thickBot="1" x14ac:dyDescent="0.3">
      <c r="B2" s="1" t="s">
        <v>304</v>
      </c>
    </row>
    <row r="3" spans="2:6" ht="42" x14ac:dyDescent="0.25">
      <c r="B3" s="41" t="s">
        <v>305</v>
      </c>
      <c r="C3" s="42" t="s">
        <v>306</v>
      </c>
      <c r="D3" s="42" t="s">
        <v>307</v>
      </c>
      <c r="E3" s="42" t="s">
        <v>308</v>
      </c>
      <c r="F3" s="43" t="s">
        <v>46</v>
      </c>
    </row>
    <row r="4" spans="2:6" ht="22.5" x14ac:dyDescent="0.25">
      <c r="B4" s="78" t="s">
        <v>309</v>
      </c>
      <c r="C4" s="45">
        <v>5</v>
      </c>
      <c r="D4" s="45">
        <v>0.125</v>
      </c>
      <c r="E4" s="45">
        <v>36</v>
      </c>
      <c r="F4" s="29" t="s">
        <v>310</v>
      </c>
    </row>
    <row r="5" spans="2:6" ht="22.5" x14ac:dyDescent="0.25">
      <c r="B5" s="78" t="s">
        <v>309</v>
      </c>
      <c r="C5" s="45">
        <v>6</v>
      </c>
      <c r="D5" s="45">
        <v>0.15</v>
      </c>
      <c r="E5" s="45">
        <v>30</v>
      </c>
      <c r="F5" s="29" t="s">
        <v>311</v>
      </c>
    </row>
    <row r="6" spans="2:6" ht="22.5" x14ac:dyDescent="0.25">
      <c r="B6" s="78" t="s">
        <v>309</v>
      </c>
      <c r="C6" s="45">
        <v>5</v>
      </c>
      <c r="D6" s="45">
        <v>0.2</v>
      </c>
      <c r="E6" s="45">
        <v>29</v>
      </c>
      <c r="F6" s="29" t="s">
        <v>312</v>
      </c>
    </row>
    <row r="7" spans="2:6" ht="22.5" x14ac:dyDescent="0.25">
      <c r="B7" s="78" t="s">
        <v>309</v>
      </c>
      <c r="C7" s="45">
        <v>2</v>
      </c>
      <c r="D7" s="45">
        <v>0.3</v>
      </c>
      <c r="E7" s="45">
        <v>29</v>
      </c>
      <c r="F7" s="29" t="s">
        <v>313</v>
      </c>
    </row>
    <row r="8" spans="2:6" ht="22.5" x14ac:dyDescent="0.25">
      <c r="B8" s="78" t="s">
        <v>309</v>
      </c>
      <c r="C8" s="45">
        <v>4</v>
      </c>
      <c r="D8" s="45">
        <v>0.35</v>
      </c>
      <c r="E8" s="45">
        <v>25</v>
      </c>
      <c r="F8" s="29" t="s">
        <v>314</v>
      </c>
    </row>
    <row r="9" spans="2:6" ht="22.5" x14ac:dyDescent="0.25">
      <c r="B9" s="78" t="s">
        <v>309</v>
      </c>
      <c r="C9" s="45">
        <v>1</v>
      </c>
      <c r="D9" s="45">
        <v>0.4</v>
      </c>
      <c r="E9" s="45">
        <v>21</v>
      </c>
      <c r="F9" s="29" t="s">
        <v>315</v>
      </c>
    </row>
    <row r="10" spans="2:6" ht="22.5" x14ac:dyDescent="0.25">
      <c r="B10" s="78" t="s">
        <v>309</v>
      </c>
      <c r="C10" s="45">
        <v>13</v>
      </c>
      <c r="D10" s="45">
        <v>0.5</v>
      </c>
      <c r="E10" s="45">
        <v>23</v>
      </c>
      <c r="F10" s="29" t="s">
        <v>316</v>
      </c>
    </row>
    <row r="11" spans="2:6" ht="22.5" x14ac:dyDescent="0.25">
      <c r="B11" s="78" t="s">
        <v>309</v>
      </c>
      <c r="C11" s="45">
        <v>3</v>
      </c>
      <c r="D11" s="45">
        <v>1</v>
      </c>
      <c r="E11" s="45">
        <v>21</v>
      </c>
      <c r="F11" s="29" t="s">
        <v>317</v>
      </c>
    </row>
    <row r="12" spans="2:6" ht="22.5" x14ac:dyDescent="0.25">
      <c r="B12" s="78" t="s">
        <v>309</v>
      </c>
      <c r="C12" s="45">
        <v>9</v>
      </c>
      <c r="D12" s="45">
        <v>1.25</v>
      </c>
      <c r="E12" s="45">
        <v>20</v>
      </c>
      <c r="F12" s="29" t="s">
        <v>318</v>
      </c>
    </row>
    <row r="13" spans="2:6" ht="22.5" x14ac:dyDescent="0.25">
      <c r="B13" s="78" t="s">
        <v>309</v>
      </c>
      <c r="C13" s="45">
        <v>1</v>
      </c>
      <c r="D13" s="45">
        <v>1.5</v>
      </c>
      <c r="E13" s="45">
        <v>14</v>
      </c>
      <c r="F13" s="29" t="s">
        <v>315</v>
      </c>
    </row>
    <row r="14" spans="2:6" ht="23.25" thickBot="1" x14ac:dyDescent="0.3">
      <c r="B14" s="13" t="s">
        <v>309</v>
      </c>
      <c r="C14" s="22">
        <v>7</v>
      </c>
      <c r="D14" s="22">
        <v>2</v>
      </c>
      <c r="E14" s="22">
        <v>11</v>
      </c>
      <c r="F14" s="14" t="s">
        <v>319</v>
      </c>
    </row>
    <row r="15" spans="2:6" x14ac:dyDescent="0.25">
      <c r="B15" s="11"/>
      <c r="C15" s="11"/>
      <c r="D15" s="11"/>
      <c r="E15" s="11"/>
      <c r="F15" s="11"/>
    </row>
    <row r="16" spans="2:6" x14ac:dyDescent="0.25">
      <c r="B16" s="15"/>
      <c r="C16" s="11"/>
      <c r="D16" s="11"/>
      <c r="E16" s="11"/>
      <c r="F16" s="11"/>
    </row>
    <row r="17" spans="2:6" x14ac:dyDescent="0.25">
      <c r="B17" s="11" t="s">
        <v>320</v>
      </c>
      <c r="C17" s="16"/>
      <c r="D17" s="11"/>
      <c r="E17" s="11"/>
      <c r="F17" s="11"/>
    </row>
    <row r="18" spans="2:6" x14ac:dyDescent="0.25">
      <c r="B18" s="5"/>
    </row>
    <row r="19" spans="2:6" x14ac:dyDescent="0.25">
      <c r="B19" s="5"/>
    </row>
    <row r="20" spans="2:6" x14ac:dyDescent="0.25">
      <c r="B20" s="5"/>
    </row>
    <row r="21" spans="2:6" x14ac:dyDescent="0.25">
      <c r="B21" s="5"/>
    </row>
    <row r="22" spans="2:6" x14ac:dyDescent="0.25">
      <c r="B22" s="5"/>
    </row>
    <row r="23" spans="2:6" x14ac:dyDescent="0.25">
      <c r="B23" s="5"/>
    </row>
    <row r="24" spans="2:6" x14ac:dyDescent="0.25">
      <c r="B24" s="5"/>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3601E-0B7C-4C33-9A98-59225C699FCA}">
  <dimension ref="B1:F23"/>
  <sheetViews>
    <sheetView showGridLines="0" zoomScaleNormal="100" workbookViewId="0">
      <selection sqref="A1:XFD1"/>
    </sheetView>
  </sheetViews>
  <sheetFormatPr defaultRowHeight="15" x14ac:dyDescent="0.25"/>
  <cols>
    <col min="1" max="1" width="9.140625" customWidth="1"/>
    <col min="2" max="6" width="20.7109375" customWidth="1"/>
  </cols>
  <sheetData>
    <row r="1" spans="2:6" s="4" customFormat="1" ht="45" customHeight="1" x14ac:dyDescent="0.4">
      <c r="B1" s="4" t="str">
        <f>'Table of Contents'!B1</f>
        <v>Post-Event Report Data: PG&amp;E October 14 - 16, 2021 De-energization Event</v>
      </c>
    </row>
    <row r="2" spans="2:6" ht="15.75" thickBot="1" x14ac:dyDescent="0.3">
      <c r="B2" s="3" t="s">
        <v>321</v>
      </c>
      <c r="C2" s="2"/>
    </row>
    <row r="3" spans="2:6" x14ac:dyDescent="0.25">
      <c r="B3" s="41" t="s">
        <v>322</v>
      </c>
      <c r="C3" s="42" t="s">
        <v>323</v>
      </c>
      <c r="D3" s="42" t="s">
        <v>324</v>
      </c>
      <c r="E3" s="42" t="s">
        <v>325</v>
      </c>
      <c r="F3" s="43" t="s">
        <v>326</v>
      </c>
    </row>
    <row r="4" spans="2:6" x14ac:dyDescent="0.25">
      <c r="B4" s="78" t="s">
        <v>327</v>
      </c>
      <c r="C4" s="47" t="s">
        <v>328</v>
      </c>
      <c r="D4" s="47" t="s">
        <v>329</v>
      </c>
      <c r="E4" s="47" t="s">
        <v>330</v>
      </c>
      <c r="F4" s="29" t="s">
        <v>331</v>
      </c>
    </row>
    <row r="5" spans="2:6" x14ac:dyDescent="0.25">
      <c r="B5" s="78" t="s">
        <v>332</v>
      </c>
      <c r="C5" s="47" t="s">
        <v>328</v>
      </c>
      <c r="D5" s="47" t="s">
        <v>333</v>
      </c>
      <c r="E5" s="47" t="s">
        <v>334</v>
      </c>
      <c r="F5" s="29" t="s">
        <v>331</v>
      </c>
    </row>
    <row r="6" spans="2:6" x14ac:dyDescent="0.25">
      <c r="B6" s="78" t="s">
        <v>335</v>
      </c>
      <c r="C6" s="47" t="s">
        <v>336</v>
      </c>
      <c r="D6" s="47" t="s">
        <v>337</v>
      </c>
      <c r="E6" s="47" t="s">
        <v>338</v>
      </c>
      <c r="F6" s="29" t="s">
        <v>339</v>
      </c>
    </row>
    <row r="7" spans="2:6" ht="15.75" thickBot="1" x14ac:dyDescent="0.3">
      <c r="B7" s="13" t="s">
        <v>340</v>
      </c>
      <c r="C7" s="19" t="s">
        <v>341</v>
      </c>
      <c r="D7" s="19" t="s">
        <v>342</v>
      </c>
      <c r="E7" s="19" t="s">
        <v>343</v>
      </c>
      <c r="F7" s="14" t="s">
        <v>344</v>
      </c>
    </row>
    <row r="8" spans="2:6" x14ac:dyDescent="0.25">
      <c r="B8" s="5"/>
    </row>
    <row r="9" spans="2:6" x14ac:dyDescent="0.25">
      <c r="B9" s="5"/>
    </row>
    <row r="10" spans="2:6" x14ac:dyDescent="0.25">
      <c r="B10" s="5"/>
    </row>
    <row r="11" spans="2:6" x14ac:dyDescent="0.25">
      <c r="B11" s="5"/>
    </row>
    <row r="12" spans="2:6" x14ac:dyDescent="0.25">
      <c r="B12" s="5"/>
    </row>
    <row r="13" spans="2:6" x14ac:dyDescent="0.25">
      <c r="B13" s="5"/>
    </row>
    <row r="14" spans="2:6" x14ac:dyDescent="0.25">
      <c r="B14" s="5"/>
    </row>
    <row r="15" spans="2:6" x14ac:dyDescent="0.25">
      <c r="B15" s="5"/>
    </row>
    <row r="16" spans="2:6"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row r="23" spans="2:2" x14ac:dyDescent="0.25">
      <c r="B23" s="5"/>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ACB6-4511-43A6-ABD1-826899AA386A}">
  <sheetPr>
    <tabColor theme="1"/>
  </sheetPr>
  <dimension ref="B1:B4"/>
  <sheetViews>
    <sheetView showGridLines="0" zoomScaleNormal="100" workbookViewId="0">
      <selection activeCell="E9" sqref="A1:XFD1048576"/>
    </sheetView>
  </sheetViews>
  <sheetFormatPr defaultRowHeight="15" x14ac:dyDescent="0.25"/>
  <cols>
    <col min="1" max="1" width="9.140625" style="136" customWidth="1"/>
    <col min="2" max="2" width="3.42578125" style="136" customWidth="1"/>
    <col min="3"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345</v>
      </c>
    </row>
    <row r="3" spans="2:2" x14ac:dyDescent="0.25">
      <c r="B3" s="137" t="str">
        <f>'Table 17'!B2</f>
        <v>Table 17: Number and Nature of Complaints due to the October 14 – 16, 2021 PSPS Event</v>
      </c>
    </row>
    <row r="4" spans="2:2" x14ac:dyDescent="0.25">
      <c r="B4" s="137"/>
    </row>
  </sheetData>
  <hyperlinks>
    <hyperlink ref="B3" location="'Table 17'!A1" display="'Table 17'!A1" xr:uid="{EAC114E2-9320-49AE-808F-B15502901E08}"/>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373C-1DB5-4A2B-9F46-864EE9470CFD}">
  <dimension ref="B1:C27"/>
  <sheetViews>
    <sheetView showGridLines="0" zoomScaleNormal="100" workbookViewId="0">
      <selection sqref="A1:XFD1"/>
    </sheetView>
  </sheetViews>
  <sheetFormatPr defaultRowHeight="15" x14ac:dyDescent="0.25"/>
  <cols>
    <col min="1" max="1" width="9.140625" customWidth="1"/>
    <col min="2" max="2" width="84.140625" customWidth="1"/>
    <col min="3" max="3" width="14.7109375" bestFit="1" customWidth="1"/>
  </cols>
  <sheetData>
    <row r="1" spans="2:3" s="4" customFormat="1" ht="45" customHeight="1" x14ac:dyDescent="0.4">
      <c r="B1" s="4" t="str">
        <f>'Table of Contents'!B1</f>
        <v>Post-Event Report Data: PG&amp;E October 14 - 16, 2021 De-energization Event</v>
      </c>
    </row>
    <row r="2" spans="2:3" ht="15.75" thickBot="1" x14ac:dyDescent="0.3">
      <c r="B2" s="3" t="s">
        <v>346</v>
      </c>
    </row>
    <row r="3" spans="2:3" ht="21.75" thickBot="1" x14ac:dyDescent="0.3">
      <c r="B3" s="95" t="s">
        <v>347</v>
      </c>
      <c r="C3" s="127" t="s">
        <v>348</v>
      </c>
    </row>
    <row r="4" spans="2:3" x14ac:dyDescent="0.25">
      <c r="B4" s="131" t="s">
        <v>349</v>
      </c>
      <c r="C4" s="169">
        <v>32</v>
      </c>
    </row>
    <row r="5" spans="2:3" ht="36" customHeight="1" x14ac:dyDescent="0.25">
      <c r="B5" s="128" t="s">
        <v>350</v>
      </c>
      <c r="C5" s="148"/>
    </row>
    <row r="6" spans="2:3" x14ac:dyDescent="0.25">
      <c r="B6" s="130" t="s">
        <v>351</v>
      </c>
      <c r="C6" s="148">
        <v>69</v>
      </c>
    </row>
    <row r="7" spans="2:3" ht="22.5" x14ac:dyDescent="0.25">
      <c r="B7" s="128" t="s">
        <v>352</v>
      </c>
      <c r="C7" s="148"/>
    </row>
    <row r="8" spans="2:3" x14ac:dyDescent="0.25">
      <c r="B8" s="130" t="s">
        <v>353</v>
      </c>
      <c r="C8" s="148">
        <v>26</v>
      </c>
    </row>
    <row r="9" spans="2:3" ht="25.15" customHeight="1" x14ac:dyDescent="0.25">
      <c r="B9" s="128" t="s">
        <v>354</v>
      </c>
      <c r="C9" s="148"/>
    </row>
    <row r="10" spans="2:3" x14ac:dyDescent="0.25">
      <c r="B10" s="130" t="s">
        <v>355</v>
      </c>
      <c r="C10" s="148">
        <v>46</v>
      </c>
    </row>
    <row r="11" spans="2:3" ht="33.75" x14ac:dyDescent="0.25">
      <c r="B11" s="128" t="s">
        <v>356</v>
      </c>
      <c r="C11" s="148"/>
    </row>
    <row r="12" spans="2:3" x14ac:dyDescent="0.25">
      <c r="B12" s="130" t="s">
        <v>357</v>
      </c>
      <c r="C12" s="148">
        <v>7</v>
      </c>
    </row>
    <row r="13" spans="2:3" ht="23.25" thickBot="1" x14ac:dyDescent="0.3">
      <c r="B13" s="129" t="s">
        <v>358</v>
      </c>
      <c r="C13" s="149"/>
    </row>
    <row r="14" spans="2:3" x14ac:dyDescent="0.25">
      <c r="B14" s="5"/>
    </row>
    <row r="15" spans="2:3" x14ac:dyDescent="0.25">
      <c r="B15" s="5"/>
    </row>
    <row r="16" spans="2:3"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row r="23" spans="2:2" x14ac:dyDescent="0.25">
      <c r="B23" s="5"/>
    </row>
    <row r="24" spans="2:2" x14ac:dyDescent="0.25">
      <c r="B24" s="5"/>
    </row>
    <row r="25" spans="2:2" x14ac:dyDescent="0.25">
      <c r="B25" s="5"/>
    </row>
    <row r="26" spans="2:2" x14ac:dyDescent="0.25">
      <c r="B26" s="5"/>
    </row>
    <row r="27" spans="2:2" x14ac:dyDescent="0.25">
      <c r="B27" s="5"/>
    </row>
  </sheetData>
  <mergeCells count="5">
    <mergeCell ref="C4:C5"/>
    <mergeCell ref="C6:C7"/>
    <mergeCell ref="C8:C9"/>
    <mergeCell ref="C10:C11"/>
    <mergeCell ref="C12:C1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C9BD3-D219-46EB-933E-3AAF333DB2F1}">
  <sheetPr>
    <tabColor theme="1"/>
  </sheetPr>
  <dimension ref="B1:B4"/>
  <sheetViews>
    <sheetView showGridLines="0" zoomScaleNormal="100" workbookViewId="0">
      <selection activeCell="I25" sqref="A1:XFD1048576"/>
    </sheetView>
  </sheetViews>
  <sheetFormatPr defaultRowHeight="15" x14ac:dyDescent="0.25"/>
  <cols>
    <col min="1" max="1" width="9.140625" style="136" customWidth="1"/>
    <col min="2" max="2" width="3.42578125" style="136" customWidth="1"/>
    <col min="3"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359</v>
      </c>
    </row>
    <row r="3" spans="2:2" x14ac:dyDescent="0.25">
      <c r="B3" s="137" t="str">
        <f>'Table 18'!_Ref80948788</f>
        <v>Table 18: Weather All-Clear Times</v>
      </c>
    </row>
    <row r="4" spans="2:2" x14ac:dyDescent="0.25">
      <c r="B4" s="137"/>
    </row>
  </sheetData>
  <hyperlinks>
    <hyperlink ref="B3" location="'Table 18'!A1" display="'Table 18'!A1" xr:uid="{EE7C5509-24CE-461B-9715-4EA3DD4841CA}"/>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71EA-4FD0-4BA2-BBBE-E4D92AE497A0}">
  <dimension ref="B1:C16"/>
  <sheetViews>
    <sheetView showGridLines="0" zoomScaleNormal="100" workbookViewId="0">
      <selection sqref="A1:XFD1"/>
    </sheetView>
  </sheetViews>
  <sheetFormatPr defaultColWidth="9.140625" defaultRowHeight="15" x14ac:dyDescent="0.25"/>
  <cols>
    <col min="1" max="1" width="9.140625" customWidth="1"/>
    <col min="2" max="2" width="71.28515625" customWidth="1"/>
    <col min="3" max="3" width="22.7109375" customWidth="1"/>
  </cols>
  <sheetData>
    <row r="1" spans="2:3" s="4" customFormat="1" ht="45" customHeight="1" x14ac:dyDescent="0.4">
      <c r="B1" s="4" t="str">
        <f>'Table of Contents'!B1</f>
        <v>Post-Event Report Data: PG&amp;E October 14 - 16, 2021 De-energization Event</v>
      </c>
    </row>
    <row r="2" spans="2:3" ht="15.75" thickBot="1" x14ac:dyDescent="0.3">
      <c r="B2" s="1" t="s">
        <v>360</v>
      </c>
      <c r="C2" s="2"/>
    </row>
    <row r="3" spans="2:3" ht="21" x14ac:dyDescent="0.25">
      <c r="B3" s="26" t="s">
        <v>361</v>
      </c>
      <c r="C3" s="28" t="s">
        <v>362</v>
      </c>
    </row>
    <row r="4" spans="2:3" ht="22.5" x14ac:dyDescent="0.25">
      <c r="B4" s="78" t="s">
        <v>363</v>
      </c>
      <c r="C4" s="29" t="s">
        <v>364</v>
      </c>
    </row>
    <row r="5" spans="2:3" ht="15.75" thickBot="1" x14ac:dyDescent="0.3">
      <c r="B5" s="13" t="s">
        <v>365</v>
      </c>
      <c r="C5" s="14" t="s">
        <v>366</v>
      </c>
    </row>
    <row r="6" spans="2:3" x14ac:dyDescent="0.25">
      <c r="B6" s="5"/>
    </row>
    <row r="7" spans="2:3" x14ac:dyDescent="0.25">
      <c r="B7" s="5"/>
    </row>
    <row r="8" spans="2:3" x14ac:dyDescent="0.25">
      <c r="B8" s="5"/>
    </row>
    <row r="9" spans="2:3" x14ac:dyDescent="0.25">
      <c r="B9" s="5"/>
    </row>
    <row r="10" spans="2:3" x14ac:dyDescent="0.25">
      <c r="B10" s="5"/>
    </row>
    <row r="11" spans="2:3" x14ac:dyDescent="0.25">
      <c r="B11" s="5"/>
    </row>
    <row r="12" spans="2:3" x14ac:dyDescent="0.25">
      <c r="B12" s="5"/>
    </row>
    <row r="13" spans="2:3" x14ac:dyDescent="0.25">
      <c r="B13" s="5"/>
    </row>
    <row r="14" spans="2:3" x14ac:dyDescent="0.25">
      <c r="B14" s="5"/>
    </row>
    <row r="15" spans="2:3" x14ac:dyDescent="0.25">
      <c r="B15" s="5"/>
    </row>
    <row r="16" spans="2:3" x14ac:dyDescent="0.25">
      <c r="B16" s="5"/>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9A42-0483-407B-B07C-66EE13F6C055}">
  <sheetPr>
    <tabColor theme="1"/>
  </sheetPr>
  <dimension ref="B1:B4"/>
  <sheetViews>
    <sheetView showGridLines="0" zoomScaleNormal="100" workbookViewId="0">
      <selection activeCell="K19" sqref="K19"/>
    </sheetView>
  </sheetViews>
  <sheetFormatPr defaultColWidth="9.140625" defaultRowHeight="15" x14ac:dyDescent="0.25"/>
  <cols>
    <col min="1" max="1" width="9.140625" style="136" customWidth="1"/>
    <col min="2" max="2" width="3.42578125" style="136" customWidth="1"/>
    <col min="3"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367</v>
      </c>
    </row>
    <row r="3" spans="2:2" x14ac:dyDescent="0.25">
      <c r="B3" s="137" t="str">
        <f>'Table 19'!_Ref80897658</f>
        <v>Table 19: Lessons Learned from the PSPS Event</v>
      </c>
    </row>
    <row r="4" spans="2:2" x14ac:dyDescent="0.25">
      <c r="B4" s="137"/>
    </row>
  </sheetData>
  <hyperlinks>
    <hyperlink ref="B3" location="'Table 19'!A1" display="'Table 19'!A1" xr:uid="{7153EB89-8414-49A8-A4CF-8278CCEBF861}"/>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B1A3-1A80-48D8-AD1E-2775BF2A4A9F}">
  <dimension ref="B1:D7"/>
  <sheetViews>
    <sheetView showGridLines="0" zoomScaleNormal="100" workbookViewId="0">
      <selection sqref="A1:XFD1"/>
    </sheetView>
  </sheetViews>
  <sheetFormatPr defaultColWidth="9.140625" defaultRowHeight="15" x14ac:dyDescent="0.25"/>
  <cols>
    <col min="1" max="1" width="9.140625" customWidth="1"/>
    <col min="2" max="2" width="28.140625" customWidth="1"/>
    <col min="3" max="4" width="60.7109375" customWidth="1"/>
  </cols>
  <sheetData>
    <row r="1" spans="2:4" s="4" customFormat="1" ht="45" customHeight="1" x14ac:dyDescent="0.4">
      <c r="B1" s="4" t="str">
        <f>'Table of Contents'!B1</f>
        <v>Post-Event Report Data: PG&amp;E October 14 - 16, 2021 De-energization Event</v>
      </c>
    </row>
    <row r="2" spans="2:4" ht="15.75" thickBot="1" x14ac:dyDescent="0.3">
      <c r="B2" s="1" t="s">
        <v>368</v>
      </c>
      <c r="C2" s="2"/>
    </row>
    <row r="3" spans="2:4" x14ac:dyDescent="0.25">
      <c r="B3" s="41" t="s">
        <v>369</v>
      </c>
      <c r="C3" s="42" t="s">
        <v>370</v>
      </c>
      <c r="D3" s="43" t="s">
        <v>371</v>
      </c>
    </row>
    <row r="4" spans="2:4" ht="60.6" customHeight="1" x14ac:dyDescent="0.25">
      <c r="B4" s="89" t="s">
        <v>372</v>
      </c>
      <c r="C4" s="88" t="s">
        <v>373</v>
      </c>
      <c r="D4" s="90" t="s">
        <v>374</v>
      </c>
    </row>
    <row r="5" spans="2:4" ht="93" customHeight="1" x14ac:dyDescent="0.25">
      <c r="B5" s="91" t="s">
        <v>375</v>
      </c>
      <c r="C5" s="88" t="s">
        <v>376</v>
      </c>
      <c r="D5" s="90" t="s">
        <v>377</v>
      </c>
    </row>
    <row r="6" spans="2:4" ht="67.5" x14ac:dyDescent="0.25">
      <c r="B6" s="91" t="s">
        <v>378</v>
      </c>
      <c r="C6" s="88" t="s">
        <v>379</v>
      </c>
      <c r="D6" s="90" t="s">
        <v>380</v>
      </c>
    </row>
    <row r="7" spans="2:4" ht="52.9" customHeight="1" thickBot="1" x14ac:dyDescent="0.3">
      <c r="B7" s="92" t="s">
        <v>381</v>
      </c>
      <c r="C7" s="93" t="s">
        <v>382</v>
      </c>
      <c r="D7" s="94" t="s">
        <v>383</v>
      </c>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3234-3FCB-49B0-9A73-2CE2BC1C7C9A}">
  <sheetPr>
    <tabColor theme="1"/>
  </sheetPr>
  <dimension ref="B1:B4"/>
  <sheetViews>
    <sheetView showGridLines="0" zoomScaleNormal="100" workbookViewId="0">
      <selection activeCell="H13" sqref="A1:XFD1048576"/>
    </sheetView>
  </sheetViews>
  <sheetFormatPr defaultColWidth="9.140625" defaultRowHeight="15" x14ac:dyDescent="0.25"/>
  <cols>
    <col min="1" max="1" width="9.140625" style="136" customWidth="1"/>
    <col min="2" max="2" width="3.42578125" style="136" customWidth="1"/>
    <col min="3"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384</v>
      </c>
    </row>
    <row r="3" spans="2:2" x14ac:dyDescent="0.25">
      <c r="B3" s="137" t="str">
        <f>'Table 20'!B2</f>
        <v>Table 20: Maximum Wind Gusts Recorded October 15 – 16, 2021 in Impacted Counties</v>
      </c>
    </row>
    <row r="4" spans="2:2" x14ac:dyDescent="0.25">
      <c r="B4" s="137"/>
    </row>
  </sheetData>
  <hyperlinks>
    <hyperlink ref="B3" location="'Table 20'!A1" display="'Table 20'!A1" xr:uid="{4DBDD2B2-97E1-42BB-859F-57EF8A1CE552}"/>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834-0042-4A98-B7F3-E3C02D189DB0}">
  <dimension ref="B1:E20"/>
  <sheetViews>
    <sheetView showGridLines="0" zoomScaleNormal="100" workbookViewId="0">
      <selection sqref="A1:XFD1"/>
    </sheetView>
  </sheetViews>
  <sheetFormatPr defaultRowHeight="15" x14ac:dyDescent="0.25"/>
  <cols>
    <col min="2" max="2" width="8.42578125" bestFit="1" customWidth="1"/>
    <col min="3" max="3" width="10.85546875" bestFit="1" customWidth="1"/>
    <col min="4" max="4" width="8.140625" bestFit="1" customWidth="1"/>
    <col min="5" max="5" width="32.28515625" bestFit="1" customWidth="1"/>
  </cols>
  <sheetData>
    <row r="1" spans="2:5" s="4" customFormat="1" ht="45" customHeight="1" x14ac:dyDescent="0.4">
      <c r="B1" s="4" t="str">
        <f>'Table of Contents'!B1</f>
        <v>Post-Event Report Data: PG&amp;E October 14 - 16, 2021 De-energization Event</v>
      </c>
    </row>
    <row r="2" spans="2:5" ht="15.75" thickBot="1" x14ac:dyDescent="0.3">
      <c r="B2" s="6" t="s">
        <v>385</v>
      </c>
    </row>
    <row r="3" spans="2:5" ht="31.5" x14ac:dyDescent="0.25">
      <c r="B3" s="41" t="s">
        <v>322</v>
      </c>
      <c r="C3" s="42" t="s">
        <v>386</v>
      </c>
      <c r="D3" s="42" t="s">
        <v>387</v>
      </c>
      <c r="E3" s="43" t="s">
        <v>388</v>
      </c>
    </row>
    <row r="4" spans="2:5" ht="15.75" thickBot="1" x14ac:dyDescent="0.3">
      <c r="B4" s="36" t="s">
        <v>327</v>
      </c>
      <c r="C4" s="37">
        <v>47</v>
      </c>
      <c r="D4" s="37" t="s">
        <v>389</v>
      </c>
      <c r="E4" s="119" t="s">
        <v>390</v>
      </c>
    </row>
    <row r="5" spans="2:5" x14ac:dyDescent="0.25">
      <c r="B5" s="5"/>
    </row>
    <row r="6" spans="2:5" x14ac:dyDescent="0.25">
      <c r="B6" s="5"/>
    </row>
    <row r="7" spans="2:5" x14ac:dyDescent="0.25">
      <c r="B7" s="5"/>
    </row>
    <row r="8" spans="2:5" x14ac:dyDescent="0.25">
      <c r="B8" s="5"/>
    </row>
    <row r="9" spans="2:5" x14ac:dyDescent="0.25">
      <c r="B9" s="5"/>
    </row>
    <row r="10" spans="2:5" x14ac:dyDescent="0.25">
      <c r="B10" s="5"/>
    </row>
    <row r="11" spans="2:5" x14ac:dyDescent="0.25">
      <c r="B11" s="5"/>
    </row>
    <row r="12" spans="2:5" x14ac:dyDescent="0.25">
      <c r="B12" s="5"/>
    </row>
    <row r="13" spans="2:5" x14ac:dyDescent="0.25">
      <c r="B13" s="5"/>
    </row>
    <row r="14" spans="2:5" x14ac:dyDescent="0.25">
      <c r="B14" s="5"/>
    </row>
    <row r="15" spans="2:5" x14ac:dyDescent="0.25">
      <c r="B15" s="5"/>
    </row>
    <row r="16" spans="2:5" x14ac:dyDescent="0.25">
      <c r="B16" s="5"/>
    </row>
    <row r="17" spans="2:2" x14ac:dyDescent="0.25">
      <c r="B17" s="5"/>
    </row>
    <row r="18" spans="2:2" x14ac:dyDescent="0.25">
      <c r="B18" s="5"/>
    </row>
    <row r="19" spans="2:2" x14ac:dyDescent="0.25">
      <c r="B19" s="5"/>
    </row>
    <row r="20" spans="2:2" x14ac:dyDescent="0.25">
      <c r="B20" s="5"/>
    </row>
  </sheetData>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214C-681E-4ACE-8C42-6FECE5E4A457}">
  <dimension ref="B1:L18"/>
  <sheetViews>
    <sheetView showGridLines="0" zoomScaleNormal="100" workbookViewId="0">
      <selection sqref="A1:XFD1"/>
    </sheetView>
  </sheetViews>
  <sheetFormatPr defaultColWidth="9.140625" defaultRowHeight="15" x14ac:dyDescent="0.25"/>
  <cols>
    <col min="2" max="12" width="14.7109375" customWidth="1"/>
  </cols>
  <sheetData>
    <row r="1" spans="2:12" s="4" customFormat="1" ht="45" customHeight="1" x14ac:dyDescent="0.4">
      <c r="B1" s="4" t="str">
        <f>'Table of Contents'!B1</f>
        <v>Post-Event Report Data: PG&amp;E October 14 - 16, 2021 De-energization Event</v>
      </c>
    </row>
    <row r="2" spans="2:12" ht="15.75" thickBot="1" x14ac:dyDescent="0.3">
      <c r="B2" s="6" t="s">
        <v>5</v>
      </c>
    </row>
    <row r="3" spans="2:12" ht="21" x14ac:dyDescent="0.25">
      <c r="B3" s="140" t="s">
        <v>6</v>
      </c>
      <c r="C3" s="141"/>
      <c r="D3" s="141"/>
      <c r="E3" s="42" t="s">
        <v>7</v>
      </c>
      <c r="F3" s="42" t="s">
        <v>8</v>
      </c>
      <c r="G3" s="42" t="s">
        <v>9</v>
      </c>
      <c r="H3" s="141" t="s">
        <v>10</v>
      </c>
      <c r="I3" s="141"/>
      <c r="J3" s="141"/>
      <c r="K3" s="141" t="s">
        <v>11</v>
      </c>
      <c r="L3" s="143" t="s">
        <v>12</v>
      </c>
    </row>
    <row r="4" spans="2:12" ht="26.25" customHeight="1" x14ac:dyDescent="0.25">
      <c r="B4" s="145" t="s">
        <v>13</v>
      </c>
      <c r="C4" s="142" t="s">
        <v>14</v>
      </c>
      <c r="D4" s="142" t="s">
        <v>15</v>
      </c>
      <c r="E4" s="142" t="s">
        <v>14</v>
      </c>
      <c r="F4" s="142" t="s">
        <v>14</v>
      </c>
      <c r="G4" s="142" t="s">
        <v>14</v>
      </c>
      <c r="H4" s="142" t="s">
        <v>16</v>
      </c>
      <c r="I4" s="142" t="s">
        <v>17</v>
      </c>
      <c r="J4" s="31" t="s">
        <v>18</v>
      </c>
      <c r="K4" s="142"/>
      <c r="L4" s="144"/>
    </row>
    <row r="5" spans="2:12" x14ac:dyDescent="0.25">
      <c r="B5" s="145"/>
      <c r="C5" s="142"/>
      <c r="D5" s="142"/>
      <c r="E5" s="142"/>
      <c r="F5" s="142"/>
      <c r="G5" s="142"/>
      <c r="H5" s="142"/>
      <c r="I5" s="142"/>
      <c r="J5" s="31" t="s">
        <v>14</v>
      </c>
      <c r="K5" s="142"/>
      <c r="L5" s="144"/>
    </row>
    <row r="6" spans="2:12" x14ac:dyDescent="0.25">
      <c r="B6" s="150" t="s">
        <v>19</v>
      </c>
      <c r="C6" s="152" t="s">
        <v>20</v>
      </c>
      <c r="D6" s="152">
        <v>28440</v>
      </c>
      <c r="E6" s="146">
        <v>34</v>
      </c>
      <c r="F6" s="146">
        <v>1</v>
      </c>
      <c r="G6" s="146">
        <v>0</v>
      </c>
      <c r="H6" s="146">
        <v>0</v>
      </c>
      <c r="I6" s="146">
        <v>109</v>
      </c>
      <c r="J6" s="146">
        <v>6</v>
      </c>
      <c r="K6" s="45" t="s">
        <v>21</v>
      </c>
      <c r="L6" s="148">
        <v>38</v>
      </c>
    </row>
    <row r="7" spans="2:12" ht="15.75" thickBot="1" x14ac:dyDescent="0.3">
      <c r="B7" s="151"/>
      <c r="C7" s="153"/>
      <c r="D7" s="153"/>
      <c r="E7" s="147"/>
      <c r="F7" s="147"/>
      <c r="G7" s="147"/>
      <c r="H7" s="147"/>
      <c r="I7" s="147"/>
      <c r="J7" s="147"/>
      <c r="K7" s="22" t="s">
        <v>22</v>
      </c>
      <c r="L7" s="149"/>
    </row>
    <row r="8" spans="2:12" x14ac:dyDescent="0.25">
      <c r="B8" s="11"/>
      <c r="C8" s="11"/>
      <c r="D8" s="11"/>
      <c r="E8" s="11"/>
      <c r="F8" s="11"/>
      <c r="G8" s="11"/>
      <c r="H8" s="11"/>
      <c r="I8" s="11"/>
      <c r="J8" s="11"/>
      <c r="K8" s="11"/>
      <c r="L8" s="11"/>
    </row>
    <row r="9" spans="2:12" x14ac:dyDescent="0.25">
      <c r="B9" s="15"/>
      <c r="C9" s="11"/>
      <c r="D9" s="11"/>
      <c r="E9" s="11"/>
      <c r="F9" s="11"/>
      <c r="G9" s="11"/>
      <c r="H9" s="11"/>
      <c r="I9" s="11"/>
      <c r="J9" s="11"/>
      <c r="K9" s="11"/>
      <c r="L9" s="11"/>
    </row>
    <row r="10" spans="2:12" x14ac:dyDescent="0.25">
      <c r="B10" s="11" t="s">
        <v>23</v>
      </c>
      <c r="C10" s="16"/>
      <c r="D10" s="11"/>
      <c r="E10" s="11"/>
      <c r="F10" s="11"/>
      <c r="G10" s="11"/>
      <c r="H10" s="11"/>
      <c r="I10" s="11"/>
      <c r="J10" s="11"/>
      <c r="K10" s="11"/>
      <c r="L10" s="11"/>
    </row>
    <row r="11" spans="2:12" x14ac:dyDescent="0.25">
      <c r="B11" s="11" t="s">
        <v>24</v>
      </c>
      <c r="C11" s="11"/>
      <c r="D11" s="11"/>
      <c r="E11" s="11"/>
      <c r="F11" s="11"/>
      <c r="G11" s="11"/>
      <c r="H11" s="11"/>
      <c r="I11" s="11"/>
      <c r="J11" s="11"/>
      <c r="K11" s="11"/>
      <c r="L11" s="11"/>
    </row>
    <row r="12" spans="2:12" x14ac:dyDescent="0.25">
      <c r="B12" s="11"/>
      <c r="C12" s="11"/>
      <c r="D12" s="11"/>
      <c r="E12" s="11"/>
      <c r="F12" s="11"/>
      <c r="G12" s="11"/>
      <c r="H12" s="11"/>
      <c r="I12" s="11"/>
      <c r="J12" s="11"/>
      <c r="K12" s="11"/>
      <c r="L12" s="11"/>
    </row>
    <row r="13" spans="2:12" x14ac:dyDescent="0.25">
      <c r="B13" s="5"/>
    </row>
    <row r="14" spans="2:12" x14ac:dyDescent="0.25">
      <c r="B14" s="5"/>
    </row>
    <row r="15" spans="2:12" x14ac:dyDescent="0.25">
      <c r="B15" s="5"/>
    </row>
    <row r="16" spans="2:12" x14ac:dyDescent="0.25">
      <c r="B16" s="5"/>
    </row>
    <row r="17" spans="2:2" x14ac:dyDescent="0.25">
      <c r="B17" s="5"/>
    </row>
    <row r="18" spans="2:2" x14ac:dyDescent="0.25">
      <c r="B18" s="5"/>
    </row>
  </sheetData>
  <mergeCells count="22">
    <mergeCell ref="J6:J7"/>
    <mergeCell ref="L6:L7"/>
    <mergeCell ref="H4:H5"/>
    <mergeCell ref="I4:I5"/>
    <mergeCell ref="B6:B7"/>
    <mergeCell ref="C6:C7"/>
    <mergeCell ref="D6:D7"/>
    <mergeCell ref="E6:E7"/>
    <mergeCell ref="F6:F7"/>
    <mergeCell ref="G6:G7"/>
    <mergeCell ref="H6:H7"/>
    <mergeCell ref="I6:I7"/>
    <mergeCell ref="B3:D3"/>
    <mergeCell ref="H3:J3"/>
    <mergeCell ref="K3:K5"/>
    <mergeCell ref="L3:L5"/>
    <mergeCell ref="B4:B5"/>
    <mergeCell ref="C4:C5"/>
    <mergeCell ref="D4:D5"/>
    <mergeCell ref="E4:E5"/>
    <mergeCell ref="F4:F5"/>
    <mergeCell ref="G4:G5"/>
  </mergeCells>
  <pageMargins left="0.7" right="0.7" top="0.75" bottom="0.75" header="0.3" footer="0.3"/>
  <pageSetup orientation="portrait" horizontalDpi="90" verticalDpi="9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4075-599D-4035-9046-8120B8D9D379}">
  <sheetPr>
    <tabColor theme="1"/>
  </sheetPr>
  <dimension ref="B1:B8"/>
  <sheetViews>
    <sheetView showGridLines="0" zoomScaleNormal="100" workbookViewId="0">
      <selection activeCell="L21" sqref="A1:XFD1048576"/>
    </sheetView>
  </sheetViews>
  <sheetFormatPr defaultRowHeight="15" x14ac:dyDescent="0.25"/>
  <cols>
    <col min="1" max="1" width="9.140625" style="136" customWidth="1"/>
    <col min="2" max="2" width="3.42578125" style="136" customWidth="1"/>
    <col min="3"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391</v>
      </c>
    </row>
    <row r="3" spans="2:2" x14ac:dyDescent="0.25">
      <c r="B3" s="137" t="str">
        <f>'Appendix A-1.1'!B2</f>
        <v>Table A-1.1: Factors Considered in the Decision to Shut Off Power for Each Distribution Circuit De-energized During the October 14 – 16, 2021 PSPS Event</v>
      </c>
    </row>
    <row r="4" spans="2:2" x14ac:dyDescent="0.25">
      <c r="B4" s="137" t="str">
        <f>'Appendix A-1.2'!B2</f>
        <v>Table A-1.2: Description, Units, and Value provided for Factors Considered in the Decision to Shut Off Power for Each Distribution Circuit De-energized During the October 14 – 16, 2021 PSPS Event</v>
      </c>
    </row>
    <row r="5" spans="2:2" x14ac:dyDescent="0.25">
      <c r="B5" s="137" t="str">
        <f>'Appendix B'!B2</f>
        <v>Table B-1. Circuits De-Energized During the October 14- 16, 2021 PSPS Event</v>
      </c>
    </row>
    <row r="6" spans="2:2" x14ac:dyDescent="0.25">
      <c r="B6" s="137" t="str">
        <f>'Appendix C'!B2</f>
        <v>Table C-1. DAMAGES &amp; HAZARDS FOUND WITHIN THE DE-ENERGIZED AREAS</v>
      </c>
    </row>
    <row r="7" spans="2:2" x14ac:dyDescent="0.25">
      <c r="B7" s="137" t="str">
        <f>'Appendix E'!B2</f>
        <v>Table E-1. Public Safety Partners Contacted</v>
      </c>
    </row>
    <row r="8" spans="2:2" x14ac:dyDescent="0.25">
      <c r="B8" s="137" t="str">
        <f>'Appendix G'!B2</f>
        <v>Table G-1. Community Resource Centers Provided by PG&amp;E</v>
      </c>
    </row>
  </sheetData>
  <hyperlinks>
    <hyperlink ref="B5" location="'Appendix B'!A1" display="'Appendix B'!A1" xr:uid="{EFCA825C-3AEA-43C2-B16B-268FC28C7009}"/>
    <hyperlink ref="B6" location="'Appendix C'!A1" display="'Appendix C'!A1" xr:uid="{848CAA02-FE94-44EE-8F2E-A303A33C061D}"/>
    <hyperlink ref="B7" location="'Appendix E'!A1" display="'Appendix E'!A1" xr:uid="{3284F305-49B8-4D4A-AC4E-6449B8A06AD9}"/>
    <hyperlink ref="B8" location="'Appendix G'!A1" display="'Appendix G'!A1" xr:uid="{92646EAF-7D34-4735-A603-4F5B79902099}"/>
    <hyperlink ref="B3" location="'Appendix A-1.1'!A1" display="'Appendix A-1.1'!A1" xr:uid="{1B34B7EA-86EB-4436-AC1F-B279D6BEB951}"/>
    <hyperlink ref="B4" location="'Appendix A-1.2'!A1" display="'Appendix A-1.2'!A1" xr:uid="{CB015442-BBDC-4E58-84CB-8FCE8654828C}"/>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06D5-0C98-4CA5-BEA7-08362C0624AF}">
  <dimension ref="B1:AC13"/>
  <sheetViews>
    <sheetView showGridLines="0" zoomScaleNormal="100" workbookViewId="0">
      <selection activeCell="M1" sqref="M1"/>
    </sheetView>
  </sheetViews>
  <sheetFormatPr defaultRowHeight="15" x14ac:dyDescent="0.25"/>
  <cols>
    <col min="1" max="1" width="9.140625" customWidth="1"/>
    <col min="2" max="2" width="15.28515625" bestFit="1" customWidth="1"/>
    <col min="3" max="3" width="3.7109375" bestFit="1" customWidth="1"/>
    <col min="4" max="4" width="5.42578125" bestFit="1" customWidth="1"/>
    <col min="5" max="5" width="6.7109375" bestFit="1" customWidth="1"/>
    <col min="6" max="6" width="4.85546875" bestFit="1" customWidth="1"/>
    <col min="7" max="8" width="3.28515625" bestFit="1" customWidth="1"/>
    <col min="9" max="9" width="4.140625" bestFit="1" customWidth="1"/>
    <col min="10" max="10" width="4.42578125" bestFit="1" customWidth="1"/>
    <col min="11" max="11" width="3" bestFit="1" customWidth="1"/>
    <col min="12" max="12" width="5.42578125" bestFit="1" customWidth="1"/>
    <col min="13" max="13" width="4.28515625" bestFit="1" customWidth="1"/>
    <col min="14" max="14" width="4.5703125" bestFit="1" customWidth="1"/>
    <col min="15" max="15" width="5.28515625" bestFit="1" customWidth="1"/>
    <col min="16" max="16" width="3.7109375" bestFit="1" customWidth="1"/>
    <col min="17" max="17" width="6.5703125" bestFit="1" customWidth="1"/>
    <col min="18" max="18" width="4.5703125" bestFit="1" customWidth="1"/>
    <col min="19" max="20" width="4.28515625" bestFit="1" customWidth="1"/>
    <col min="21" max="21" width="4.7109375" bestFit="1" customWidth="1"/>
    <col min="22" max="22" width="4.140625" bestFit="1" customWidth="1"/>
    <col min="23" max="23" width="5.5703125" bestFit="1" customWidth="1"/>
    <col min="24" max="24" width="4" bestFit="1" customWidth="1"/>
    <col min="25" max="25" width="6.7109375" bestFit="1" customWidth="1"/>
    <col min="26" max="26" width="4.28515625" bestFit="1" customWidth="1"/>
    <col min="27" max="27" width="9.5703125" bestFit="1" customWidth="1"/>
    <col min="28" max="29" width="4.7109375" bestFit="1" customWidth="1"/>
  </cols>
  <sheetData>
    <row r="1" spans="2:29" s="4" customFormat="1" ht="45" customHeight="1" x14ac:dyDescent="0.4">
      <c r="B1" s="4" t="str">
        <f>'Table of Contents'!B1</f>
        <v>Post-Event Report Data: PG&amp;E October 14 - 16, 2021 De-energization Event</v>
      </c>
    </row>
    <row r="2" spans="2:29" x14ac:dyDescent="0.25">
      <c r="B2" s="3" t="s">
        <v>392</v>
      </c>
    </row>
    <row r="3" spans="2:29" x14ac:dyDescent="0.25">
      <c r="B3" s="174" t="s">
        <v>393</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2:29" ht="62.25" customHeight="1" thickBot="1" x14ac:dyDescent="0.3">
      <c r="B4" s="175" t="s">
        <v>394</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row>
    <row r="5" spans="2:29" x14ac:dyDescent="0.25">
      <c r="B5" s="170" t="s">
        <v>395</v>
      </c>
      <c r="C5" s="172" t="s">
        <v>396</v>
      </c>
      <c r="D5" s="113" t="s">
        <v>397</v>
      </c>
      <c r="E5" s="113" t="s">
        <v>398</v>
      </c>
      <c r="F5" s="113" t="s">
        <v>399</v>
      </c>
      <c r="G5" s="113" t="s">
        <v>400</v>
      </c>
      <c r="H5" s="113" t="s">
        <v>401</v>
      </c>
      <c r="I5" s="113" t="s">
        <v>400</v>
      </c>
      <c r="J5" s="113" t="s">
        <v>402</v>
      </c>
      <c r="K5" s="113" t="s">
        <v>403</v>
      </c>
      <c r="L5" s="113" t="s">
        <v>404</v>
      </c>
      <c r="M5" s="113" t="s">
        <v>405</v>
      </c>
      <c r="N5" s="113" t="s">
        <v>405</v>
      </c>
      <c r="O5" s="113" t="s">
        <v>405</v>
      </c>
      <c r="P5" s="113" t="s">
        <v>406</v>
      </c>
      <c r="Q5" s="113" t="s">
        <v>406</v>
      </c>
      <c r="R5" s="113" t="s">
        <v>406</v>
      </c>
      <c r="S5" s="113" t="s">
        <v>407</v>
      </c>
      <c r="T5" s="113" t="s">
        <v>407</v>
      </c>
      <c r="U5" s="113" t="s">
        <v>407</v>
      </c>
      <c r="V5" s="113" t="s">
        <v>408</v>
      </c>
      <c r="W5" s="113" t="s">
        <v>407</v>
      </c>
      <c r="X5" s="172" t="s">
        <v>409</v>
      </c>
      <c r="Y5" s="113" t="s">
        <v>410</v>
      </c>
      <c r="Z5" s="113" t="s">
        <v>411</v>
      </c>
      <c r="AA5" s="113" t="s">
        <v>412</v>
      </c>
      <c r="AB5" s="113" t="s">
        <v>413</v>
      </c>
      <c r="AC5" s="117" t="s">
        <v>413</v>
      </c>
    </row>
    <row r="6" spans="2:29" x14ac:dyDescent="0.25">
      <c r="B6" s="171"/>
      <c r="C6" s="173"/>
      <c r="D6" s="115" t="s">
        <v>414</v>
      </c>
      <c r="E6" s="115" t="s">
        <v>415</v>
      </c>
      <c r="F6" s="115" t="s">
        <v>416</v>
      </c>
      <c r="G6" s="115" t="s">
        <v>417</v>
      </c>
      <c r="H6" s="115" t="s">
        <v>418</v>
      </c>
      <c r="I6" s="115" t="s">
        <v>419</v>
      </c>
      <c r="J6" s="115" t="s">
        <v>420</v>
      </c>
      <c r="K6" s="115" t="s">
        <v>421</v>
      </c>
      <c r="L6" s="115" t="s">
        <v>422</v>
      </c>
      <c r="M6" s="115" t="s">
        <v>423</v>
      </c>
      <c r="N6" s="115" t="s">
        <v>424</v>
      </c>
      <c r="O6" s="115" t="s">
        <v>425</v>
      </c>
      <c r="P6" s="115" t="s">
        <v>426</v>
      </c>
      <c r="Q6" s="115" t="s">
        <v>427</v>
      </c>
      <c r="R6" s="115" t="s">
        <v>428</v>
      </c>
      <c r="S6" s="115" t="s">
        <v>429</v>
      </c>
      <c r="T6" s="115" t="s">
        <v>430</v>
      </c>
      <c r="U6" s="115" t="s">
        <v>431</v>
      </c>
      <c r="V6" s="115" t="s">
        <v>432</v>
      </c>
      <c r="W6" s="115" t="s">
        <v>433</v>
      </c>
      <c r="X6" s="173"/>
      <c r="Y6" s="115" t="s">
        <v>434</v>
      </c>
      <c r="Z6" s="115" t="s">
        <v>435</v>
      </c>
      <c r="AA6" s="115" t="s">
        <v>436</v>
      </c>
      <c r="AB6" s="115" t="s">
        <v>400</v>
      </c>
      <c r="AC6" s="118" t="s">
        <v>403</v>
      </c>
    </row>
    <row r="7" spans="2:29" x14ac:dyDescent="0.25">
      <c r="B7" s="171"/>
      <c r="C7" s="173"/>
      <c r="D7" s="112" t="s">
        <v>437</v>
      </c>
      <c r="E7" s="112" t="s">
        <v>438</v>
      </c>
      <c r="F7" s="112" t="s">
        <v>439</v>
      </c>
      <c r="G7" s="114"/>
      <c r="H7" s="112" t="s">
        <v>417</v>
      </c>
      <c r="I7" s="112" t="s">
        <v>440</v>
      </c>
      <c r="J7" s="114"/>
      <c r="K7" s="114"/>
      <c r="L7" s="114"/>
      <c r="M7" s="114"/>
      <c r="N7" s="114"/>
      <c r="O7" s="114"/>
      <c r="P7" s="114"/>
      <c r="Q7" s="112" t="s">
        <v>441</v>
      </c>
      <c r="R7" s="114"/>
      <c r="S7" s="114"/>
      <c r="T7" s="114"/>
      <c r="U7" s="112" t="s">
        <v>442</v>
      </c>
      <c r="V7" s="112" t="s">
        <v>443</v>
      </c>
      <c r="W7" s="114"/>
      <c r="X7" s="173"/>
      <c r="Y7" s="114"/>
      <c r="Z7" s="112" t="s">
        <v>444</v>
      </c>
      <c r="AA7" s="112" t="s">
        <v>445</v>
      </c>
      <c r="AB7" s="112" t="s">
        <v>417</v>
      </c>
      <c r="AC7" s="116" t="s">
        <v>446</v>
      </c>
    </row>
    <row r="8" spans="2:29" x14ac:dyDescent="0.25">
      <c r="B8" s="101" t="s">
        <v>447</v>
      </c>
      <c r="C8" s="34">
        <v>1.7</v>
      </c>
      <c r="D8" s="34">
        <v>5</v>
      </c>
      <c r="E8" s="34">
        <v>42</v>
      </c>
      <c r="F8" s="110">
        <v>3120</v>
      </c>
      <c r="G8" s="34">
        <v>15</v>
      </c>
      <c r="H8" s="34">
        <v>25</v>
      </c>
      <c r="I8" s="34">
        <v>19</v>
      </c>
      <c r="J8" s="34">
        <v>83</v>
      </c>
      <c r="K8" s="34">
        <v>7.1</v>
      </c>
      <c r="L8" s="34">
        <v>34.700000000000003</v>
      </c>
      <c r="M8" s="34">
        <v>4.7E-2</v>
      </c>
      <c r="N8" s="34">
        <v>7.2999999999999995E-2</v>
      </c>
      <c r="O8" s="34">
        <v>7.0999999999999994E-2</v>
      </c>
      <c r="P8" s="34">
        <v>30</v>
      </c>
      <c r="Q8" s="34">
        <v>55.2</v>
      </c>
      <c r="R8" s="34">
        <v>64.900000000000006</v>
      </c>
      <c r="S8" s="34">
        <v>0.39</v>
      </c>
      <c r="T8" s="34">
        <v>0.65</v>
      </c>
      <c r="U8" s="34">
        <v>0.88</v>
      </c>
      <c r="V8" s="34">
        <v>4</v>
      </c>
      <c r="W8" s="34">
        <v>2.9999999999999997E-4</v>
      </c>
      <c r="X8" s="34" t="s">
        <v>448</v>
      </c>
      <c r="Y8" s="34" t="s">
        <v>448</v>
      </c>
      <c r="Z8" s="34" t="s">
        <v>449</v>
      </c>
      <c r="AA8" s="34" t="s">
        <v>448</v>
      </c>
      <c r="AB8" s="39">
        <v>22</v>
      </c>
      <c r="AC8" s="35">
        <v>9</v>
      </c>
    </row>
    <row r="9" spans="2:29" x14ac:dyDescent="0.25">
      <c r="B9" s="101" t="s">
        <v>450</v>
      </c>
      <c r="C9" s="34">
        <v>3.1</v>
      </c>
      <c r="D9" s="34">
        <v>6.1</v>
      </c>
      <c r="E9" s="34">
        <v>64</v>
      </c>
      <c r="F9" s="110">
        <v>9008</v>
      </c>
      <c r="G9" s="34">
        <v>26</v>
      </c>
      <c r="H9" s="34">
        <v>41</v>
      </c>
      <c r="I9" s="34">
        <v>36</v>
      </c>
      <c r="J9" s="34">
        <v>84</v>
      </c>
      <c r="K9" s="34">
        <v>6.7</v>
      </c>
      <c r="L9" s="34">
        <v>36.5</v>
      </c>
      <c r="M9" s="34">
        <v>4.8000000000000001E-2</v>
      </c>
      <c r="N9" s="34">
        <v>7.4999999999999997E-2</v>
      </c>
      <c r="O9" s="34">
        <v>7.3999999999999996E-2</v>
      </c>
      <c r="P9" s="34">
        <v>30</v>
      </c>
      <c r="Q9" s="34">
        <v>59.7</v>
      </c>
      <c r="R9" s="34">
        <v>64.900000000000006</v>
      </c>
      <c r="S9" s="34">
        <v>0.4</v>
      </c>
      <c r="T9" s="34">
        <v>0.47</v>
      </c>
      <c r="U9" s="34">
        <v>0.76</v>
      </c>
      <c r="V9" s="34" t="s">
        <v>147</v>
      </c>
      <c r="W9" s="34">
        <v>1E-3</v>
      </c>
      <c r="X9" s="34" t="s">
        <v>448</v>
      </c>
      <c r="Y9" s="34" t="s">
        <v>448</v>
      </c>
      <c r="Z9" s="34" t="s">
        <v>449</v>
      </c>
      <c r="AA9" s="34" t="s">
        <v>448</v>
      </c>
      <c r="AB9" s="39">
        <v>22</v>
      </c>
      <c r="AC9" s="35">
        <v>9</v>
      </c>
    </row>
    <row r="10" spans="2:29" x14ac:dyDescent="0.25">
      <c r="B10" s="101" t="s">
        <v>451</v>
      </c>
      <c r="C10" s="34">
        <v>3.5</v>
      </c>
      <c r="D10" s="34">
        <v>6.1</v>
      </c>
      <c r="E10" s="34">
        <v>64</v>
      </c>
      <c r="F10" s="110">
        <v>7162</v>
      </c>
      <c r="G10" s="34">
        <v>26</v>
      </c>
      <c r="H10" s="34">
        <v>41</v>
      </c>
      <c r="I10" s="34">
        <v>36</v>
      </c>
      <c r="J10" s="34">
        <v>86</v>
      </c>
      <c r="K10" s="34">
        <v>6.4</v>
      </c>
      <c r="L10" s="34">
        <v>38.700000000000003</v>
      </c>
      <c r="M10" s="34">
        <v>4.8000000000000001E-2</v>
      </c>
      <c r="N10" s="34">
        <v>7.3999999999999996E-2</v>
      </c>
      <c r="O10" s="34">
        <v>7.2999999999999995E-2</v>
      </c>
      <c r="P10" s="34">
        <v>30</v>
      </c>
      <c r="Q10" s="34">
        <v>59.2</v>
      </c>
      <c r="R10" s="34">
        <v>64.900000000000006</v>
      </c>
      <c r="S10" s="34">
        <v>0.41</v>
      </c>
      <c r="T10" s="34">
        <v>0.56999999999999995</v>
      </c>
      <c r="U10" s="34">
        <v>0.84</v>
      </c>
      <c r="V10" s="34" t="s">
        <v>147</v>
      </c>
      <c r="W10" s="34">
        <v>1.6999999999999999E-3</v>
      </c>
      <c r="X10" s="34" t="s">
        <v>448</v>
      </c>
      <c r="Y10" s="34" t="s">
        <v>448</v>
      </c>
      <c r="Z10" s="34" t="s">
        <v>449</v>
      </c>
      <c r="AA10" s="34" t="s">
        <v>448</v>
      </c>
      <c r="AB10" s="39">
        <v>22</v>
      </c>
      <c r="AC10" s="35">
        <v>9</v>
      </c>
    </row>
    <row r="11" spans="2:29" x14ac:dyDescent="0.25">
      <c r="B11" s="101" t="s">
        <v>452</v>
      </c>
      <c r="C11" s="34">
        <v>23.5</v>
      </c>
      <c r="D11" s="34">
        <v>8</v>
      </c>
      <c r="E11" s="34">
        <v>74</v>
      </c>
      <c r="F11" s="110">
        <v>5242</v>
      </c>
      <c r="G11" s="34">
        <v>23</v>
      </c>
      <c r="H11" s="34">
        <v>51</v>
      </c>
      <c r="I11" s="34">
        <v>34</v>
      </c>
      <c r="J11" s="34">
        <v>78</v>
      </c>
      <c r="K11" s="34">
        <v>7.4</v>
      </c>
      <c r="L11" s="34">
        <v>29.6</v>
      </c>
      <c r="M11" s="34">
        <v>5.1999999999999998E-2</v>
      </c>
      <c r="N11" s="34">
        <v>7.8E-2</v>
      </c>
      <c r="O11" s="34">
        <v>7.4999999999999997E-2</v>
      </c>
      <c r="P11" s="34">
        <v>31.3</v>
      </c>
      <c r="Q11" s="34">
        <v>64.599999999999994</v>
      </c>
      <c r="R11" s="34">
        <v>63.4</v>
      </c>
      <c r="S11" s="34">
        <v>0.34</v>
      </c>
      <c r="T11" s="34">
        <v>0.78</v>
      </c>
      <c r="U11" s="34">
        <v>0.93</v>
      </c>
      <c r="V11" s="34">
        <v>54</v>
      </c>
      <c r="W11" s="34">
        <v>3.0000000000000001E-3</v>
      </c>
      <c r="X11" s="34" t="s">
        <v>448</v>
      </c>
      <c r="Y11" s="34" t="s">
        <v>448</v>
      </c>
      <c r="Z11" s="34" t="s">
        <v>448</v>
      </c>
      <c r="AA11" s="34" t="s">
        <v>448</v>
      </c>
      <c r="AB11" s="39">
        <v>20</v>
      </c>
      <c r="AC11" s="35">
        <v>11</v>
      </c>
    </row>
    <row r="12" spans="2:29" x14ac:dyDescent="0.25">
      <c r="B12" s="101" t="s">
        <v>453</v>
      </c>
      <c r="C12" s="34">
        <v>27.5</v>
      </c>
      <c r="D12" s="34">
        <v>10.6</v>
      </c>
      <c r="E12" s="34">
        <v>99</v>
      </c>
      <c r="F12" s="110">
        <v>18726</v>
      </c>
      <c r="G12" s="34">
        <v>34</v>
      </c>
      <c r="H12" s="34">
        <v>59</v>
      </c>
      <c r="I12" s="34">
        <v>44</v>
      </c>
      <c r="J12" s="34">
        <v>80</v>
      </c>
      <c r="K12" s="34">
        <v>7.3</v>
      </c>
      <c r="L12" s="34">
        <v>30.4</v>
      </c>
      <c r="M12" s="34">
        <v>0.05</v>
      </c>
      <c r="N12" s="34">
        <v>7.1999999999999995E-2</v>
      </c>
      <c r="O12" s="34">
        <v>6.9000000000000006E-2</v>
      </c>
      <c r="P12" s="34">
        <v>30</v>
      </c>
      <c r="Q12" s="34">
        <v>61.2</v>
      </c>
      <c r="R12" s="34">
        <v>57.9</v>
      </c>
      <c r="S12" s="34">
        <v>0.41</v>
      </c>
      <c r="T12" s="34">
        <v>0.81</v>
      </c>
      <c r="U12" s="34">
        <v>0.96</v>
      </c>
      <c r="V12" s="110">
        <v>2475</v>
      </c>
      <c r="W12" s="34">
        <v>3.8E-3</v>
      </c>
      <c r="X12" s="34" t="s">
        <v>448</v>
      </c>
      <c r="Y12" s="34" t="s">
        <v>448</v>
      </c>
      <c r="Z12" s="34" t="s">
        <v>449</v>
      </c>
      <c r="AA12" s="34" t="s">
        <v>448</v>
      </c>
      <c r="AB12" s="39">
        <v>35</v>
      </c>
      <c r="AC12" s="35">
        <v>2</v>
      </c>
    </row>
    <row r="13" spans="2:29" ht="15.75" thickBot="1" x14ac:dyDescent="0.3">
      <c r="B13" s="104" t="s">
        <v>454</v>
      </c>
      <c r="C13" s="37">
        <v>1.2</v>
      </c>
      <c r="D13" s="37">
        <v>5.2</v>
      </c>
      <c r="E13" s="37">
        <v>46</v>
      </c>
      <c r="F13" s="111">
        <v>2449</v>
      </c>
      <c r="G13" s="37">
        <v>13</v>
      </c>
      <c r="H13" s="37">
        <v>18</v>
      </c>
      <c r="I13" s="37">
        <v>16</v>
      </c>
      <c r="J13" s="37">
        <v>83</v>
      </c>
      <c r="K13" s="37">
        <v>7.3</v>
      </c>
      <c r="L13" s="37">
        <v>35.299999999999997</v>
      </c>
      <c r="M13" s="37">
        <v>5.2999999999999999E-2</v>
      </c>
      <c r="N13" s="37">
        <v>7.4999999999999997E-2</v>
      </c>
      <c r="O13" s="37">
        <v>7.2999999999999995E-2</v>
      </c>
      <c r="P13" s="37">
        <v>30.2</v>
      </c>
      <c r="Q13" s="37">
        <v>64.599999999999994</v>
      </c>
      <c r="R13" s="37">
        <v>66.2</v>
      </c>
      <c r="S13" s="37">
        <v>0.39</v>
      </c>
      <c r="T13" s="37">
        <v>0.41</v>
      </c>
      <c r="U13" s="37">
        <v>0.74</v>
      </c>
      <c r="V13" s="37">
        <v>4</v>
      </c>
      <c r="W13" s="37">
        <v>2.9999999999999997E-4</v>
      </c>
      <c r="X13" s="37" t="s">
        <v>448</v>
      </c>
      <c r="Y13" s="37" t="s">
        <v>448</v>
      </c>
      <c r="Z13" s="37" t="s">
        <v>449</v>
      </c>
      <c r="AA13" s="37" t="s">
        <v>448</v>
      </c>
      <c r="AB13" s="40">
        <v>27</v>
      </c>
      <c r="AC13" s="38">
        <v>10</v>
      </c>
    </row>
  </sheetData>
  <mergeCells count="5">
    <mergeCell ref="B5:B7"/>
    <mergeCell ref="C5:C7"/>
    <mergeCell ref="X5:X7"/>
    <mergeCell ref="B3:AC3"/>
    <mergeCell ref="B4:AC4"/>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FD70-ACB1-49B7-9059-6B7D7BFC68B4}">
  <dimension ref="B1:E30"/>
  <sheetViews>
    <sheetView showGridLines="0" zoomScaleNormal="100" workbookViewId="0">
      <selection sqref="A1:XFD1"/>
    </sheetView>
  </sheetViews>
  <sheetFormatPr defaultRowHeight="15" x14ac:dyDescent="0.25"/>
  <cols>
    <col min="2" max="2" width="23.7109375" bestFit="1" customWidth="1"/>
    <col min="3" max="3" width="15.42578125" bestFit="1" customWidth="1"/>
    <col min="4" max="4" width="15.28515625" bestFit="1" customWidth="1"/>
    <col min="5" max="5" width="82.85546875" style="20" customWidth="1"/>
  </cols>
  <sheetData>
    <row r="1" spans="2:5" s="4" customFormat="1" ht="45" customHeight="1" x14ac:dyDescent="0.4">
      <c r="B1" s="4" t="str">
        <f>'Table of Contents'!B1</f>
        <v>Post-Event Report Data: PG&amp;E October 14 - 16, 2021 De-energization Event</v>
      </c>
      <c r="E1" s="21"/>
    </row>
    <row r="2" spans="2:5" ht="15.75" thickBot="1" x14ac:dyDescent="0.3">
      <c r="B2" s="3" t="s">
        <v>455</v>
      </c>
    </row>
    <row r="3" spans="2:5" x14ac:dyDescent="0.25">
      <c r="B3" s="26" t="s">
        <v>456</v>
      </c>
      <c r="C3" s="27" t="s">
        <v>457</v>
      </c>
      <c r="D3" s="27" t="s">
        <v>458</v>
      </c>
      <c r="E3" s="28" t="s">
        <v>46</v>
      </c>
    </row>
    <row r="4" spans="2:5" ht="33.75" x14ac:dyDescent="0.25">
      <c r="B4" s="68" t="s">
        <v>396</v>
      </c>
      <c r="C4" s="8" t="s">
        <v>459</v>
      </c>
      <c r="D4" s="8" t="s">
        <v>460</v>
      </c>
      <c r="E4" s="10" t="s">
        <v>461</v>
      </c>
    </row>
    <row r="5" spans="2:5" x14ac:dyDescent="0.25">
      <c r="B5" s="68" t="s">
        <v>462</v>
      </c>
      <c r="C5" s="8" t="s">
        <v>463</v>
      </c>
      <c r="D5" s="8" t="s">
        <v>460</v>
      </c>
      <c r="E5" s="10" t="s">
        <v>464</v>
      </c>
    </row>
    <row r="6" spans="2:5" x14ac:dyDescent="0.25">
      <c r="B6" s="68" t="s">
        <v>465</v>
      </c>
      <c r="C6" s="8" t="s">
        <v>466</v>
      </c>
      <c r="D6" s="8" t="s">
        <v>460</v>
      </c>
      <c r="E6" s="10" t="s">
        <v>467</v>
      </c>
    </row>
    <row r="7" spans="2:5" x14ac:dyDescent="0.25">
      <c r="B7" s="68" t="s">
        <v>468</v>
      </c>
      <c r="C7" s="8" t="s">
        <v>469</v>
      </c>
      <c r="D7" s="8" t="s">
        <v>460</v>
      </c>
      <c r="E7" s="10" t="s">
        <v>470</v>
      </c>
    </row>
    <row r="8" spans="2:5" x14ac:dyDescent="0.25">
      <c r="B8" s="68" t="s">
        <v>471</v>
      </c>
      <c r="C8" s="8" t="s">
        <v>417</v>
      </c>
      <c r="D8" s="8" t="s">
        <v>460</v>
      </c>
      <c r="E8" s="10" t="s">
        <v>472</v>
      </c>
    </row>
    <row r="9" spans="2:5" x14ac:dyDescent="0.25">
      <c r="B9" s="68" t="s">
        <v>473</v>
      </c>
      <c r="C9" s="8" t="s">
        <v>417</v>
      </c>
      <c r="D9" s="8" t="s">
        <v>460</v>
      </c>
      <c r="E9" s="10" t="s">
        <v>474</v>
      </c>
    </row>
    <row r="10" spans="2:5" x14ac:dyDescent="0.25">
      <c r="B10" s="68" t="s">
        <v>475</v>
      </c>
      <c r="C10" s="8" t="s">
        <v>417</v>
      </c>
      <c r="D10" s="8" t="s">
        <v>460</v>
      </c>
      <c r="E10" s="10" t="s">
        <v>476</v>
      </c>
    </row>
    <row r="11" spans="2:5" x14ac:dyDescent="0.25">
      <c r="B11" s="68" t="s">
        <v>477</v>
      </c>
      <c r="C11" s="8" t="s">
        <v>478</v>
      </c>
      <c r="D11" s="8" t="s">
        <v>460</v>
      </c>
      <c r="E11" s="10" t="s">
        <v>479</v>
      </c>
    </row>
    <row r="12" spans="2:5" x14ac:dyDescent="0.25">
      <c r="B12" s="68" t="s">
        <v>480</v>
      </c>
      <c r="C12" s="8" t="s">
        <v>481</v>
      </c>
      <c r="D12" s="8" t="s">
        <v>446</v>
      </c>
      <c r="E12" s="10" t="s">
        <v>482</v>
      </c>
    </row>
    <row r="13" spans="2:5" x14ac:dyDescent="0.25">
      <c r="B13" s="68" t="s">
        <v>483</v>
      </c>
      <c r="C13" s="8" t="s">
        <v>422</v>
      </c>
      <c r="D13" s="8" t="s">
        <v>460</v>
      </c>
      <c r="E13" s="10" t="s">
        <v>484</v>
      </c>
    </row>
    <row r="14" spans="2:5" x14ac:dyDescent="0.25">
      <c r="B14" s="68" t="s">
        <v>485</v>
      </c>
      <c r="C14" s="8" t="s">
        <v>486</v>
      </c>
      <c r="D14" s="8" t="s">
        <v>446</v>
      </c>
      <c r="E14" s="10" t="s">
        <v>487</v>
      </c>
    </row>
    <row r="15" spans="2:5" x14ac:dyDescent="0.25">
      <c r="B15" s="68" t="s">
        <v>488</v>
      </c>
      <c r="C15" s="8"/>
      <c r="D15" s="8" t="s">
        <v>446</v>
      </c>
      <c r="E15" s="10" t="s">
        <v>489</v>
      </c>
    </row>
    <row r="16" spans="2:5" x14ac:dyDescent="0.25">
      <c r="B16" s="68" t="s">
        <v>490</v>
      </c>
      <c r="C16" s="8" t="s">
        <v>486</v>
      </c>
      <c r="D16" s="8" t="s">
        <v>446</v>
      </c>
      <c r="E16" s="10" t="s">
        <v>491</v>
      </c>
    </row>
    <row r="17" spans="2:5" x14ac:dyDescent="0.25">
      <c r="B17" s="68" t="s">
        <v>492</v>
      </c>
      <c r="C17" s="8" t="s">
        <v>481</v>
      </c>
      <c r="D17" s="8" t="s">
        <v>446</v>
      </c>
      <c r="E17" s="10" t="s">
        <v>493</v>
      </c>
    </row>
    <row r="18" spans="2:5" x14ac:dyDescent="0.25">
      <c r="B18" s="68" t="s">
        <v>494</v>
      </c>
      <c r="C18" s="8" t="s">
        <v>481</v>
      </c>
      <c r="D18" s="8" t="s">
        <v>446</v>
      </c>
      <c r="E18" s="10" t="s">
        <v>495</v>
      </c>
    </row>
    <row r="19" spans="2:5" x14ac:dyDescent="0.25">
      <c r="B19" s="68" t="s">
        <v>496</v>
      </c>
      <c r="C19" s="8" t="s">
        <v>481</v>
      </c>
      <c r="D19" s="8" t="s">
        <v>446</v>
      </c>
      <c r="E19" s="10" t="s">
        <v>497</v>
      </c>
    </row>
    <row r="20" spans="2:5" x14ac:dyDescent="0.25">
      <c r="B20" s="68" t="s">
        <v>498</v>
      </c>
      <c r="C20" s="8" t="s">
        <v>499</v>
      </c>
      <c r="D20" s="8" t="s">
        <v>460</v>
      </c>
      <c r="E20" s="10" t="s">
        <v>500</v>
      </c>
    </row>
    <row r="21" spans="2:5" ht="24" x14ac:dyDescent="0.25">
      <c r="B21" s="68" t="s">
        <v>501</v>
      </c>
      <c r="C21" s="8" t="s">
        <v>499</v>
      </c>
      <c r="D21" s="8" t="s">
        <v>460</v>
      </c>
      <c r="E21" s="10" t="s">
        <v>502</v>
      </c>
    </row>
    <row r="22" spans="2:5" ht="22.5" x14ac:dyDescent="0.25">
      <c r="B22" s="68" t="s">
        <v>503</v>
      </c>
      <c r="C22" s="8" t="s">
        <v>499</v>
      </c>
      <c r="D22" s="8" t="s">
        <v>460</v>
      </c>
      <c r="E22" s="10" t="s">
        <v>504</v>
      </c>
    </row>
    <row r="23" spans="2:5" x14ac:dyDescent="0.25">
      <c r="B23" s="68" t="s">
        <v>505</v>
      </c>
      <c r="C23" s="8" t="s">
        <v>463</v>
      </c>
      <c r="D23" s="8" t="s">
        <v>460</v>
      </c>
      <c r="E23" s="10" t="s">
        <v>506</v>
      </c>
    </row>
    <row r="24" spans="2:5" ht="24" x14ac:dyDescent="0.25">
      <c r="B24" s="68" t="s">
        <v>507</v>
      </c>
      <c r="C24" s="8" t="s">
        <v>499</v>
      </c>
      <c r="D24" s="8" t="s">
        <v>460</v>
      </c>
      <c r="E24" s="10" t="s">
        <v>508</v>
      </c>
    </row>
    <row r="25" spans="2:5" x14ac:dyDescent="0.25">
      <c r="B25" s="68" t="s">
        <v>409</v>
      </c>
      <c r="C25" s="8" t="s">
        <v>147</v>
      </c>
      <c r="D25" s="8" t="s">
        <v>509</v>
      </c>
      <c r="E25" s="10" t="s">
        <v>510</v>
      </c>
    </row>
    <row r="26" spans="2:5" x14ac:dyDescent="0.25">
      <c r="B26" s="68" t="s">
        <v>511</v>
      </c>
      <c r="C26" s="8" t="s">
        <v>147</v>
      </c>
      <c r="D26" s="8" t="s">
        <v>509</v>
      </c>
      <c r="E26" s="10" t="s">
        <v>512</v>
      </c>
    </row>
    <row r="27" spans="2:5" ht="33.75" x14ac:dyDescent="0.25">
      <c r="B27" s="68" t="s">
        <v>513</v>
      </c>
      <c r="C27" s="8" t="s">
        <v>147</v>
      </c>
      <c r="D27" s="8" t="s">
        <v>514</v>
      </c>
      <c r="E27" s="10" t="s">
        <v>515</v>
      </c>
    </row>
    <row r="28" spans="2:5" ht="22.5" x14ac:dyDescent="0.25">
      <c r="B28" s="68" t="s">
        <v>516</v>
      </c>
      <c r="C28" s="8" t="s">
        <v>147</v>
      </c>
      <c r="D28" s="8" t="s">
        <v>514</v>
      </c>
      <c r="E28" s="29" t="s">
        <v>517</v>
      </c>
    </row>
    <row r="29" spans="2:5" ht="22.5" x14ac:dyDescent="0.25">
      <c r="B29" s="68" t="s">
        <v>518</v>
      </c>
      <c r="C29" s="8" t="s">
        <v>417</v>
      </c>
      <c r="D29" s="8" t="s">
        <v>460</v>
      </c>
      <c r="E29" s="29" t="s">
        <v>519</v>
      </c>
    </row>
    <row r="30" spans="2:5" ht="15.75" thickBot="1" x14ac:dyDescent="0.3">
      <c r="B30" s="70" t="s">
        <v>520</v>
      </c>
      <c r="C30" s="30" t="s">
        <v>481</v>
      </c>
      <c r="D30" s="30" t="s">
        <v>446</v>
      </c>
      <c r="E30" s="14" t="s">
        <v>521</v>
      </c>
    </row>
  </sheetData>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5551-F0C0-4148-AC13-10913E7630E8}">
  <dimension ref="B1:N11"/>
  <sheetViews>
    <sheetView showGridLines="0" zoomScaleNormal="100" workbookViewId="0">
      <selection sqref="A1:XFD1"/>
    </sheetView>
  </sheetViews>
  <sheetFormatPr defaultRowHeight="15" x14ac:dyDescent="0.25"/>
  <cols>
    <col min="1" max="1" width="9.140625" customWidth="1"/>
    <col min="2" max="2" width="9.28515625" bestFit="1" customWidth="1"/>
    <col min="3" max="3" width="16" bestFit="1" customWidth="1"/>
    <col min="4" max="4" width="16.28515625" bestFit="1" customWidth="1"/>
    <col min="5" max="5" width="12.140625" bestFit="1" customWidth="1"/>
    <col min="6" max="6" width="11" bestFit="1" customWidth="1"/>
    <col min="7" max="7" width="11.7109375" bestFit="1" customWidth="1"/>
    <col min="8" max="8" width="18.7109375" bestFit="1" customWidth="1"/>
    <col min="9" max="9" width="11" bestFit="1" customWidth="1"/>
    <col min="10" max="10" width="7.7109375" bestFit="1" customWidth="1"/>
    <col min="11" max="11" width="9" bestFit="1" customWidth="1"/>
    <col min="12" max="12" width="11.5703125" bestFit="1" customWidth="1"/>
    <col min="13" max="14" width="7.42578125" bestFit="1" customWidth="1"/>
  </cols>
  <sheetData>
    <row r="1" spans="2:14" s="4" customFormat="1" ht="45" customHeight="1" x14ac:dyDescent="0.4">
      <c r="B1" s="4" t="str">
        <f>'Table of Contents'!B1</f>
        <v>Post-Event Report Data: PG&amp;E October 14 - 16, 2021 De-energization Event</v>
      </c>
    </row>
    <row r="2" spans="2:14" x14ac:dyDescent="0.25">
      <c r="B2" s="3" t="s">
        <v>522</v>
      </c>
    </row>
    <row r="3" spans="2:14" ht="63" customHeight="1" thickBot="1" x14ac:dyDescent="0.3">
      <c r="B3" s="178" t="s">
        <v>523</v>
      </c>
      <c r="C3" s="178"/>
      <c r="D3" s="178"/>
      <c r="E3" s="178"/>
      <c r="F3" s="178"/>
      <c r="G3" s="178"/>
      <c r="H3" s="178"/>
      <c r="I3" s="178"/>
      <c r="J3" s="178"/>
      <c r="K3" s="178"/>
      <c r="L3" s="178"/>
      <c r="M3" s="178"/>
      <c r="N3" s="178"/>
    </row>
    <row r="4" spans="2:14" s="5" customFormat="1" ht="47.25" customHeight="1" x14ac:dyDescent="0.25">
      <c r="B4" s="26" t="s">
        <v>524</v>
      </c>
      <c r="C4" s="27" t="s">
        <v>395</v>
      </c>
      <c r="D4" s="27" t="s">
        <v>525</v>
      </c>
      <c r="E4" s="27" t="s">
        <v>526</v>
      </c>
      <c r="F4" s="27" t="s">
        <v>527</v>
      </c>
      <c r="G4" s="27" t="s">
        <v>528</v>
      </c>
      <c r="H4" s="27" t="s">
        <v>529</v>
      </c>
      <c r="I4" s="42" t="s">
        <v>6</v>
      </c>
      <c r="J4" s="42" t="s">
        <v>530</v>
      </c>
      <c r="K4" s="42" t="s">
        <v>531</v>
      </c>
      <c r="L4" s="42" t="s">
        <v>532</v>
      </c>
      <c r="M4" s="42" t="s">
        <v>533</v>
      </c>
      <c r="N4" s="43" t="s">
        <v>534</v>
      </c>
    </row>
    <row r="5" spans="2:14" x14ac:dyDescent="0.25">
      <c r="B5" s="33" t="s">
        <v>535</v>
      </c>
      <c r="C5" s="96" t="s">
        <v>536</v>
      </c>
      <c r="D5" s="106">
        <v>44484.041666666664</v>
      </c>
      <c r="E5" s="106">
        <v>44484.5</v>
      </c>
      <c r="F5" s="106">
        <v>44484.651388888888</v>
      </c>
      <c r="G5" s="96" t="s">
        <v>537</v>
      </c>
      <c r="H5" s="96" t="s">
        <v>538</v>
      </c>
      <c r="I5" s="34">
        <v>13</v>
      </c>
      <c r="J5" s="34">
        <v>0</v>
      </c>
      <c r="K5" s="34">
        <v>10</v>
      </c>
      <c r="L5" s="34">
        <v>0</v>
      </c>
      <c r="M5" s="34">
        <v>0</v>
      </c>
      <c r="N5" s="107">
        <v>3</v>
      </c>
    </row>
    <row r="6" spans="2:14" x14ac:dyDescent="0.25">
      <c r="B6" s="33" t="s">
        <v>535</v>
      </c>
      <c r="C6" s="96" t="s">
        <v>539</v>
      </c>
      <c r="D6" s="106">
        <v>44484.04791666667</v>
      </c>
      <c r="E6" s="106">
        <v>44484.5</v>
      </c>
      <c r="F6" s="106">
        <v>44484.631944444445</v>
      </c>
      <c r="G6" s="96" t="s">
        <v>537</v>
      </c>
      <c r="H6" s="96" t="s">
        <v>540</v>
      </c>
      <c r="I6" s="34">
        <v>2</v>
      </c>
      <c r="J6" s="34">
        <v>0</v>
      </c>
      <c r="K6" s="34">
        <v>1</v>
      </c>
      <c r="L6" s="34">
        <v>0</v>
      </c>
      <c r="M6" s="34">
        <v>0</v>
      </c>
      <c r="N6" s="107">
        <v>1</v>
      </c>
    </row>
    <row r="7" spans="2:14" x14ac:dyDescent="0.25">
      <c r="B7" s="33" t="s">
        <v>535</v>
      </c>
      <c r="C7" s="96" t="s">
        <v>541</v>
      </c>
      <c r="D7" s="106">
        <v>44484.045138888891</v>
      </c>
      <c r="E7" s="106">
        <v>44484.5</v>
      </c>
      <c r="F7" s="106">
        <v>44484.633333333331</v>
      </c>
      <c r="G7" s="96" t="s">
        <v>537</v>
      </c>
      <c r="H7" s="96" t="s">
        <v>538</v>
      </c>
      <c r="I7" s="34">
        <v>38</v>
      </c>
      <c r="J7" s="34">
        <v>20</v>
      </c>
      <c r="K7" s="34">
        <v>9</v>
      </c>
      <c r="L7" s="34">
        <v>0</v>
      </c>
      <c r="M7" s="34">
        <v>1</v>
      </c>
      <c r="N7" s="107">
        <v>9</v>
      </c>
    </row>
    <row r="8" spans="2:14" x14ac:dyDescent="0.25">
      <c r="B8" s="33" t="s">
        <v>535</v>
      </c>
      <c r="C8" s="96" t="s">
        <v>542</v>
      </c>
      <c r="D8" s="106">
        <v>44484.052777777775</v>
      </c>
      <c r="E8" s="106">
        <v>44484.5</v>
      </c>
      <c r="F8" s="106">
        <v>44484.601388888892</v>
      </c>
      <c r="G8" s="96" t="s">
        <v>537</v>
      </c>
      <c r="H8" s="96" t="s">
        <v>540</v>
      </c>
      <c r="I8" s="34">
        <v>3</v>
      </c>
      <c r="J8" s="34">
        <v>2</v>
      </c>
      <c r="K8" s="34">
        <v>1</v>
      </c>
      <c r="L8" s="34">
        <v>0</v>
      </c>
      <c r="M8" s="34">
        <v>2</v>
      </c>
      <c r="N8" s="107">
        <v>0</v>
      </c>
    </row>
    <row r="9" spans="2:14" x14ac:dyDescent="0.25">
      <c r="B9" s="33" t="s">
        <v>535</v>
      </c>
      <c r="C9" s="96" t="s">
        <v>543</v>
      </c>
      <c r="D9" s="106">
        <v>44484.046527777777</v>
      </c>
      <c r="E9" s="106">
        <v>44485.634722222225</v>
      </c>
      <c r="F9" s="106">
        <v>44485.688888888886</v>
      </c>
      <c r="G9" s="96" t="s">
        <v>537</v>
      </c>
      <c r="H9" s="96" t="s">
        <v>538</v>
      </c>
      <c r="I9" s="34">
        <v>595</v>
      </c>
      <c r="J9" s="34">
        <v>479</v>
      </c>
      <c r="K9" s="34">
        <v>103</v>
      </c>
      <c r="L9" s="34">
        <v>34</v>
      </c>
      <c r="M9" s="34">
        <v>161</v>
      </c>
      <c r="N9" s="107">
        <v>13</v>
      </c>
    </row>
    <row r="10" spans="2:14" x14ac:dyDescent="0.25">
      <c r="B10" s="33" t="s">
        <v>535</v>
      </c>
      <c r="C10" s="96" t="s">
        <v>544</v>
      </c>
      <c r="D10" s="106">
        <v>44484.041666666664</v>
      </c>
      <c r="E10" s="106">
        <v>44484.5</v>
      </c>
      <c r="F10" s="106">
        <v>44484.615277777775</v>
      </c>
      <c r="G10" s="96" t="s">
        <v>537</v>
      </c>
      <c r="H10" s="96" t="s">
        <v>538</v>
      </c>
      <c r="I10" s="34">
        <v>15</v>
      </c>
      <c r="J10" s="34">
        <v>4</v>
      </c>
      <c r="K10" s="34">
        <v>10</v>
      </c>
      <c r="L10" s="34">
        <v>0</v>
      </c>
      <c r="M10" s="34">
        <v>0</v>
      </c>
      <c r="N10" s="107">
        <v>1</v>
      </c>
    </row>
    <row r="11" spans="2:14" ht="15.75" thickBot="1" x14ac:dyDescent="0.3">
      <c r="B11" s="176" t="s">
        <v>259</v>
      </c>
      <c r="C11" s="177"/>
      <c r="D11" s="177"/>
      <c r="E11" s="177"/>
      <c r="F11" s="177"/>
      <c r="G11" s="177"/>
      <c r="H11" s="177"/>
      <c r="I11" s="108">
        <v>666</v>
      </c>
      <c r="J11" s="108">
        <v>505</v>
      </c>
      <c r="K11" s="108">
        <v>134</v>
      </c>
      <c r="L11" s="108">
        <v>34</v>
      </c>
      <c r="M11" s="108">
        <v>164</v>
      </c>
      <c r="N11" s="109">
        <v>27</v>
      </c>
    </row>
  </sheetData>
  <mergeCells count="2">
    <mergeCell ref="B11:H11"/>
    <mergeCell ref="B3:N3"/>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C0F5-178E-4E46-ADC2-6E8FA2B5966A}">
  <dimension ref="B1:H23"/>
  <sheetViews>
    <sheetView showGridLines="0" zoomScaleNormal="100" workbookViewId="0">
      <selection sqref="A1:XFD1"/>
    </sheetView>
  </sheetViews>
  <sheetFormatPr defaultRowHeight="15" x14ac:dyDescent="0.25"/>
  <cols>
    <col min="1" max="1" width="9.140625" customWidth="1"/>
    <col min="2" max="2" width="16.28515625" bestFit="1" customWidth="1"/>
    <col min="3" max="3" width="12" customWidth="1"/>
    <col min="4" max="4" width="13.5703125" customWidth="1"/>
    <col min="5" max="5" width="13" customWidth="1"/>
    <col min="6" max="6" width="9.140625" customWidth="1"/>
    <col min="7" max="7" width="9.85546875" bestFit="1" customWidth="1"/>
    <col min="8" max="8" width="68.5703125" bestFit="1" customWidth="1"/>
  </cols>
  <sheetData>
    <row r="1" spans="2:8" s="4" customFormat="1" ht="45" customHeight="1" x14ac:dyDescent="0.4">
      <c r="B1" s="4" t="str">
        <f>'Table of Contents'!B1</f>
        <v>Post-Event Report Data: PG&amp;E October 14 - 16, 2021 De-energization Event</v>
      </c>
    </row>
    <row r="2" spans="2:8" ht="15.75" thickBot="1" x14ac:dyDescent="0.3">
      <c r="B2" s="3" t="s">
        <v>545</v>
      </c>
    </row>
    <row r="3" spans="2:8" s="5" customFormat="1" ht="31.5" x14ac:dyDescent="0.25">
      <c r="B3" s="41" t="s">
        <v>395</v>
      </c>
      <c r="C3" s="42" t="s">
        <v>322</v>
      </c>
      <c r="D3" s="42" t="s">
        <v>546</v>
      </c>
      <c r="E3" s="42" t="s">
        <v>547</v>
      </c>
      <c r="F3" s="42" t="s">
        <v>548</v>
      </c>
      <c r="G3" s="42" t="s">
        <v>549</v>
      </c>
      <c r="H3" s="43" t="s">
        <v>550</v>
      </c>
    </row>
    <row r="4" spans="2:8" ht="15.75" thickBot="1" x14ac:dyDescent="0.3">
      <c r="B4" s="36" t="s">
        <v>453</v>
      </c>
      <c r="C4" s="37" t="s">
        <v>327</v>
      </c>
      <c r="D4" s="37">
        <v>103775928</v>
      </c>
      <c r="E4" s="37" t="s">
        <v>540</v>
      </c>
      <c r="F4" s="22" t="s">
        <v>551</v>
      </c>
      <c r="G4" s="37" t="s">
        <v>552</v>
      </c>
      <c r="H4" s="44" t="s">
        <v>553</v>
      </c>
    </row>
    <row r="5" spans="2:8" x14ac:dyDescent="0.25">
      <c r="B5" s="5"/>
    </row>
    <row r="6" spans="2:8" x14ac:dyDescent="0.25">
      <c r="B6" s="5"/>
    </row>
    <row r="7" spans="2:8" x14ac:dyDescent="0.25">
      <c r="B7" s="5"/>
    </row>
    <row r="8" spans="2:8" x14ac:dyDescent="0.25">
      <c r="B8" s="5"/>
    </row>
    <row r="9" spans="2:8" x14ac:dyDescent="0.25">
      <c r="B9" s="5"/>
    </row>
    <row r="10" spans="2:8" x14ac:dyDescent="0.25">
      <c r="B10" s="5"/>
    </row>
    <row r="11" spans="2:8" x14ac:dyDescent="0.25">
      <c r="B11" s="5"/>
    </row>
    <row r="12" spans="2:8" x14ac:dyDescent="0.25">
      <c r="B12" s="5"/>
    </row>
    <row r="13" spans="2:8" x14ac:dyDescent="0.25">
      <c r="B13" s="5"/>
    </row>
    <row r="14" spans="2:8" x14ac:dyDescent="0.25">
      <c r="B14" s="5"/>
    </row>
    <row r="15" spans="2:8" x14ac:dyDescent="0.25">
      <c r="B15" s="5"/>
    </row>
    <row r="16" spans="2:8"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row r="23" spans="2:2" x14ac:dyDescent="0.25">
      <c r="B23" s="5"/>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B3D0-A24D-404F-9A3C-F1D585E3B905}">
  <dimension ref="B1:E480"/>
  <sheetViews>
    <sheetView showGridLines="0" zoomScaleNormal="100" workbookViewId="0">
      <selection sqref="A1:XFD1"/>
    </sheetView>
  </sheetViews>
  <sheetFormatPr defaultRowHeight="15" x14ac:dyDescent="0.25"/>
  <cols>
    <col min="1" max="1" width="9.140625" customWidth="1"/>
    <col min="2" max="2" width="32.7109375" bestFit="1" customWidth="1"/>
    <col min="3" max="3" width="40.42578125" bestFit="1" customWidth="1"/>
    <col min="4" max="4" width="13" bestFit="1" customWidth="1"/>
    <col min="5" max="5" width="14.42578125" bestFit="1" customWidth="1"/>
  </cols>
  <sheetData>
    <row r="1" spans="2:5" s="4" customFormat="1" ht="45" customHeight="1" x14ac:dyDescent="0.4">
      <c r="B1" s="4" t="str">
        <f>'Table of Contents'!B1</f>
        <v>Post-Event Report Data: PG&amp;E October 14 - 16, 2021 De-energization Event</v>
      </c>
    </row>
    <row r="2" spans="2:5" ht="15.75" thickBot="1" x14ac:dyDescent="0.3">
      <c r="B2" s="3" t="s">
        <v>554</v>
      </c>
    </row>
    <row r="3" spans="2:5" s="5" customFormat="1" x14ac:dyDescent="0.25">
      <c r="B3" s="98" t="s">
        <v>555</v>
      </c>
      <c r="C3" s="99" t="s">
        <v>556</v>
      </c>
      <c r="D3" s="99" t="s">
        <v>557</v>
      </c>
      <c r="E3" s="100" t="s">
        <v>558</v>
      </c>
    </row>
    <row r="4" spans="2:5" x14ac:dyDescent="0.25">
      <c r="B4" s="101" t="s">
        <v>559</v>
      </c>
      <c r="C4" s="96" t="s">
        <v>560</v>
      </c>
      <c r="D4" s="96" t="s">
        <v>561</v>
      </c>
      <c r="E4" s="102" t="s">
        <v>562</v>
      </c>
    </row>
    <row r="5" spans="2:5" x14ac:dyDescent="0.25">
      <c r="B5" s="101" t="s">
        <v>563</v>
      </c>
      <c r="C5" s="96" t="s">
        <v>564</v>
      </c>
      <c r="D5" s="96" t="s">
        <v>565</v>
      </c>
      <c r="E5" s="102" t="s">
        <v>566</v>
      </c>
    </row>
    <row r="6" spans="2:5" x14ac:dyDescent="0.25">
      <c r="B6" s="101" t="s">
        <v>567</v>
      </c>
      <c r="C6" s="96" t="s">
        <v>564</v>
      </c>
      <c r="D6" s="96" t="s">
        <v>561</v>
      </c>
      <c r="E6" s="102" t="s">
        <v>568</v>
      </c>
    </row>
    <row r="7" spans="2:5" x14ac:dyDescent="0.25">
      <c r="B7" s="103" t="s">
        <v>569</v>
      </c>
      <c r="C7" s="97" t="s">
        <v>570</v>
      </c>
      <c r="D7" s="96" t="s">
        <v>561</v>
      </c>
      <c r="E7" s="102" t="s">
        <v>76</v>
      </c>
    </row>
    <row r="8" spans="2:5" x14ac:dyDescent="0.25">
      <c r="B8" s="103" t="s">
        <v>569</v>
      </c>
      <c r="C8" s="97" t="s">
        <v>571</v>
      </c>
      <c r="D8" s="96" t="s">
        <v>561</v>
      </c>
      <c r="E8" s="102" t="s">
        <v>76</v>
      </c>
    </row>
    <row r="9" spans="2:5" x14ac:dyDescent="0.25">
      <c r="B9" s="103" t="s">
        <v>569</v>
      </c>
      <c r="C9" s="97" t="s">
        <v>572</v>
      </c>
      <c r="D9" s="96" t="s">
        <v>561</v>
      </c>
      <c r="E9" s="102" t="s">
        <v>76</v>
      </c>
    </row>
    <row r="10" spans="2:5" x14ac:dyDescent="0.25">
      <c r="B10" s="103" t="s">
        <v>569</v>
      </c>
      <c r="C10" s="97" t="s">
        <v>560</v>
      </c>
      <c r="D10" s="96" t="s">
        <v>561</v>
      </c>
      <c r="E10" s="102" t="s">
        <v>76</v>
      </c>
    </row>
    <row r="11" spans="2:5" x14ac:dyDescent="0.25">
      <c r="B11" s="103" t="s">
        <v>569</v>
      </c>
      <c r="C11" s="97" t="s">
        <v>560</v>
      </c>
      <c r="D11" s="96" t="s">
        <v>561</v>
      </c>
      <c r="E11" s="102" t="s">
        <v>76</v>
      </c>
    </row>
    <row r="12" spans="2:5" x14ac:dyDescent="0.25">
      <c r="B12" s="103" t="s">
        <v>569</v>
      </c>
      <c r="C12" s="97" t="s">
        <v>560</v>
      </c>
      <c r="D12" s="96" t="s">
        <v>561</v>
      </c>
      <c r="E12" s="102" t="s">
        <v>76</v>
      </c>
    </row>
    <row r="13" spans="2:5" x14ac:dyDescent="0.25">
      <c r="B13" s="103" t="s">
        <v>569</v>
      </c>
      <c r="C13" s="97" t="s">
        <v>560</v>
      </c>
      <c r="D13" s="96" t="s">
        <v>561</v>
      </c>
      <c r="E13" s="102" t="s">
        <v>76</v>
      </c>
    </row>
    <row r="14" spans="2:5" x14ac:dyDescent="0.25">
      <c r="B14" s="103" t="s">
        <v>569</v>
      </c>
      <c r="C14" s="97" t="s">
        <v>560</v>
      </c>
      <c r="D14" s="96" t="s">
        <v>561</v>
      </c>
      <c r="E14" s="102" t="s">
        <v>76</v>
      </c>
    </row>
    <row r="15" spans="2:5" x14ac:dyDescent="0.25">
      <c r="B15" s="103" t="s">
        <v>569</v>
      </c>
      <c r="C15" s="97" t="s">
        <v>560</v>
      </c>
      <c r="D15" s="96" t="s">
        <v>561</v>
      </c>
      <c r="E15" s="102" t="s">
        <v>76</v>
      </c>
    </row>
    <row r="16" spans="2:5" x14ac:dyDescent="0.25">
      <c r="B16" s="103" t="s">
        <v>569</v>
      </c>
      <c r="C16" s="97" t="s">
        <v>560</v>
      </c>
      <c r="D16" s="96" t="s">
        <v>561</v>
      </c>
      <c r="E16" s="102" t="s">
        <v>76</v>
      </c>
    </row>
    <row r="17" spans="2:5" x14ac:dyDescent="0.25">
      <c r="B17" s="103" t="s">
        <v>569</v>
      </c>
      <c r="C17" s="97" t="s">
        <v>560</v>
      </c>
      <c r="D17" s="96" t="s">
        <v>561</v>
      </c>
      <c r="E17" s="102" t="s">
        <v>76</v>
      </c>
    </row>
    <row r="18" spans="2:5" x14ac:dyDescent="0.25">
      <c r="B18" s="103" t="s">
        <v>569</v>
      </c>
      <c r="C18" s="97" t="s">
        <v>560</v>
      </c>
      <c r="D18" s="96" t="s">
        <v>561</v>
      </c>
      <c r="E18" s="102" t="s">
        <v>76</v>
      </c>
    </row>
    <row r="19" spans="2:5" x14ac:dyDescent="0.25">
      <c r="B19" s="103" t="s">
        <v>569</v>
      </c>
      <c r="C19" s="97" t="s">
        <v>560</v>
      </c>
      <c r="D19" s="96" t="s">
        <v>561</v>
      </c>
      <c r="E19" s="102" t="s">
        <v>76</v>
      </c>
    </row>
    <row r="20" spans="2:5" x14ac:dyDescent="0.25">
      <c r="B20" s="103" t="s">
        <v>569</v>
      </c>
      <c r="C20" s="97" t="s">
        <v>560</v>
      </c>
      <c r="D20" s="96" t="s">
        <v>561</v>
      </c>
      <c r="E20" s="102" t="s">
        <v>76</v>
      </c>
    </row>
    <row r="21" spans="2:5" x14ac:dyDescent="0.25">
      <c r="B21" s="103" t="s">
        <v>569</v>
      </c>
      <c r="C21" s="97" t="s">
        <v>560</v>
      </c>
      <c r="D21" s="96" t="s">
        <v>561</v>
      </c>
      <c r="E21" s="102" t="s">
        <v>76</v>
      </c>
    </row>
    <row r="22" spans="2:5" x14ac:dyDescent="0.25">
      <c r="B22" s="103" t="s">
        <v>569</v>
      </c>
      <c r="C22" s="97" t="s">
        <v>573</v>
      </c>
      <c r="D22" s="96" t="s">
        <v>561</v>
      </c>
      <c r="E22" s="102" t="s">
        <v>76</v>
      </c>
    </row>
    <row r="23" spans="2:5" x14ac:dyDescent="0.25">
      <c r="B23" s="103" t="s">
        <v>569</v>
      </c>
      <c r="C23" s="97" t="s">
        <v>574</v>
      </c>
      <c r="D23" s="96" t="s">
        <v>561</v>
      </c>
      <c r="E23" s="102" t="s">
        <v>76</v>
      </c>
    </row>
    <row r="24" spans="2:5" x14ac:dyDescent="0.25">
      <c r="B24" s="103" t="s">
        <v>569</v>
      </c>
      <c r="C24" s="97" t="s">
        <v>575</v>
      </c>
      <c r="D24" s="96" t="s">
        <v>561</v>
      </c>
      <c r="E24" s="102" t="s">
        <v>76</v>
      </c>
    </row>
    <row r="25" spans="2:5" x14ac:dyDescent="0.25">
      <c r="B25" s="103" t="s">
        <v>569</v>
      </c>
      <c r="C25" s="97" t="s">
        <v>576</v>
      </c>
      <c r="D25" s="96" t="s">
        <v>561</v>
      </c>
      <c r="E25" s="102" t="s">
        <v>76</v>
      </c>
    </row>
    <row r="26" spans="2:5" x14ac:dyDescent="0.25">
      <c r="B26" s="103" t="s">
        <v>569</v>
      </c>
      <c r="C26" s="97" t="s">
        <v>577</v>
      </c>
      <c r="D26" s="96" t="s">
        <v>561</v>
      </c>
      <c r="E26" s="102" t="s">
        <v>76</v>
      </c>
    </row>
    <row r="27" spans="2:5" x14ac:dyDescent="0.25">
      <c r="B27" s="103" t="s">
        <v>569</v>
      </c>
      <c r="C27" s="97" t="s">
        <v>578</v>
      </c>
      <c r="D27" s="96" t="s">
        <v>561</v>
      </c>
      <c r="E27" s="102" t="s">
        <v>76</v>
      </c>
    </row>
    <row r="28" spans="2:5" x14ac:dyDescent="0.25">
      <c r="B28" s="101" t="s">
        <v>569</v>
      </c>
      <c r="C28" s="96" t="s">
        <v>575</v>
      </c>
      <c r="D28" s="96" t="s">
        <v>561</v>
      </c>
      <c r="E28" s="102" t="s">
        <v>579</v>
      </c>
    </row>
    <row r="29" spans="2:5" x14ac:dyDescent="0.25">
      <c r="B29" s="101" t="s">
        <v>580</v>
      </c>
      <c r="C29" s="96" t="s">
        <v>581</v>
      </c>
      <c r="D29" s="96" t="s">
        <v>582</v>
      </c>
      <c r="E29" s="102" t="s">
        <v>583</v>
      </c>
    </row>
    <row r="30" spans="2:5" x14ac:dyDescent="0.25">
      <c r="B30" s="101" t="s">
        <v>580</v>
      </c>
      <c r="C30" s="96" t="s">
        <v>584</v>
      </c>
      <c r="D30" s="96" t="s">
        <v>582</v>
      </c>
      <c r="E30" s="102" t="s">
        <v>583</v>
      </c>
    </row>
    <row r="31" spans="2:5" x14ac:dyDescent="0.25">
      <c r="B31" s="101" t="s">
        <v>580</v>
      </c>
      <c r="C31" s="96" t="s">
        <v>585</v>
      </c>
      <c r="D31" s="96" t="s">
        <v>582</v>
      </c>
      <c r="E31" s="102" t="s">
        <v>583</v>
      </c>
    </row>
    <row r="32" spans="2:5" x14ac:dyDescent="0.25">
      <c r="B32" s="101" t="s">
        <v>580</v>
      </c>
      <c r="C32" s="96" t="s">
        <v>586</v>
      </c>
      <c r="D32" s="96" t="s">
        <v>540</v>
      </c>
      <c r="E32" s="102" t="s">
        <v>583</v>
      </c>
    </row>
    <row r="33" spans="2:5" x14ac:dyDescent="0.25">
      <c r="B33" s="101" t="s">
        <v>580</v>
      </c>
      <c r="C33" s="96" t="s">
        <v>587</v>
      </c>
      <c r="D33" s="96" t="s">
        <v>582</v>
      </c>
      <c r="E33" s="102" t="s">
        <v>583</v>
      </c>
    </row>
    <row r="34" spans="2:5" x14ac:dyDescent="0.25">
      <c r="B34" s="101" t="s">
        <v>588</v>
      </c>
      <c r="C34" s="96" t="s">
        <v>589</v>
      </c>
      <c r="D34" s="96" t="s">
        <v>582</v>
      </c>
      <c r="E34" s="102" t="s">
        <v>583</v>
      </c>
    </row>
    <row r="35" spans="2:5" x14ac:dyDescent="0.25">
      <c r="B35" s="101" t="s">
        <v>588</v>
      </c>
      <c r="C35" s="96" t="s">
        <v>590</v>
      </c>
      <c r="D35" s="96" t="s">
        <v>582</v>
      </c>
      <c r="E35" s="102" t="s">
        <v>583</v>
      </c>
    </row>
    <row r="36" spans="2:5" x14ac:dyDescent="0.25">
      <c r="B36" s="101" t="s">
        <v>591</v>
      </c>
      <c r="C36" s="96" t="s">
        <v>589</v>
      </c>
      <c r="D36" s="96" t="s">
        <v>582</v>
      </c>
      <c r="E36" s="102" t="s">
        <v>583</v>
      </c>
    </row>
    <row r="37" spans="2:5" x14ac:dyDescent="0.25">
      <c r="B37" s="101" t="s">
        <v>591</v>
      </c>
      <c r="C37" s="96" t="s">
        <v>592</v>
      </c>
      <c r="D37" s="96" t="s">
        <v>582</v>
      </c>
      <c r="E37" s="102" t="s">
        <v>583</v>
      </c>
    </row>
    <row r="38" spans="2:5" x14ac:dyDescent="0.25">
      <c r="B38" s="101" t="s">
        <v>591</v>
      </c>
      <c r="C38" s="96" t="s">
        <v>593</v>
      </c>
      <c r="D38" s="96" t="s">
        <v>582</v>
      </c>
      <c r="E38" s="102" t="s">
        <v>583</v>
      </c>
    </row>
    <row r="39" spans="2:5" x14ac:dyDescent="0.25">
      <c r="B39" s="101" t="s">
        <v>594</v>
      </c>
      <c r="C39" s="96" t="s">
        <v>595</v>
      </c>
      <c r="D39" s="96" t="s">
        <v>540</v>
      </c>
      <c r="E39" s="102" t="s">
        <v>583</v>
      </c>
    </row>
    <row r="40" spans="2:5" x14ac:dyDescent="0.25">
      <c r="B40" s="103" t="s">
        <v>596</v>
      </c>
      <c r="C40" s="97" t="s">
        <v>597</v>
      </c>
      <c r="D40" s="96" t="s">
        <v>540</v>
      </c>
      <c r="E40" s="102" t="s">
        <v>76</v>
      </c>
    </row>
    <row r="41" spans="2:5" x14ac:dyDescent="0.25">
      <c r="B41" s="103" t="s">
        <v>596</v>
      </c>
      <c r="C41" s="97" t="s">
        <v>572</v>
      </c>
      <c r="D41" s="96" t="s">
        <v>540</v>
      </c>
      <c r="E41" s="102" t="s">
        <v>76</v>
      </c>
    </row>
    <row r="42" spans="2:5" x14ac:dyDescent="0.25">
      <c r="B42" s="103" t="s">
        <v>596</v>
      </c>
      <c r="C42" s="97" t="s">
        <v>598</v>
      </c>
      <c r="D42" s="96" t="s">
        <v>540</v>
      </c>
      <c r="E42" s="102" t="s">
        <v>76</v>
      </c>
    </row>
    <row r="43" spans="2:5" x14ac:dyDescent="0.25">
      <c r="B43" s="103" t="s">
        <v>596</v>
      </c>
      <c r="C43" s="97" t="s">
        <v>560</v>
      </c>
      <c r="D43" s="96" t="s">
        <v>540</v>
      </c>
      <c r="E43" s="102" t="s">
        <v>76</v>
      </c>
    </row>
    <row r="44" spans="2:5" x14ac:dyDescent="0.25">
      <c r="B44" s="103" t="s">
        <v>596</v>
      </c>
      <c r="C44" s="97" t="s">
        <v>599</v>
      </c>
      <c r="D44" s="96" t="s">
        <v>540</v>
      </c>
      <c r="E44" s="102" t="s">
        <v>76</v>
      </c>
    </row>
    <row r="45" spans="2:5" x14ac:dyDescent="0.25">
      <c r="B45" s="103" t="s">
        <v>596</v>
      </c>
      <c r="C45" s="97" t="s">
        <v>600</v>
      </c>
      <c r="D45" s="96" t="s">
        <v>540</v>
      </c>
      <c r="E45" s="102" t="s">
        <v>76</v>
      </c>
    </row>
    <row r="46" spans="2:5" x14ac:dyDescent="0.25">
      <c r="B46" s="101" t="s">
        <v>596</v>
      </c>
      <c r="C46" s="96" t="s">
        <v>564</v>
      </c>
      <c r="D46" s="96" t="s">
        <v>540</v>
      </c>
      <c r="E46" s="102" t="s">
        <v>579</v>
      </c>
    </row>
    <row r="47" spans="2:5" x14ac:dyDescent="0.25">
      <c r="B47" s="101" t="s">
        <v>596</v>
      </c>
      <c r="C47" s="96" t="s">
        <v>564</v>
      </c>
      <c r="D47" s="96" t="s">
        <v>540</v>
      </c>
      <c r="E47" s="102" t="s">
        <v>579</v>
      </c>
    </row>
    <row r="48" spans="2:5" x14ac:dyDescent="0.25">
      <c r="B48" s="101" t="s">
        <v>601</v>
      </c>
      <c r="C48" s="96" t="s">
        <v>602</v>
      </c>
      <c r="D48" s="96" t="s">
        <v>540</v>
      </c>
      <c r="E48" s="102" t="s">
        <v>583</v>
      </c>
    </row>
    <row r="49" spans="2:5" x14ac:dyDescent="0.25">
      <c r="B49" s="101" t="s">
        <v>601</v>
      </c>
      <c r="C49" s="96" t="s">
        <v>587</v>
      </c>
      <c r="D49" s="96" t="s">
        <v>540</v>
      </c>
      <c r="E49" s="102" t="s">
        <v>583</v>
      </c>
    </row>
    <row r="50" spans="2:5" x14ac:dyDescent="0.25">
      <c r="B50" s="101" t="s">
        <v>601</v>
      </c>
      <c r="C50" s="96" t="s">
        <v>584</v>
      </c>
      <c r="D50" s="96" t="s">
        <v>540</v>
      </c>
      <c r="E50" s="102" t="s">
        <v>583</v>
      </c>
    </row>
    <row r="51" spans="2:5" x14ac:dyDescent="0.25">
      <c r="B51" s="101" t="s">
        <v>601</v>
      </c>
      <c r="C51" s="96" t="s">
        <v>585</v>
      </c>
      <c r="D51" s="96" t="s">
        <v>540</v>
      </c>
      <c r="E51" s="102" t="s">
        <v>583</v>
      </c>
    </row>
    <row r="52" spans="2:5" x14ac:dyDescent="0.25">
      <c r="B52" s="101" t="s">
        <v>601</v>
      </c>
      <c r="C52" s="96" t="s">
        <v>603</v>
      </c>
      <c r="D52" s="96" t="s">
        <v>147</v>
      </c>
      <c r="E52" s="102" t="s">
        <v>583</v>
      </c>
    </row>
    <row r="53" spans="2:5" x14ac:dyDescent="0.25">
      <c r="B53" s="101" t="s">
        <v>604</v>
      </c>
      <c r="C53" s="96" t="s">
        <v>605</v>
      </c>
      <c r="D53" s="96" t="s">
        <v>147</v>
      </c>
      <c r="E53" s="102" t="s">
        <v>583</v>
      </c>
    </row>
    <row r="54" spans="2:5" x14ac:dyDescent="0.25">
      <c r="B54" s="101" t="s">
        <v>606</v>
      </c>
      <c r="C54" s="96" t="s">
        <v>607</v>
      </c>
      <c r="D54" s="96" t="s">
        <v>540</v>
      </c>
      <c r="E54" s="102" t="s">
        <v>583</v>
      </c>
    </row>
    <row r="55" spans="2:5" x14ac:dyDescent="0.25">
      <c r="B55" s="101" t="s">
        <v>608</v>
      </c>
      <c r="C55" s="96" t="s">
        <v>589</v>
      </c>
      <c r="D55" s="96" t="s">
        <v>540</v>
      </c>
      <c r="E55" s="102" t="s">
        <v>583</v>
      </c>
    </row>
    <row r="56" spans="2:5" x14ac:dyDescent="0.25">
      <c r="B56" s="101" t="s">
        <v>609</v>
      </c>
      <c r="C56" s="96" t="s">
        <v>605</v>
      </c>
      <c r="D56" s="96" t="s">
        <v>540</v>
      </c>
      <c r="E56" s="102" t="s">
        <v>583</v>
      </c>
    </row>
    <row r="57" spans="2:5" x14ac:dyDescent="0.25">
      <c r="B57" s="103" t="s">
        <v>610</v>
      </c>
      <c r="C57" s="97" t="s">
        <v>611</v>
      </c>
      <c r="D57" s="96" t="s">
        <v>612</v>
      </c>
      <c r="E57" s="102" t="s">
        <v>76</v>
      </c>
    </row>
    <row r="58" spans="2:5" x14ac:dyDescent="0.25">
      <c r="B58" s="103" t="s">
        <v>610</v>
      </c>
      <c r="C58" s="97" t="s">
        <v>613</v>
      </c>
      <c r="D58" s="96" t="s">
        <v>612</v>
      </c>
      <c r="E58" s="102" t="s">
        <v>76</v>
      </c>
    </row>
    <row r="59" spans="2:5" x14ac:dyDescent="0.25">
      <c r="B59" s="103" t="s">
        <v>610</v>
      </c>
      <c r="C59" s="97" t="s">
        <v>614</v>
      </c>
      <c r="D59" s="96" t="s">
        <v>612</v>
      </c>
      <c r="E59" s="102" t="s">
        <v>76</v>
      </c>
    </row>
    <row r="60" spans="2:5" x14ac:dyDescent="0.25">
      <c r="B60" s="103" t="s">
        <v>610</v>
      </c>
      <c r="C60" s="97" t="s">
        <v>615</v>
      </c>
      <c r="D60" s="96" t="s">
        <v>612</v>
      </c>
      <c r="E60" s="102" t="s">
        <v>76</v>
      </c>
    </row>
    <row r="61" spans="2:5" x14ac:dyDescent="0.25">
      <c r="B61" s="103" t="s">
        <v>610</v>
      </c>
      <c r="C61" s="97" t="s">
        <v>616</v>
      </c>
      <c r="D61" s="96" t="s">
        <v>612</v>
      </c>
      <c r="E61" s="102" t="s">
        <v>76</v>
      </c>
    </row>
    <row r="62" spans="2:5" x14ac:dyDescent="0.25">
      <c r="B62" s="103" t="s">
        <v>610</v>
      </c>
      <c r="C62" s="97" t="s">
        <v>617</v>
      </c>
      <c r="D62" s="96" t="s">
        <v>612</v>
      </c>
      <c r="E62" s="102" t="s">
        <v>76</v>
      </c>
    </row>
    <row r="63" spans="2:5" x14ac:dyDescent="0.25">
      <c r="B63" s="103" t="s">
        <v>610</v>
      </c>
      <c r="C63" s="97" t="s">
        <v>618</v>
      </c>
      <c r="D63" s="96" t="s">
        <v>612</v>
      </c>
      <c r="E63" s="102" t="s">
        <v>76</v>
      </c>
    </row>
    <row r="64" spans="2:5" x14ac:dyDescent="0.25">
      <c r="B64" s="103" t="s">
        <v>610</v>
      </c>
      <c r="C64" s="97" t="s">
        <v>619</v>
      </c>
      <c r="D64" s="96" t="s">
        <v>612</v>
      </c>
      <c r="E64" s="102" t="s">
        <v>76</v>
      </c>
    </row>
    <row r="65" spans="2:5" x14ac:dyDescent="0.25">
      <c r="B65" s="103" t="s">
        <v>610</v>
      </c>
      <c r="C65" s="97" t="s">
        <v>599</v>
      </c>
      <c r="D65" s="96" t="s">
        <v>612</v>
      </c>
      <c r="E65" s="102" t="s">
        <v>76</v>
      </c>
    </row>
    <row r="66" spans="2:5" x14ac:dyDescent="0.25">
      <c r="B66" s="103" t="s">
        <v>610</v>
      </c>
      <c r="C66" s="97" t="s">
        <v>575</v>
      </c>
      <c r="D66" s="96" t="s">
        <v>612</v>
      </c>
      <c r="E66" s="102" t="s">
        <v>76</v>
      </c>
    </row>
    <row r="67" spans="2:5" x14ac:dyDescent="0.25">
      <c r="B67" s="103" t="s">
        <v>610</v>
      </c>
      <c r="C67" s="97" t="s">
        <v>620</v>
      </c>
      <c r="D67" s="96" t="s">
        <v>612</v>
      </c>
      <c r="E67" s="102" t="s">
        <v>76</v>
      </c>
    </row>
    <row r="68" spans="2:5" x14ac:dyDescent="0.25">
      <c r="B68" s="101" t="s">
        <v>610</v>
      </c>
      <c r="C68" s="96" t="s">
        <v>564</v>
      </c>
      <c r="D68" s="96" t="s">
        <v>612</v>
      </c>
      <c r="E68" s="102" t="s">
        <v>621</v>
      </c>
    </row>
    <row r="69" spans="2:5" x14ac:dyDescent="0.25">
      <c r="B69" s="101" t="s">
        <v>610</v>
      </c>
      <c r="C69" s="96" t="s">
        <v>564</v>
      </c>
      <c r="D69" s="96" t="s">
        <v>612</v>
      </c>
      <c r="E69" s="102" t="s">
        <v>621</v>
      </c>
    </row>
    <row r="70" spans="2:5" x14ac:dyDescent="0.25">
      <c r="B70" s="101" t="s">
        <v>610</v>
      </c>
      <c r="C70" s="96" t="s">
        <v>564</v>
      </c>
      <c r="D70" s="96" t="s">
        <v>612</v>
      </c>
      <c r="E70" s="102" t="s">
        <v>621</v>
      </c>
    </row>
    <row r="71" spans="2:5" x14ac:dyDescent="0.25">
      <c r="B71" s="101" t="s">
        <v>622</v>
      </c>
      <c r="C71" s="96" t="s">
        <v>560</v>
      </c>
      <c r="D71" s="96" t="s">
        <v>612</v>
      </c>
      <c r="E71" s="102" t="s">
        <v>623</v>
      </c>
    </row>
    <row r="72" spans="2:5" x14ac:dyDescent="0.25">
      <c r="B72" s="101" t="s">
        <v>624</v>
      </c>
      <c r="C72" s="96" t="s">
        <v>587</v>
      </c>
      <c r="D72" s="96" t="s">
        <v>582</v>
      </c>
      <c r="E72" s="102" t="s">
        <v>583</v>
      </c>
    </row>
    <row r="73" spans="2:5" x14ac:dyDescent="0.25">
      <c r="B73" s="101" t="s">
        <v>624</v>
      </c>
      <c r="C73" s="96" t="s">
        <v>625</v>
      </c>
      <c r="D73" s="96" t="s">
        <v>582</v>
      </c>
      <c r="E73" s="102" t="s">
        <v>583</v>
      </c>
    </row>
    <row r="74" spans="2:5" x14ac:dyDescent="0.25">
      <c r="B74" s="101" t="s">
        <v>624</v>
      </c>
      <c r="C74" s="96" t="s">
        <v>626</v>
      </c>
      <c r="D74" s="96" t="s">
        <v>582</v>
      </c>
      <c r="E74" s="102" t="s">
        <v>583</v>
      </c>
    </row>
    <row r="75" spans="2:5" x14ac:dyDescent="0.25">
      <c r="B75" s="101" t="s">
        <v>627</v>
      </c>
      <c r="C75" s="96" t="s">
        <v>628</v>
      </c>
      <c r="D75" s="96" t="s">
        <v>582</v>
      </c>
      <c r="E75" s="102" t="s">
        <v>583</v>
      </c>
    </row>
    <row r="76" spans="2:5" x14ac:dyDescent="0.25">
      <c r="B76" s="101" t="s">
        <v>629</v>
      </c>
      <c r="C76" s="96" t="s">
        <v>630</v>
      </c>
      <c r="D76" s="96" t="s">
        <v>561</v>
      </c>
      <c r="E76" s="102" t="s">
        <v>631</v>
      </c>
    </row>
    <row r="77" spans="2:5" x14ac:dyDescent="0.25">
      <c r="B77" s="101" t="s">
        <v>629</v>
      </c>
      <c r="C77" s="96" t="s">
        <v>632</v>
      </c>
      <c r="D77" s="96" t="s">
        <v>561</v>
      </c>
      <c r="E77" s="102" t="s">
        <v>631</v>
      </c>
    </row>
    <row r="78" spans="2:5" x14ac:dyDescent="0.25">
      <c r="B78" s="101" t="s">
        <v>629</v>
      </c>
      <c r="C78" s="96" t="s">
        <v>633</v>
      </c>
      <c r="D78" s="96" t="s">
        <v>561</v>
      </c>
      <c r="E78" s="102" t="s">
        <v>631</v>
      </c>
    </row>
    <row r="79" spans="2:5" x14ac:dyDescent="0.25">
      <c r="B79" s="101" t="s">
        <v>634</v>
      </c>
      <c r="C79" s="96" t="s">
        <v>564</v>
      </c>
      <c r="D79" s="96" t="s">
        <v>561</v>
      </c>
      <c r="E79" s="102" t="s">
        <v>635</v>
      </c>
    </row>
    <row r="80" spans="2:5" x14ac:dyDescent="0.25">
      <c r="B80" s="101" t="s">
        <v>634</v>
      </c>
      <c r="C80" s="96" t="s">
        <v>564</v>
      </c>
      <c r="D80" s="96" t="s">
        <v>561</v>
      </c>
      <c r="E80" s="102" t="s">
        <v>635</v>
      </c>
    </row>
    <row r="81" spans="2:5" x14ac:dyDescent="0.25">
      <c r="B81" s="101" t="s">
        <v>634</v>
      </c>
      <c r="C81" s="96" t="s">
        <v>564</v>
      </c>
      <c r="D81" s="96" t="s">
        <v>561</v>
      </c>
      <c r="E81" s="102" t="s">
        <v>635</v>
      </c>
    </row>
    <row r="82" spans="2:5" x14ac:dyDescent="0.25">
      <c r="B82" s="103" t="s">
        <v>636</v>
      </c>
      <c r="C82" s="97" t="s">
        <v>637</v>
      </c>
      <c r="D82" s="96" t="s">
        <v>540</v>
      </c>
      <c r="E82" s="102" t="s">
        <v>76</v>
      </c>
    </row>
    <row r="83" spans="2:5" x14ac:dyDescent="0.25">
      <c r="B83" s="103" t="s">
        <v>636</v>
      </c>
      <c r="C83" s="97" t="s">
        <v>638</v>
      </c>
      <c r="D83" s="96" t="s">
        <v>540</v>
      </c>
      <c r="E83" s="102" t="s">
        <v>76</v>
      </c>
    </row>
    <row r="84" spans="2:5" x14ac:dyDescent="0.25">
      <c r="B84" s="103" t="s">
        <v>636</v>
      </c>
      <c r="C84" s="97" t="s">
        <v>619</v>
      </c>
      <c r="D84" s="96" t="s">
        <v>540</v>
      </c>
      <c r="E84" s="102" t="s">
        <v>76</v>
      </c>
    </row>
    <row r="85" spans="2:5" x14ac:dyDescent="0.25">
      <c r="B85" s="103" t="s">
        <v>636</v>
      </c>
      <c r="C85" s="97" t="s">
        <v>560</v>
      </c>
      <c r="D85" s="96" t="s">
        <v>540</v>
      </c>
      <c r="E85" s="102" t="s">
        <v>76</v>
      </c>
    </row>
    <row r="86" spans="2:5" x14ac:dyDescent="0.25">
      <c r="B86" s="103" t="s">
        <v>636</v>
      </c>
      <c r="C86" s="97" t="s">
        <v>639</v>
      </c>
      <c r="D86" s="96" t="s">
        <v>540</v>
      </c>
      <c r="E86" s="102" t="s">
        <v>76</v>
      </c>
    </row>
    <row r="87" spans="2:5" x14ac:dyDescent="0.25">
      <c r="B87" s="103" t="s">
        <v>636</v>
      </c>
      <c r="C87" s="97" t="s">
        <v>578</v>
      </c>
      <c r="D87" s="96" t="s">
        <v>540</v>
      </c>
      <c r="E87" s="102" t="s">
        <v>76</v>
      </c>
    </row>
    <row r="88" spans="2:5" x14ac:dyDescent="0.25">
      <c r="B88" s="101" t="s">
        <v>636</v>
      </c>
      <c r="C88" s="96" t="s">
        <v>564</v>
      </c>
      <c r="D88" s="96" t="s">
        <v>540</v>
      </c>
      <c r="E88" s="102" t="s">
        <v>640</v>
      </c>
    </row>
    <row r="89" spans="2:5" x14ac:dyDescent="0.25">
      <c r="B89" s="101" t="s">
        <v>641</v>
      </c>
      <c r="C89" s="96" t="s">
        <v>581</v>
      </c>
      <c r="D89" s="96" t="s">
        <v>540</v>
      </c>
      <c r="E89" s="102" t="s">
        <v>583</v>
      </c>
    </row>
    <row r="90" spans="2:5" x14ac:dyDescent="0.25">
      <c r="B90" s="101" t="s">
        <v>641</v>
      </c>
      <c r="C90" s="96" t="s">
        <v>642</v>
      </c>
      <c r="D90" s="96" t="s">
        <v>540</v>
      </c>
      <c r="E90" s="102" t="s">
        <v>583</v>
      </c>
    </row>
    <row r="91" spans="2:5" x14ac:dyDescent="0.25">
      <c r="B91" s="101" t="s">
        <v>641</v>
      </c>
      <c r="C91" s="96" t="s">
        <v>643</v>
      </c>
      <c r="D91" s="96" t="s">
        <v>540</v>
      </c>
      <c r="E91" s="102" t="s">
        <v>583</v>
      </c>
    </row>
    <row r="92" spans="2:5" x14ac:dyDescent="0.25">
      <c r="B92" s="101" t="s">
        <v>641</v>
      </c>
      <c r="C92" s="96" t="s">
        <v>587</v>
      </c>
      <c r="D92" s="96" t="s">
        <v>540</v>
      </c>
      <c r="E92" s="102" t="s">
        <v>583</v>
      </c>
    </row>
    <row r="93" spans="2:5" x14ac:dyDescent="0.25">
      <c r="B93" s="101" t="s">
        <v>644</v>
      </c>
      <c r="C93" s="96" t="s">
        <v>645</v>
      </c>
      <c r="D93" s="96" t="s">
        <v>540</v>
      </c>
      <c r="E93" s="102" t="s">
        <v>583</v>
      </c>
    </row>
    <row r="94" spans="2:5" x14ac:dyDescent="0.25">
      <c r="B94" s="101" t="s">
        <v>644</v>
      </c>
      <c r="C94" s="96" t="s">
        <v>646</v>
      </c>
      <c r="D94" s="96" t="s">
        <v>540</v>
      </c>
      <c r="E94" s="102" t="s">
        <v>583</v>
      </c>
    </row>
    <row r="95" spans="2:5" x14ac:dyDescent="0.25">
      <c r="B95" s="101" t="s">
        <v>647</v>
      </c>
      <c r="C95" s="96" t="s">
        <v>648</v>
      </c>
      <c r="D95" s="96" t="s">
        <v>540</v>
      </c>
      <c r="E95" s="102" t="s">
        <v>583</v>
      </c>
    </row>
    <row r="96" spans="2:5" x14ac:dyDescent="0.25">
      <c r="B96" s="103" t="s">
        <v>649</v>
      </c>
      <c r="C96" s="97" t="s">
        <v>650</v>
      </c>
      <c r="D96" s="96" t="s">
        <v>147</v>
      </c>
      <c r="E96" s="102" t="s">
        <v>76</v>
      </c>
    </row>
    <row r="97" spans="2:5" x14ac:dyDescent="0.25">
      <c r="B97" s="103" t="s">
        <v>649</v>
      </c>
      <c r="C97" s="97" t="s">
        <v>651</v>
      </c>
      <c r="D97" s="96" t="s">
        <v>147</v>
      </c>
      <c r="E97" s="102" t="s">
        <v>76</v>
      </c>
    </row>
    <row r="98" spans="2:5" x14ac:dyDescent="0.25">
      <c r="B98" s="103" t="s">
        <v>652</v>
      </c>
      <c r="C98" s="97" t="s">
        <v>653</v>
      </c>
      <c r="D98" s="96" t="s">
        <v>561</v>
      </c>
      <c r="E98" s="102" t="s">
        <v>654</v>
      </c>
    </row>
    <row r="99" spans="2:5" x14ac:dyDescent="0.25">
      <c r="B99" s="103" t="s">
        <v>652</v>
      </c>
      <c r="C99" s="97" t="s">
        <v>653</v>
      </c>
      <c r="D99" s="96" t="s">
        <v>561</v>
      </c>
      <c r="E99" s="102" t="s">
        <v>655</v>
      </c>
    </row>
    <row r="100" spans="2:5" x14ac:dyDescent="0.25">
      <c r="B100" s="103" t="s">
        <v>652</v>
      </c>
      <c r="C100" s="97" t="s">
        <v>653</v>
      </c>
      <c r="D100" s="96" t="s">
        <v>561</v>
      </c>
      <c r="E100" s="102" t="s">
        <v>656</v>
      </c>
    </row>
    <row r="101" spans="2:5" x14ac:dyDescent="0.25">
      <c r="B101" s="103" t="s">
        <v>652</v>
      </c>
      <c r="C101" s="97" t="s">
        <v>653</v>
      </c>
      <c r="D101" s="96" t="s">
        <v>561</v>
      </c>
      <c r="E101" s="102" t="s">
        <v>657</v>
      </c>
    </row>
    <row r="102" spans="2:5" x14ac:dyDescent="0.25">
      <c r="B102" s="101" t="s">
        <v>652</v>
      </c>
      <c r="C102" s="96" t="s">
        <v>653</v>
      </c>
      <c r="D102" s="96" t="s">
        <v>561</v>
      </c>
      <c r="E102" s="102" t="s">
        <v>658</v>
      </c>
    </row>
    <row r="103" spans="2:5" x14ac:dyDescent="0.25">
      <c r="B103" s="101" t="s">
        <v>652</v>
      </c>
      <c r="C103" s="96" t="s">
        <v>653</v>
      </c>
      <c r="D103" s="96" t="s">
        <v>561</v>
      </c>
      <c r="E103" s="102" t="s">
        <v>659</v>
      </c>
    </row>
    <row r="104" spans="2:5" x14ac:dyDescent="0.25">
      <c r="B104" s="101" t="s">
        <v>652</v>
      </c>
      <c r="C104" s="96" t="s">
        <v>653</v>
      </c>
      <c r="D104" s="96" t="s">
        <v>561</v>
      </c>
      <c r="E104" s="102" t="s">
        <v>656</v>
      </c>
    </row>
    <row r="105" spans="2:5" x14ac:dyDescent="0.25">
      <c r="B105" s="101" t="s">
        <v>652</v>
      </c>
      <c r="C105" s="96" t="s">
        <v>564</v>
      </c>
      <c r="D105" s="96" t="s">
        <v>561</v>
      </c>
      <c r="E105" s="102" t="s">
        <v>660</v>
      </c>
    </row>
    <row r="106" spans="2:5" x14ac:dyDescent="0.25">
      <c r="B106" s="101" t="s">
        <v>661</v>
      </c>
      <c r="C106" s="96" t="s">
        <v>560</v>
      </c>
      <c r="D106" s="96" t="s">
        <v>561</v>
      </c>
      <c r="E106" s="102" t="s">
        <v>562</v>
      </c>
    </row>
    <row r="107" spans="2:5" x14ac:dyDescent="0.25">
      <c r="B107" s="103" t="s">
        <v>662</v>
      </c>
      <c r="C107" s="97" t="s">
        <v>663</v>
      </c>
      <c r="D107" s="96" t="s">
        <v>561</v>
      </c>
      <c r="E107" s="102" t="s">
        <v>76</v>
      </c>
    </row>
    <row r="108" spans="2:5" x14ac:dyDescent="0.25">
      <c r="B108" s="103" t="s">
        <v>662</v>
      </c>
      <c r="C108" s="97" t="s">
        <v>664</v>
      </c>
      <c r="D108" s="96" t="s">
        <v>561</v>
      </c>
      <c r="E108" s="102" t="s">
        <v>76</v>
      </c>
    </row>
    <row r="109" spans="2:5" x14ac:dyDescent="0.25">
      <c r="B109" s="103" t="s">
        <v>662</v>
      </c>
      <c r="C109" s="97" t="s">
        <v>664</v>
      </c>
      <c r="D109" s="96" t="s">
        <v>561</v>
      </c>
      <c r="E109" s="102" t="s">
        <v>76</v>
      </c>
    </row>
    <row r="110" spans="2:5" x14ac:dyDescent="0.25">
      <c r="B110" s="103" t="s">
        <v>662</v>
      </c>
      <c r="C110" s="97" t="s">
        <v>665</v>
      </c>
      <c r="D110" s="96" t="s">
        <v>561</v>
      </c>
      <c r="E110" s="102" t="s">
        <v>76</v>
      </c>
    </row>
    <row r="111" spans="2:5" x14ac:dyDescent="0.25">
      <c r="B111" s="103" t="s">
        <v>662</v>
      </c>
      <c r="C111" s="97" t="s">
        <v>619</v>
      </c>
      <c r="D111" s="96" t="s">
        <v>561</v>
      </c>
      <c r="E111" s="102" t="s">
        <v>76</v>
      </c>
    </row>
    <row r="112" spans="2:5" x14ac:dyDescent="0.25">
      <c r="B112" s="103" t="s">
        <v>662</v>
      </c>
      <c r="C112" s="97" t="s">
        <v>560</v>
      </c>
      <c r="D112" s="96" t="s">
        <v>561</v>
      </c>
      <c r="E112" s="102" t="s">
        <v>76</v>
      </c>
    </row>
    <row r="113" spans="2:5" x14ac:dyDescent="0.25">
      <c r="B113" s="103" t="s">
        <v>662</v>
      </c>
      <c r="C113" s="97" t="s">
        <v>666</v>
      </c>
      <c r="D113" s="96" t="s">
        <v>561</v>
      </c>
      <c r="E113" s="102" t="s">
        <v>76</v>
      </c>
    </row>
    <row r="114" spans="2:5" x14ac:dyDescent="0.25">
      <c r="B114" s="103" t="s">
        <v>662</v>
      </c>
      <c r="C114" s="97" t="s">
        <v>667</v>
      </c>
      <c r="D114" s="96" t="s">
        <v>561</v>
      </c>
      <c r="E114" s="102" t="s">
        <v>76</v>
      </c>
    </row>
    <row r="115" spans="2:5" x14ac:dyDescent="0.25">
      <c r="B115" s="103" t="s">
        <v>662</v>
      </c>
      <c r="C115" s="97" t="s">
        <v>599</v>
      </c>
      <c r="D115" s="96" t="s">
        <v>561</v>
      </c>
      <c r="E115" s="102" t="s">
        <v>76</v>
      </c>
    </row>
    <row r="116" spans="2:5" x14ac:dyDescent="0.25">
      <c r="B116" s="103" t="s">
        <v>662</v>
      </c>
      <c r="C116" s="97" t="s">
        <v>668</v>
      </c>
      <c r="D116" s="96" t="s">
        <v>561</v>
      </c>
      <c r="E116" s="102" t="s">
        <v>76</v>
      </c>
    </row>
    <row r="117" spans="2:5" x14ac:dyDescent="0.25">
      <c r="B117" s="101" t="s">
        <v>662</v>
      </c>
      <c r="C117" s="96" t="s">
        <v>564</v>
      </c>
      <c r="D117" s="96" t="s">
        <v>561</v>
      </c>
      <c r="E117" s="102" t="s">
        <v>568</v>
      </c>
    </row>
    <row r="118" spans="2:5" x14ac:dyDescent="0.25">
      <c r="B118" s="101" t="s">
        <v>669</v>
      </c>
      <c r="C118" s="96" t="s">
        <v>643</v>
      </c>
      <c r="D118" s="96" t="s">
        <v>540</v>
      </c>
      <c r="E118" s="102" t="s">
        <v>670</v>
      </c>
    </row>
    <row r="119" spans="2:5" x14ac:dyDescent="0.25">
      <c r="B119" s="101" t="s">
        <v>669</v>
      </c>
      <c r="C119" s="96" t="s">
        <v>671</v>
      </c>
      <c r="D119" s="96" t="s">
        <v>540</v>
      </c>
      <c r="E119" s="102" t="s">
        <v>583</v>
      </c>
    </row>
    <row r="120" spans="2:5" x14ac:dyDescent="0.25">
      <c r="B120" s="101" t="s">
        <v>669</v>
      </c>
      <c r="C120" s="96" t="s">
        <v>672</v>
      </c>
      <c r="D120" s="96" t="s">
        <v>540</v>
      </c>
      <c r="E120" s="102" t="s">
        <v>583</v>
      </c>
    </row>
    <row r="121" spans="2:5" x14ac:dyDescent="0.25">
      <c r="B121" s="101" t="s">
        <v>669</v>
      </c>
      <c r="C121" s="96" t="s">
        <v>673</v>
      </c>
      <c r="D121" s="96" t="s">
        <v>540</v>
      </c>
      <c r="E121" s="102" t="s">
        <v>583</v>
      </c>
    </row>
    <row r="122" spans="2:5" x14ac:dyDescent="0.25">
      <c r="B122" s="101" t="s">
        <v>669</v>
      </c>
      <c r="C122" s="96" t="s">
        <v>587</v>
      </c>
      <c r="D122" s="96" t="s">
        <v>540</v>
      </c>
      <c r="E122" s="102" t="s">
        <v>583</v>
      </c>
    </row>
    <row r="123" spans="2:5" x14ac:dyDescent="0.25">
      <c r="B123" s="101" t="s">
        <v>669</v>
      </c>
      <c r="C123" s="96" t="s">
        <v>584</v>
      </c>
      <c r="D123" s="96" t="s">
        <v>540</v>
      </c>
      <c r="E123" s="102" t="s">
        <v>583</v>
      </c>
    </row>
    <row r="124" spans="2:5" x14ac:dyDescent="0.25">
      <c r="B124" s="101" t="s">
        <v>674</v>
      </c>
      <c r="C124" s="96" t="s">
        <v>675</v>
      </c>
      <c r="D124" s="96" t="s">
        <v>540</v>
      </c>
      <c r="E124" s="102" t="s">
        <v>583</v>
      </c>
    </row>
    <row r="125" spans="2:5" x14ac:dyDescent="0.25">
      <c r="B125" s="101" t="s">
        <v>674</v>
      </c>
      <c r="C125" s="96" t="s">
        <v>676</v>
      </c>
      <c r="D125" s="96" t="s">
        <v>540</v>
      </c>
      <c r="E125" s="102" t="s">
        <v>583</v>
      </c>
    </row>
    <row r="126" spans="2:5" x14ac:dyDescent="0.25">
      <c r="B126" s="101" t="s">
        <v>677</v>
      </c>
      <c r="C126" s="96" t="s">
        <v>678</v>
      </c>
      <c r="D126" s="96" t="s">
        <v>540</v>
      </c>
      <c r="E126" s="102" t="s">
        <v>583</v>
      </c>
    </row>
    <row r="127" spans="2:5" x14ac:dyDescent="0.25">
      <c r="B127" s="103" t="s">
        <v>679</v>
      </c>
      <c r="C127" s="97" t="s">
        <v>680</v>
      </c>
      <c r="D127" s="96" t="s">
        <v>540</v>
      </c>
      <c r="E127" s="102" t="s">
        <v>76</v>
      </c>
    </row>
    <row r="128" spans="2:5" x14ac:dyDescent="0.25">
      <c r="B128" s="101" t="s">
        <v>679</v>
      </c>
      <c r="C128" s="96" t="s">
        <v>564</v>
      </c>
      <c r="D128" s="96" t="s">
        <v>540</v>
      </c>
      <c r="E128" s="102" t="s">
        <v>635</v>
      </c>
    </row>
    <row r="129" spans="2:5" x14ac:dyDescent="0.25">
      <c r="B129" s="101" t="s">
        <v>679</v>
      </c>
      <c r="C129" s="96" t="s">
        <v>564</v>
      </c>
      <c r="D129" s="96" t="s">
        <v>540</v>
      </c>
      <c r="E129" s="102" t="s">
        <v>635</v>
      </c>
    </row>
    <row r="130" spans="2:5" x14ac:dyDescent="0.25">
      <c r="B130" s="103" t="s">
        <v>681</v>
      </c>
      <c r="C130" s="97" t="s">
        <v>611</v>
      </c>
      <c r="D130" s="96" t="s">
        <v>612</v>
      </c>
      <c r="E130" s="102" t="s">
        <v>76</v>
      </c>
    </row>
    <row r="131" spans="2:5" x14ac:dyDescent="0.25">
      <c r="B131" s="103" t="s">
        <v>681</v>
      </c>
      <c r="C131" s="97" t="s">
        <v>613</v>
      </c>
      <c r="D131" s="96" t="s">
        <v>612</v>
      </c>
      <c r="E131" s="102" t="s">
        <v>76</v>
      </c>
    </row>
    <row r="132" spans="2:5" x14ac:dyDescent="0.25">
      <c r="B132" s="103" t="s">
        <v>681</v>
      </c>
      <c r="C132" s="97" t="s">
        <v>637</v>
      </c>
      <c r="D132" s="96" t="s">
        <v>612</v>
      </c>
      <c r="E132" s="102" t="s">
        <v>76</v>
      </c>
    </row>
    <row r="133" spans="2:5" x14ac:dyDescent="0.25">
      <c r="B133" s="103" t="s">
        <v>681</v>
      </c>
      <c r="C133" s="97" t="s">
        <v>597</v>
      </c>
      <c r="D133" s="96" t="s">
        <v>612</v>
      </c>
      <c r="E133" s="102" t="s">
        <v>76</v>
      </c>
    </row>
    <row r="134" spans="2:5" x14ac:dyDescent="0.25">
      <c r="B134" s="103" t="s">
        <v>681</v>
      </c>
      <c r="C134" s="97" t="s">
        <v>680</v>
      </c>
      <c r="D134" s="96" t="s">
        <v>612</v>
      </c>
      <c r="E134" s="102" t="s">
        <v>76</v>
      </c>
    </row>
    <row r="135" spans="2:5" x14ac:dyDescent="0.25">
      <c r="B135" s="103" t="s">
        <v>681</v>
      </c>
      <c r="C135" s="97" t="s">
        <v>598</v>
      </c>
      <c r="D135" s="96" t="s">
        <v>612</v>
      </c>
      <c r="E135" s="102" t="s">
        <v>76</v>
      </c>
    </row>
    <row r="136" spans="2:5" x14ac:dyDescent="0.25">
      <c r="B136" s="103" t="s">
        <v>681</v>
      </c>
      <c r="C136" s="97" t="s">
        <v>682</v>
      </c>
      <c r="D136" s="96" t="s">
        <v>612</v>
      </c>
      <c r="E136" s="102" t="s">
        <v>76</v>
      </c>
    </row>
    <row r="137" spans="2:5" x14ac:dyDescent="0.25">
      <c r="B137" s="103" t="s">
        <v>681</v>
      </c>
      <c r="C137" s="97" t="s">
        <v>599</v>
      </c>
      <c r="D137" s="96" t="s">
        <v>612</v>
      </c>
      <c r="E137" s="102" t="s">
        <v>76</v>
      </c>
    </row>
    <row r="138" spans="2:5" x14ac:dyDescent="0.25">
      <c r="B138" s="103" t="s">
        <v>681</v>
      </c>
      <c r="C138" s="97" t="s">
        <v>683</v>
      </c>
      <c r="D138" s="96" t="s">
        <v>612</v>
      </c>
      <c r="E138" s="102" t="s">
        <v>76</v>
      </c>
    </row>
    <row r="139" spans="2:5" x14ac:dyDescent="0.25">
      <c r="B139" s="103" t="s">
        <v>681</v>
      </c>
      <c r="C139" s="97" t="s">
        <v>578</v>
      </c>
      <c r="D139" s="96" t="s">
        <v>612</v>
      </c>
      <c r="E139" s="102" t="s">
        <v>76</v>
      </c>
    </row>
    <row r="140" spans="2:5" x14ac:dyDescent="0.25">
      <c r="B140" s="103" t="s">
        <v>681</v>
      </c>
      <c r="C140" s="97" t="s">
        <v>684</v>
      </c>
      <c r="D140" s="96" t="s">
        <v>612</v>
      </c>
      <c r="E140" s="102" t="s">
        <v>76</v>
      </c>
    </row>
    <row r="141" spans="2:5" x14ac:dyDescent="0.25">
      <c r="B141" s="101" t="s">
        <v>681</v>
      </c>
      <c r="C141" s="96" t="s">
        <v>564</v>
      </c>
      <c r="D141" s="96" t="s">
        <v>612</v>
      </c>
      <c r="E141" s="102" t="s">
        <v>631</v>
      </c>
    </row>
    <row r="142" spans="2:5" x14ac:dyDescent="0.25">
      <c r="B142" s="101" t="s">
        <v>681</v>
      </c>
      <c r="C142" s="96" t="s">
        <v>564</v>
      </c>
      <c r="D142" s="96" t="s">
        <v>612</v>
      </c>
      <c r="E142" s="102" t="s">
        <v>631</v>
      </c>
    </row>
    <row r="143" spans="2:5" x14ac:dyDescent="0.25">
      <c r="B143" s="101" t="s">
        <v>685</v>
      </c>
      <c r="C143" s="96" t="s">
        <v>686</v>
      </c>
      <c r="D143" s="96" t="s">
        <v>540</v>
      </c>
      <c r="E143" s="102" t="s">
        <v>670</v>
      </c>
    </row>
    <row r="144" spans="2:5" x14ac:dyDescent="0.25">
      <c r="B144" s="101" t="s">
        <v>685</v>
      </c>
      <c r="C144" s="96" t="s">
        <v>584</v>
      </c>
      <c r="D144" s="96" t="s">
        <v>540</v>
      </c>
      <c r="E144" s="102" t="s">
        <v>583</v>
      </c>
    </row>
    <row r="145" spans="2:5" x14ac:dyDescent="0.25">
      <c r="B145" s="101" t="s">
        <v>685</v>
      </c>
      <c r="C145" s="96" t="s">
        <v>671</v>
      </c>
      <c r="D145" s="96" t="s">
        <v>540</v>
      </c>
      <c r="E145" s="102" t="s">
        <v>670</v>
      </c>
    </row>
    <row r="146" spans="2:5" x14ac:dyDescent="0.25">
      <c r="B146" s="101" t="s">
        <v>685</v>
      </c>
      <c r="C146" s="96" t="s">
        <v>587</v>
      </c>
      <c r="D146" s="96" t="s">
        <v>582</v>
      </c>
      <c r="E146" s="102" t="s">
        <v>583</v>
      </c>
    </row>
    <row r="147" spans="2:5" x14ac:dyDescent="0.25">
      <c r="B147" s="101" t="s">
        <v>685</v>
      </c>
      <c r="C147" s="96" t="s">
        <v>687</v>
      </c>
      <c r="D147" s="96" t="s">
        <v>147</v>
      </c>
      <c r="E147" s="102" t="s">
        <v>583</v>
      </c>
    </row>
    <row r="148" spans="2:5" x14ac:dyDescent="0.25">
      <c r="B148" s="101" t="s">
        <v>685</v>
      </c>
      <c r="C148" s="96" t="s">
        <v>585</v>
      </c>
      <c r="D148" s="96" t="s">
        <v>582</v>
      </c>
      <c r="E148" s="102" t="s">
        <v>583</v>
      </c>
    </row>
    <row r="149" spans="2:5" x14ac:dyDescent="0.25">
      <c r="B149" s="103" t="s">
        <v>688</v>
      </c>
      <c r="C149" s="97" t="s">
        <v>689</v>
      </c>
      <c r="D149" s="96" t="s">
        <v>565</v>
      </c>
      <c r="E149" s="102" t="s">
        <v>76</v>
      </c>
    </row>
    <row r="150" spans="2:5" x14ac:dyDescent="0.25">
      <c r="B150" s="101" t="s">
        <v>688</v>
      </c>
      <c r="C150" s="96" t="s">
        <v>564</v>
      </c>
      <c r="D150" s="96" t="s">
        <v>565</v>
      </c>
      <c r="E150" s="102" t="s">
        <v>635</v>
      </c>
    </row>
    <row r="151" spans="2:5" x14ac:dyDescent="0.25">
      <c r="B151" s="101" t="s">
        <v>690</v>
      </c>
      <c r="C151" s="96" t="s">
        <v>564</v>
      </c>
      <c r="D151" s="96" t="s">
        <v>561</v>
      </c>
      <c r="E151" s="102" t="s">
        <v>691</v>
      </c>
    </row>
    <row r="152" spans="2:5" x14ac:dyDescent="0.25">
      <c r="B152" s="103" t="s">
        <v>692</v>
      </c>
      <c r="C152" s="97" t="s">
        <v>693</v>
      </c>
      <c r="D152" s="96" t="s">
        <v>561</v>
      </c>
      <c r="E152" s="102" t="s">
        <v>76</v>
      </c>
    </row>
    <row r="153" spans="2:5" x14ac:dyDescent="0.25">
      <c r="B153" s="101" t="s">
        <v>694</v>
      </c>
      <c r="C153" s="96" t="s">
        <v>564</v>
      </c>
      <c r="D153" s="96" t="s">
        <v>561</v>
      </c>
      <c r="E153" s="102" t="s">
        <v>691</v>
      </c>
    </row>
    <row r="154" spans="2:5" x14ac:dyDescent="0.25">
      <c r="B154" s="103" t="s">
        <v>695</v>
      </c>
      <c r="C154" s="97" t="s">
        <v>693</v>
      </c>
      <c r="D154" s="96" t="s">
        <v>561</v>
      </c>
      <c r="E154" s="102" t="s">
        <v>76</v>
      </c>
    </row>
    <row r="155" spans="2:5" x14ac:dyDescent="0.25">
      <c r="B155" s="101" t="s">
        <v>695</v>
      </c>
      <c r="C155" s="96" t="s">
        <v>564</v>
      </c>
      <c r="D155" s="96" t="s">
        <v>561</v>
      </c>
      <c r="E155" s="102" t="s">
        <v>696</v>
      </c>
    </row>
    <row r="156" spans="2:5" x14ac:dyDescent="0.25">
      <c r="B156" s="101" t="s">
        <v>697</v>
      </c>
      <c r="C156" s="96" t="s">
        <v>564</v>
      </c>
      <c r="D156" s="96" t="s">
        <v>540</v>
      </c>
      <c r="E156" s="102" t="s">
        <v>691</v>
      </c>
    </row>
    <row r="157" spans="2:5" x14ac:dyDescent="0.25">
      <c r="B157" s="101" t="s">
        <v>697</v>
      </c>
      <c r="C157" s="96" t="s">
        <v>564</v>
      </c>
      <c r="D157" s="96" t="s">
        <v>540</v>
      </c>
      <c r="E157" s="102" t="s">
        <v>691</v>
      </c>
    </row>
    <row r="158" spans="2:5" x14ac:dyDescent="0.25">
      <c r="B158" s="101" t="s">
        <v>698</v>
      </c>
      <c r="C158" s="96" t="s">
        <v>564</v>
      </c>
      <c r="D158" s="96" t="s">
        <v>561</v>
      </c>
      <c r="E158" s="102" t="s">
        <v>568</v>
      </c>
    </row>
    <row r="159" spans="2:5" x14ac:dyDescent="0.25">
      <c r="B159" s="101" t="s">
        <v>698</v>
      </c>
      <c r="C159" s="96" t="s">
        <v>564</v>
      </c>
      <c r="D159" s="96" t="s">
        <v>561</v>
      </c>
      <c r="E159" s="102" t="s">
        <v>568</v>
      </c>
    </row>
    <row r="160" spans="2:5" x14ac:dyDescent="0.25">
      <c r="B160" s="101" t="s">
        <v>698</v>
      </c>
      <c r="C160" s="96" t="s">
        <v>564</v>
      </c>
      <c r="D160" s="96" t="s">
        <v>561</v>
      </c>
      <c r="E160" s="102" t="s">
        <v>568</v>
      </c>
    </row>
    <row r="161" spans="2:5" x14ac:dyDescent="0.25">
      <c r="B161" s="103" t="s">
        <v>699</v>
      </c>
      <c r="C161" s="97" t="s">
        <v>700</v>
      </c>
      <c r="D161" s="96" t="s">
        <v>612</v>
      </c>
      <c r="E161" s="102" t="s">
        <v>76</v>
      </c>
    </row>
    <row r="162" spans="2:5" x14ac:dyDescent="0.25">
      <c r="B162" s="103" t="s">
        <v>699</v>
      </c>
      <c r="C162" s="97" t="s">
        <v>650</v>
      </c>
      <c r="D162" s="96" t="s">
        <v>612</v>
      </c>
      <c r="E162" s="102" t="s">
        <v>76</v>
      </c>
    </row>
    <row r="163" spans="2:5" x14ac:dyDescent="0.25">
      <c r="B163" s="103" t="s">
        <v>699</v>
      </c>
      <c r="C163" s="97" t="s">
        <v>701</v>
      </c>
      <c r="D163" s="96" t="s">
        <v>612</v>
      </c>
      <c r="E163" s="102" t="s">
        <v>702</v>
      </c>
    </row>
    <row r="164" spans="2:5" x14ac:dyDescent="0.25">
      <c r="B164" s="103" t="s">
        <v>699</v>
      </c>
      <c r="C164" s="97" t="s">
        <v>703</v>
      </c>
      <c r="D164" s="96" t="s">
        <v>612</v>
      </c>
      <c r="E164" s="102" t="s">
        <v>702</v>
      </c>
    </row>
    <row r="165" spans="2:5" x14ac:dyDescent="0.25">
      <c r="B165" s="103" t="s">
        <v>704</v>
      </c>
      <c r="C165" s="97" t="s">
        <v>705</v>
      </c>
      <c r="D165" s="96" t="s">
        <v>561</v>
      </c>
      <c r="E165" s="102" t="s">
        <v>76</v>
      </c>
    </row>
    <row r="166" spans="2:5" x14ac:dyDescent="0.25">
      <c r="B166" s="103" t="s">
        <v>704</v>
      </c>
      <c r="C166" s="97" t="s">
        <v>705</v>
      </c>
      <c r="D166" s="96" t="s">
        <v>561</v>
      </c>
      <c r="E166" s="102" t="s">
        <v>76</v>
      </c>
    </row>
    <row r="167" spans="2:5" x14ac:dyDescent="0.25">
      <c r="B167" s="103" t="s">
        <v>704</v>
      </c>
      <c r="C167" s="97" t="s">
        <v>706</v>
      </c>
      <c r="D167" s="96" t="s">
        <v>561</v>
      </c>
      <c r="E167" s="102" t="s">
        <v>76</v>
      </c>
    </row>
    <row r="168" spans="2:5" x14ac:dyDescent="0.25">
      <c r="B168" s="103" t="s">
        <v>704</v>
      </c>
      <c r="C168" s="97" t="s">
        <v>707</v>
      </c>
      <c r="D168" s="96" t="s">
        <v>561</v>
      </c>
      <c r="E168" s="102" t="s">
        <v>76</v>
      </c>
    </row>
    <row r="169" spans="2:5" x14ac:dyDescent="0.25">
      <c r="B169" s="103" t="s">
        <v>704</v>
      </c>
      <c r="C169" s="97" t="s">
        <v>560</v>
      </c>
      <c r="D169" s="96" t="s">
        <v>561</v>
      </c>
      <c r="E169" s="102" t="s">
        <v>76</v>
      </c>
    </row>
    <row r="170" spans="2:5" x14ac:dyDescent="0.25">
      <c r="B170" s="103" t="s">
        <v>704</v>
      </c>
      <c r="C170" s="97" t="s">
        <v>560</v>
      </c>
      <c r="D170" s="96" t="s">
        <v>561</v>
      </c>
      <c r="E170" s="102" t="s">
        <v>76</v>
      </c>
    </row>
    <row r="171" spans="2:5" x14ac:dyDescent="0.25">
      <c r="B171" s="103" t="s">
        <v>704</v>
      </c>
      <c r="C171" s="97" t="s">
        <v>708</v>
      </c>
      <c r="D171" s="96" t="s">
        <v>561</v>
      </c>
      <c r="E171" s="102" t="s">
        <v>76</v>
      </c>
    </row>
    <row r="172" spans="2:5" x14ac:dyDescent="0.25">
      <c r="B172" s="103" t="s">
        <v>704</v>
      </c>
      <c r="C172" s="97" t="s">
        <v>709</v>
      </c>
      <c r="D172" s="96" t="s">
        <v>561</v>
      </c>
      <c r="E172" s="102" t="s">
        <v>76</v>
      </c>
    </row>
    <row r="173" spans="2:5" x14ac:dyDescent="0.25">
      <c r="B173" s="103" t="s">
        <v>704</v>
      </c>
      <c r="C173" s="97" t="s">
        <v>599</v>
      </c>
      <c r="D173" s="96" t="s">
        <v>561</v>
      </c>
      <c r="E173" s="102" t="s">
        <v>76</v>
      </c>
    </row>
    <row r="174" spans="2:5" x14ac:dyDescent="0.25">
      <c r="B174" s="103" t="s">
        <v>704</v>
      </c>
      <c r="C174" s="97" t="s">
        <v>599</v>
      </c>
      <c r="D174" s="96" t="s">
        <v>561</v>
      </c>
      <c r="E174" s="102" t="s">
        <v>76</v>
      </c>
    </row>
    <row r="175" spans="2:5" x14ac:dyDescent="0.25">
      <c r="B175" s="103" t="s">
        <v>704</v>
      </c>
      <c r="C175" s="97" t="s">
        <v>710</v>
      </c>
      <c r="D175" s="96" t="s">
        <v>561</v>
      </c>
      <c r="E175" s="102" t="s">
        <v>76</v>
      </c>
    </row>
    <row r="176" spans="2:5" x14ac:dyDescent="0.25">
      <c r="B176" s="103" t="s">
        <v>704</v>
      </c>
      <c r="C176" s="97" t="s">
        <v>711</v>
      </c>
      <c r="D176" s="96" t="s">
        <v>561</v>
      </c>
      <c r="E176" s="102" t="s">
        <v>76</v>
      </c>
    </row>
    <row r="177" spans="2:5" x14ac:dyDescent="0.25">
      <c r="B177" s="103" t="s">
        <v>704</v>
      </c>
      <c r="C177" s="97" t="s">
        <v>578</v>
      </c>
      <c r="D177" s="96" t="s">
        <v>561</v>
      </c>
      <c r="E177" s="102" t="s">
        <v>76</v>
      </c>
    </row>
    <row r="178" spans="2:5" x14ac:dyDescent="0.25">
      <c r="B178" s="103" t="s">
        <v>704</v>
      </c>
      <c r="C178" s="97" t="s">
        <v>712</v>
      </c>
      <c r="D178" s="96" t="s">
        <v>561</v>
      </c>
      <c r="E178" s="102" t="s">
        <v>76</v>
      </c>
    </row>
    <row r="179" spans="2:5" x14ac:dyDescent="0.25">
      <c r="B179" s="101" t="s">
        <v>704</v>
      </c>
      <c r="C179" s="96" t="s">
        <v>564</v>
      </c>
      <c r="D179" s="96" t="s">
        <v>561</v>
      </c>
      <c r="E179" s="102" t="s">
        <v>568</v>
      </c>
    </row>
    <row r="180" spans="2:5" x14ac:dyDescent="0.25">
      <c r="B180" s="101" t="s">
        <v>704</v>
      </c>
      <c r="C180" s="96" t="s">
        <v>564</v>
      </c>
      <c r="D180" s="96" t="s">
        <v>561</v>
      </c>
      <c r="E180" s="102" t="s">
        <v>568</v>
      </c>
    </row>
    <row r="181" spans="2:5" x14ac:dyDescent="0.25">
      <c r="B181" s="101" t="s">
        <v>704</v>
      </c>
      <c r="C181" s="96" t="s">
        <v>564</v>
      </c>
      <c r="D181" s="96" t="s">
        <v>561</v>
      </c>
      <c r="E181" s="102" t="s">
        <v>568</v>
      </c>
    </row>
    <row r="182" spans="2:5" x14ac:dyDescent="0.25">
      <c r="B182" s="101" t="s">
        <v>713</v>
      </c>
      <c r="C182" s="96" t="s">
        <v>671</v>
      </c>
      <c r="D182" s="96" t="s">
        <v>147</v>
      </c>
      <c r="E182" s="102" t="s">
        <v>583</v>
      </c>
    </row>
    <row r="183" spans="2:5" x14ac:dyDescent="0.25">
      <c r="B183" s="101" t="s">
        <v>713</v>
      </c>
      <c r="C183" s="96" t="s">
        <v>672</v>
      </c>
      <c r="D183" s="96" t="s">
        <v>540</v>
      </c>
      <c r="E183" s="102" t="s">
        <v>583</v>
      </c>
    </row>
    <row r="184" spans="2:5" x14ac:dyDescent="0.25">
      <c r="B184" s="101" t="s">
        <v>713</v>
      </c>
      <c r="C184" s="96" t="s">
        <v>585</v>
      </c>
      <c r="D184" s="96" t="s">
        <v>540</v>
      </c>
      <c r="E184" s="102" t="s">
        <v>583</v>
      </c>
    </row>
    <row r="185" spans="2:5" x14ac:dyDescent="0.25">
      <c r="B185" s="101" t="s">
        <v>713</v>
      </c>
      <c r="C185" s="96" t="s">
        <v>714</v>
      </c>
      <c r="D185" s="96" t="s">
        <v>582</v>
      </c>
      <c r="E185" s="102" t="s">
        <v>583</v>
      </c>
    </row>
    <row r="186" spans="2:5" x14ac:dyDescent="0.25">
      <c r="B186" s="101" t="s">
        <v>713</v>
      </c>
      <c r="C186" s="96" t="s">
        <v>587</v>
      </c>
      <c r="D186" s="96" t="s">
        <v>582</v>
      </c>
      <c r="E186" s="102" t="s">
        <v>583</v>
      </c>
    </row>
    <row r="187" spans="2:5" x14ac:dyDescent="0.25">
      <c r="B187" s="101" t="s">
        <v>713</v>
      </c>
      <c r="C187" s="96" t="s">
        <v>715</v>
      </c>
      <c r="D187" s="96" t="s">
        <v>582</v>
      </c>
      <c r="E187" s="102" t="s">
        <v>583</v>
      </c>
    </row>
    <row r="188" spans="2:5" x14ac:dyDescent="0.25">
      <c r="B188" s="101" t="s">
        <v>713</v>
      </c>
      <c r="C188" s="96" t="s">
        <v>673</v>
      </c>
      <c r="D188" s="96" t="s">
        <v>582</v>
      </c>
      <c r="E188" s="102" t="s">
        <v>583</v>
      </c>
    </row>
    <row r="189" spans="2:5" x14ac:dyDescent="0.25">
      <c r="B189" s="101" t="s">
        <v>713</v>
      </c>
      <c r="C189" s="96" t="s">
        <v>675</v>
      </c>
      <c r="D189" s="96" t="s">
        <v>540</v>
      </c>
      <c r="E189" s="102" t="s">
        <v>583</v>
      </c>
    </row>
    <row r="190" spans="2:5" x14ac:dyDescent="0.25">
      <c r="B190" s="101" t="s">
        <v>713</v>
      </c>
      <c r="C190" s="96" t="s">
        <v>584</v>
      </c>
      <c r="D190" s="96" t="s">
        <v>582</v>
      </c>
      <c r="E190" s="102" t="s">
        <v>583</v>
      </c>
    </row>
    <row r="191" spans="2:5" x14ac:dyDescent="0.25">
      <c r="B191" s="101" t="s">
        <v>713</v>
      </c>
      <c r="C191" s="96" t="s">
        <v>586</v>
      </c>
      <c r="D191" s="96" t="s">
        <v>540</v>
      </c>
      <c r="E191" s="102" t="s">
        <v>583</v>
      </c>
    </row>
    <row r="192" spans="2:5" x14ac:dyDescent="0.25">
      <c r="B192" s="101" t="s">
        <v>716</v>
      </c>
      <c r="C192" s="96" t="s">
        <v>717</v>
      </c>
      <c r="D192" s="96" t="s">
        <v>582</v>
      </c>
      <c r="E192" s="102" t="s">
        <v>583</v>
      </c>
    </row>
    <row r="193" spans="2:5" x14ac:dyDescent="0.25">
      <c r="B193" s="101" t="s">
        <v>716</v>
      </c>
      <c r="C193" s="96" t="s">
        <v>589</v>
      </c>
      <c r="D193" s="96" t="s">
        <v>582</v>
      </c>
      <c r="E193" s="102" t="s">
        <v>583</v>
      </c>
    </row>
    <row r="194" spans="2:5" x14ac:dyDescent="0.25">
      <c r="B194" s="101" t="s">
        <v>716</v>
      </c>
      <c r="C194" s="96" t="s">
        <v>718</v>
      </c>
      <c r="D194" s="96" t="s">
        <v>147</v>
      </c>
      <c r="E194" s="102" t="s">
        <v>583</v>
      </c>
    </row>
    <row r="195" spans="2:5" x14ac:dyDescent="0.25">
      <c r="B195" s="101" t="s">
        <v>719</v>
      </c>
      <c r="C195" s="96" t="s">
        <v>589</v>
      </c>
      <c r="D195" s="96" t="s">
        <v>582</v>
      </c>
      <c r="E195" s="102" t="s">
        <v>583</v>
      </c>
    </row>
    <row r="196" spans="2:5" x14ac:dyDescent="0.25">
      <c r="B196" s="101" t="s">
        <v>720</v>
      </c>
      <c r="C196" s="96" t="s">
        <v>564</v>
      </c>
      <c r="D196" s="96" t="s">
        <v>561</v>
      </c>
      <c r="E196" s="102" t="s">
        <v>631</v>
      </c>
    </row>
    <row r="197" spans="2:5" x14ac:dyDescent="0.25">
      <c r="B197" s="103" t="s">
        <v>721</v>
      </c>
      <c r="C197" s="97" t="s">
        <v>650</v>
      </c>
      <c r="D197" s="96" t="s">
        <v>540</v>
      </c>
      <c r="E197" s="102" t="s">
        <v>76</v>
      </c>
    </row>
    <row r="198" spans="2:5" x14ac:dyDescent="0.25">
      <c r="B198" s="103" t="s">
        <v>721</v>
      </c>
      <c r="C198" s="97" t="s">
        <v>722</v>
      </c>
      <c r="D198" s="96" t="s">
        <v>540</v>
      </c>
      <c r="E198" s="102" t="s">
        <v>76</v>
      </c>
    </row>
    <row r="199" spans="2:5" x14ac:dyDescent="0.25">
      <c r="B199" s="103" t="s">
        <v>721</v>
      </c>
      <c r="C199" s="97" t="s">
        <v>575</v>
      </c>
      <c r="D199" s="96" t="s">
        <v>540</v>
      </c>
      <c r="E199" s="102" t="s">
        <v>76</v>
      </c>
    </row>
    <row r="200" spans="2:5" x14ac:dyDescent="0.25">
      <c r="B200" s="103" t="s">
        <v>721</v>
      </c>
      <c r="C200" s="97" t="s">
        <v>723</v>
      </c>
      <c r="D200" s="96" t="s">
        <v>540</v>
      </c>
      <c r="E200" s="102" t="s">
        <v>76</v>
      </c>
    </row>
    <row r="201" spans="2:5" x14ac:dyDescent="0.25">
      <c r="B201" s="103" t="s">
        <v>721</v>
      </c>
      <c r="C201" s="97" t="s">
        <v>724</v>
      </c>
      <c r="D201" s="96" t="s">
        <v>540</v>
      </c>
      <c r="E201" s="102" t="s">
        <v>76</v>
      </c>
    </row>
    <row r="202" spans="2:5" x14ac:dyDescent="0.25">
      <c r="B202" s="101" t="s">
        <v>725</v>
      </c>
      <c r="C202" s="96" t="s">
        <v>564</v>
      </c>
      <c r="D202" s="96" t="s">
        <v>561</v>
      </c>
      <c r="E202" s="102" t="s">
        <v>631</v>
      </c>
    </row>
    <row r="203" spans="2:5" x14ac:dyDescent="0.25">
      <c r="B203" s="103" t="s">
        <v>726</v>
      </c>
      <c r="C203" s="97" t="s">
        <v>689</v>
      </c>
      <c r="D203" s="96" t="s">
        <v>561</v>
      </c>
      <c r="E203" s="102" t="s">
        <v>76</v>
      </c>
    </row>
    <row r="204" spans="2:5" x14ac:dyDescent="0.25">
      <c r="B204" s="103" t="s">
        <v>726</v>
      </c>
      <c r="C204" s="97" t="s">
        <v>663</v>
      </c>
      <c r="D204" s="96" t="s">
        <v>561</v>
      </c>
      <c r="E204" s="102" t="s">
        <v>76</v>
      </c>
    </row>
    <row r="205" spans="2:5" x14ac:dyDescent="0.25">
      <c r="B205" s="103" t="s">
        <v>726</v>
      </c>
      <c r="C205" s="97" t="s">
        <v>572</v>
      </c>
      <c r="D205" s="96" t="s">
        <v>561</v>
      </c>
      <c r="E205" s="102" t="s">
        <v>76</v>
      </c>
    </row>
    <row r="206" spans="2:5" x14ac:dyDescent="0.25">
      <c r="B206" s="103" t="s">
        <v>726</v>
      </c>
      <c r="C206" s="97" t="s">
        <v>680</v>
      </c>
      <c r="D206" s="96" t="s">
        <v>561</v>
      </c>
      <c r="E206" s="102" t="s">
        <v>76</v>
      </c>
    </row>
    <row r="207" spans="2:5" x14ac:dyDescent="0.25">
      <c r="B207" s="103" t="s">
        <v>726</v>
      </c>
      <c r="C207" s="97" t="s">
        <v>598</v>
      </c>
      <c r="D207" s="96" t="s">
        <v>561</v>
      </c>
      <c r="E207" s="102" t="s">
        <v>76</v>
      </c>
    </row>
    <row r="208" spans="2:5" x14ac:dyDescent="0.25">
      <c r="B208" s="103" t="s">
        <v>726</v>
      </c>
      <c r="C208" s="97" t="s">
        <v>560</v>
      </c>
      <c r="D208" s="96" t="s">
        <v>561</v>
      </c>
      <c r="E208" s="102" t="s">
        <v>76</v>
      </c>
    </row>
    <row r="209" spans="2:5" x14ac:dyDescent="0.25">
      <c r="B209" s="103" t="s">
        <v>726</v>
      </c>
      <c r="C209" s="97" t="s">
        <v>560</v>
      </c>
      <c r="D209" s="96" t="s">
        <v>561</v>
      </c>
      <c r="E209" s="102" t="s">
        <v>76</v>
      </c>
    </row>
    <row r="210" spans="2:5" x14ac:dyDescent="0.25">
      <c r="B210" s="103" t="s">
        <v>726</v>
      </c>
      <c r="C210" s="97" t="s">
        <v>727</v>
      </c>
      <c r="D210" s="96" t="s">
        <v>561</v>
      </c>
      <c r="E210" s="102" t="s">
        <v>76</v>
      </c>
    </row>
    <row r="211" spans="2:5" x14ac:dyDescent="0.25">
      <c r="B211" s="103" t="s">
        <v>726</v>
      </c>
      <c r="C211" s="97" t="s">
        <v>599</v>
      </c>
      <c r="D211" s="96" t="s">
        <v>561</v>
      </c>
      <c r="E211" s="102" t="s">
        <v>76</v>
      </c>
    </row>
    <row r="212" spans="2:5" x14ac:dyDescent="0.25">
      <c r="B212" s="103" t="s">
        <v>726</v>
      </c>
      <c r="C212" s="97" t="s">
        <v>575</v>
      </c>
      <c r="D212" s="96" t="s">
        <v>561</v>
      </c>
      <c r="E212" s="102" t="s">
        <v>76</v>
      </c>
    </row>
    <row r="213" spans="2:5" x14ac:dyDescent="0.25">
      <c r="B213" s="103" t="s">
        <v>726</v>
      </c>
      <c r="C213" s="97" t="s">
        <v>728</v>
      </c>
      <c r="D213" s="96" t="s">
        <v>561</v>
      </c>
      <c r="E213" s="102" t="s">
        <v>76</v>
      </c>
    </row>
    <row r="214" spans="2:5" x14ac:dyDescent="0.25">
      <c r="B214" s="101" t="s">
        <v>726</v>
      </c>
      <c r="C214" s="96" t="s">
        <v>564</v>
      </c>
      <c r="D214" s="96" t="s">
        <v>561</v>
      </c>
      <c r="E214" s="102" t="s">
        <v>579</v>
      </c>
    </row>
    <row r="215" spans="2:5" x14ac:dyDescent="0.25">
      <c r="B215" s="101" t="s">
        <v>729</v>
      </c>
      <c r="C215" s="96" t="s">
        <v>675</v>
      </c>
      <c r="D215" s="96" t="s">
        <v>540</v>
      </c>
      <c r="E215" s="102" t="s">
        <v>583</v>
      </c>
    </row>
    <row r="216" spans="2:5" x14ac:dyDescent="0.25">
      <c r="B216" s="101" t="s">
        <v>729</v>
      </c>
      <c r="C216" s="96" t="s">
        <v>586</v>
      </c>
      <c r="D216" s="96" t="s">
        <v>582</v>
      </c>
      <c r="E216" s="102" t="s">
        <v>583</v>
      </c>
    </row>
    <row r="217" spans="2:5" x14ac:dyDescent="0.25">
      <c r="B217" s="101" t="s">
        <v>729</v>
      </c>
      <c r="C217" s="96" t="s">
        <v>730</v>
      </c>
      <c r="D217" s="96" t="s">
        <v>540</v>
      </c>
      <c r="E217" s="102" t="s">
        <v>583</v>
      </c>
    </row>
    <row r="218" spans="2:5" x14ac:dyDescent="0.25">
      <c r="B218" s="101" t="s">
        <v>729</v>
      </c>
      <c r="C218" s="96" t="s">
        <v>587</v>
      </c>
      <c r="D218" s="96" t="s">
        <v>582</v>
      </c>
      <c r="E218" s="102" t="s">
        <v>583</v>
      </c>
    </row>
    <row r="219" spans="2:5" x14ac:dyDescent="0.25">
      <c r="B219" s="101" t="s">
        <v>731</v>
      </c>
      <c r="C219" s="96" t="s">
        <v>607</v>
      </c>
      <c r="D219" s="96" t="s">
        <v>582</v>
      </c>
      <c r="E219" s="102" t="s">
        <v>583</v>
      </c>
    </row>
    <row r="220" spans="2:5" x14ac:dyDescent="0.25">
      <c r="B220" s="101" t="s">
        <v>732</v>
      </c>
      <c r="C220" s="96" t="s">
        <v>564</v>
      </c>
      <c r="D220" s="96" t="s">
        <v>540</v>
      </c>
      <c r="E220" s="102" t="s">
        <v>733</v>
      </c>
    </row>
    <row r="221" spans="2:5" x14ac:dyDescent="0.25">
      <c r="B221" s="101" t="s">
        <v>734</v>
      </c>
      <c r="C221" s="96" t="s">
        <v>564</v>
      </c>
      <c r="D221" s="96" t="s">
        <v>540</v>
      </c>
      <c r="E221" s="102" t="s">
        <v>735</v>
      </c>
    </row>
    <row r="222" spans="2:5" x14ac:dyDescent="0.25">
      <c r="B222" s="101" t="s">
        <v>734</v>
      </c>
      <c r="C222" s="96" t="s">
        <v>564</v>
      </c>
      <c r="D222" s="96" t="s">
        <v>540</v>
      </c>
      <c r="E222" s="102" t="s">
        <v>735</v>
      </c>
    </row>
    <row r="223" spans="2:5" x14ac:dyDescent="0.25">
      <c r="B223" s="101" t="s">
        <v>734</v>
      </c>
      <c r="C223" s="96" t="s">
        <v>564</v>
      </c>
      <c r="D223" s="96" t="s">
        <v>540</v>
      </c>
      <c r="E223" s="102" t="s">
        <v>735</v>
      </c>
    </row>
    <row r="224" spans="2:5" x14ac:dyDescent="0.25">
      <c r="B224" s="103" t="s">
        <v>736</v>
      </c>
      <c r="C224" s="97" t="s">
        <v>722</v>
      </c>
      <c r="D224" s="96" t="s">
        <v>561</v>
      </c>
      <c r="E224" s="102" t="s">
        <v>76</v>
      </c>
    </row>
    <row r="225" spans="2:5" x14ac:dyDescent="0.25">
      <c r="B225" s="101" t="s">
        <v>736</v>
      </c>
      <c r="C225" s="96" t="s">
        <v>564</v>
      </c>
      <c r="D225" s="96" t="s">
        <v>561</v>
      </c>
      <c r="E225" s="102" t="s">
        <v>737</v>
      </c>
    </row>
    <row r="226" spans="2:5" x14ac:dyDescent="0.25">
      <c r="B226" s="101" t="s">
        <v>738</v>
      </c>
      <c r="C226" s="96" t="s">
        <v>581</v>
      </c>
      <c r="D226" s="96" t="s">
        <v>540</v>
      </c>
      <c r="E226" s="102" t="s">
        <v>583</v>
      </c>
    </row>
    <row r="227" spans="2:5" x14ac:dyDescent="0.25">
      <c r="B227" s="101" t="s">
        <v>738</v>
      </c>
      <c r="C227" s="96" t="s">
        <v>739</v>
      </c>
      <c r="D227" s="96" t="s">
        <v>582</v>
      </c>
      <c r="E227" s="102" t="s">
        <v>583</v>
      </c>
    </row>
    <row r="228" spans="2:5" x14ac:dyDescent="0.25">
      <c r="B228" s="101" t="s">
        <v>738</v>
      </c>
      <c r="C228" s="96" t="s">
        <v>740</v>
      </c>
      <c r="D228" s="96" t="s">
        <v>582</v>
      </c>
      <c r="E228" s="102" t="s">
        <v>583</v>
      </c>
    </row>
    <row r="229" spans="2:5" x14ac:dyDescent="0.25">
      <c r="B229" s="101" t="s">
        <v>738</v>
      </c>
      <c r="C229" s="96" t="s">
        <v>671</v>
      </c>
      <c r="D229" s="96" t="s">
        <v>582</v>
      </c>
      <c r="E229" s="102" t="s">
        <v>583</v>
      </c>
    </row>
    <row r="230" spans="2:5" x14ac:dyDescent="0.25">
      <c r="B230" s="101" t="s">
        <v>738</v>
      </c>
      <c r="C230" s="96" t="s">
        <v>741</v>
      </c>
      <c r="D230" s="96" t="s">
        <v>582</v>
      </c>
      <c r="E230" s="102" t="s">
        <v>583</v>
      </c>
    </row>
    <row r="231" spans="2:5" x14ac:dyDescent="0.25">
      <c r="B231" s="101" t="s">
        <v>738</v>
      </c>
      <c r="C231" s="96" t="s">
        <v>584</v>
      </c>
      <c r="D231" s="96" t="s">
        <v>582</v>
      </c>
      <c r="E231" s="102" t="s">
        <v>583</v>
      </c>
    </row>
    <row r="232" spans="2:5" x14ac:dyDescent="0.25">
      <c r="B232" s="101" t="s">
        <v>738</v>
      </c>
      <c r="C232" s="96" t="s">
        <v>587</v>
      </c>
      <c r="D232" s="96" t="s">
        <v>582</v>
      </c>
      <c r="E232" s="102" t="s">
        <v>583</v>
      </c>
    </row>
    <row r="233" spans="2:5" x14ac:dyDescent="0.25">
      <c r="B233" s="101" t="s">
        <v>738</v>
      </c>
      <c r="C233" s="96" t="s">
        <v>742</v>
      </c>
      <c r="D233" s="96" t="s">
        <v>582</v>
      </c>
      <c r="E233" s="102" t="s">
        <v>583</v>
      </c>
    </row>
    <row r="234" spans="2:5" x14ac:dyDescent="0.25">
      <c r="B234" s="101" t="s">
        <v>738</v>
      </c>
      <c r="C234" s="96" t="s">
        <v>673</v>
      </c>
      <c r="D234" s="96" t="s">
        <v>582</v>
      </c>
      <c r="E234" s="102" t="s">
        <v>583</v>
      </c>
    </row>
    <row r="235" spans="2:5" x14ac:dyDescent="0.25">
      <c r="B235" s="101" t="s">
        <v>738</v>
      </c>
      <c r="C235" s="96" t="s">
        <v>586</v>
      </c>
      <c r="D235" s="96" t="s">
        <v>582</v>
      </c>
      <c r="E235" s="102" t="s">
        <v>583</v>
      </c>
    </row>
    <row r="236" spans="2:5" x14ac:dyDescent="0.25">
      <c r="B236" s="101" t="s">
        <v>738</v>
      </c>
      <c r="C236" s="96" t="s">
        <v>585</v>
      </c>
      <c r="D236" s="96" t="s">
        <v>582</v>
      </c>
      <c r="E236" s="102" t="s">
        <v>583</v>
      </c>
    </row>
    <row r="237" spans="2:5" x14ac:dyDescent="0.25">
      <c r="B237" s="101" t="s">
        <v>738</v>
      </c>
      <c r="C237" s="96" t="s">
        <v>643</v>
      </c>
      <c r="D237" s="96" t="s">
        <v>582</v>
      </c>
      <c r="E237" s="102" t="s">
        <v>583</v>
      </c>
    </row>
    <row r="238" spans="2:5" x14ac:dyDescent="0.25">
      <c r="B238" s="101" t="s">
        <v>738</v>
      </c>
      <c r="C238" s="96" t="s">
        <v>672</v>
      </c>
      <c r="D238" s="96" t="s">
        <v>582</v>
      </c>
      <c r="E238" s="102" t="s">
        <v>583</v>
      </c>
    </row>
    <row r="239" spans="2:5" x14ac:dyDescent="0.25">
      <c r="B239" s="101" t="s">
        <v>743</v>
      </c>
      <c r="C239" s="96" t="s">
        <v>675</v>
      </c>
      <c r="D239" s="96" t="s">
        <v>540</v>
      </c>
      <c r="E239" s="102" t="s">
        <v>583</v>
      </c>
    </row>
    <row r="240" spans="2:5" x14ac:dyDescent="0.25">
      <c r="B240" s="101" t="s">
        <v>744</v>
      </c>
      <c r="C240" s="96" t="s">
        <v>745</v>
      </c>
      <c r="D240" s="96" t="s">
        <v>540</v>
      </c>
      <c r="E240" s="102" t="s">
        <v>583</v>
      </c>
    </row>
    <row r="241" spans="2:5" x14ac:dyDescent="0.25">
      <c r="B241" s="103" t="s">
        <v>746</v>
      </c>
      <c r="C241" s="97" t="s">
        <v>722</v>
      </c>
      <c r="D241" s="96" t="s">
        <v>612</v>
      </c>
      <c r="E241" s="102" t="s">
        <v>76</v>
      </c>
    </row>
    <row r="242" spans="2:5" x14ac:dyDescent="0.25">
      <c r="B242" s="103" t="s">
        <v>746</v>
      </c>
      <c r="C242" s="97" t="s">
        <v>706</v>
      </c>
      <c r="D242" s="96" t="s">
        <v>612</v>
      </c>
      <c r="E242" s="102" t="s">
        <v>76</v>
      </c>
    </row>
    <row r="243" spans="2:5" x14ac:dyDescent="0.25">
      <c r="B243" s="103" t="s">
        <v>746</v>
      </c>
      <c r="C243" s="97" t="s">
        <v>747</v>
      </c>
      <c r="D243" s="96" t="s">
        <v>612</v>
      </c>
      <c r="E243" s="102" t="s">
        <v>76</v>
      </c>
    </row>
    <row r="244" spans="2:5" x14ac:dyDescent="0.25">
      <c r="B244" s="103" t="s">
        <v>746</v>
      </c>
      <c r="C244" s="97" t="s">
        <v>748</v>
      </c>
      <c r="D244" s="96" t="s">
        <v>612</v>
      </c>
      <c r="E244" s="102" t="s">
        <v>76</v>
      </c>
    </row>
    <row r="245" spans="2:5" x14ac:dyDescent="0.25">
      <c r="B245" s="103" t="s">
        <v>746</v>
      </c>
      <c r="C245" s="97" t="s">
        <v>619</v>
      </c>
      <c r="D245" s="96" t="s">
        <v>612</v>
      </c>
      <c r="E245" s="102" t="s">
        <v>76</v>
      </c>
    </row>
    <row r="246" spans="2:5" x14ac:dyDescent="0.25">
      <c r="B246" s="103" t="s">
        <v>746</v>
      </c>
      <c r="C246" s="97" t="s">
        <v>749</v>
      </c>
      <c r="D246" s="96" t="s">
        <v>612</v>
      </c>
      <c r="E246" s="102" t="s">
        <v>76</v>
      </c>
    </row>
    <row r="247" spans="2:5" x14ac:dyDescent="0.25">
      <c r="B247" s="103" t="s">
        <v>746</v>
      </c>
      <c r="C247" s="97" t="s">
        <v>575</v>
      </c>
      <c r="D247" s="96" t="s">
        <v>612</v>
      </c>
      <c r="E247" s="102" t="s">
        <v>76</v>
      </c>
    </row>
    <row r="248" spans="2:5" x14ac:dyDescent="0.25">
      <c r="B248" s="103" t="s">
        <v>746</v>
      </c>
      <c r="C248" s="97" t="s">
        <v>578</v>
      </c>
      <c r="D248" s="96" t="s">
        <v>612</v>
      </c>
      <c r="E248" s="102" t="s">
        <v>76</v>
      </c>
    </row>
    <row r="249" spans="2:5" x14ac:dyDescent="0.25">
      <c r="B249" s="101" t="s">
        <v>746</v>
      </c>
      <c r="C249" s="96" t="s">
        <v>564</v>
      </c>
      <c r="D249" s="96" t="s">
        <v>612</v>
      </c>
      <c r="E249" s="102" t="s">
        <v>750</v>
      </c>
    </row>
    <row r="250" spans="2:5" x14ac:dyDescent="0.25">
      <c r="B250" s="101" t="s">
        <v>751</v>
      </c>
      <c r="C250" s="96" t="s">
        <v>602</v>
      </c>
      <c r="D250" s="96" t="s">
        <v>582</v>
      </c>
      <c r="E250" s="102" t="s">
        <v>583</v>
      </c>
    </row>
    <row r="251" spans="2:5" x14ac:dyDescent="0.25">
      <c r="B251" s="101" t="s">
        <v>752</v>
      </c>
      <c r="C251" s="96" t="s">
        <v>564</v>
      </c>
      <c r="D251" s="96" t="s">
        <v>561</v>
      </c>
      <c r="E251" s="102" t="s">
        <v>753</v>
      </c>
    </row>
    <row r="252" spans="2:5" x14ac:dyDescent="0.25">
      <c r="B252" s="101" t="s">
        <v>754</v>
      </c>
      <c r="C252" s="96" t="s">
        <v>572</v>
      </c>
      <c r="D252" s="96" t="s">
        <v>561</v>
      </c>
      <c r="E252" s="102" t="s">
        <v>755</v>
      </c>
    </row>
    <row r="253" spans="2:5" x14ac:dyDescent="0.25">
      <c r="B253" s="103" t="s">
        <v>756</v>
      </c>
      <c r="C253" s="97" t="s">
        <v>757</v>
      </c>
      <c r="D253" s="96" t="s">
        <v>561</v>
      </c>
      <c r="E253" s="102" t="s">
        <v>76</v>
      </c>
    </row>
    <row r="254" spans="2:5" x14ac:dyDescent="0.25">
      <c r="B254" s="103" t="s">
        <v>756</v>
      </c>
      <c r="C254" s="97" t="s">
        <v>758</v>
      </c>
      <c r="D254" s="96" t="s">
        <v>561</v>
      </c>
      <c r="E254" s="102" t="s">
        <v>76</v>
      </c>
    </row>
    <row r="255" spans="2:5" x14ac:dyDescent="0.25">
      <c r="B255" s="103" t="s">
        <v>756</v>
      </c>
      <c r="C255" s="97" t="s">
        <v>759</v>
      </c>
      <c r="D255" s="96" t="s">
        <v>561</v>
      </c>
      <c r="E255" s="102" t="s">
        <v>76</v>
      </c>
    </row>
    <row r="256" spans="2:5" x14ac:dyDescent="0.25">
      <c r="B256" s="103" t="s">
        <v>756</v>
      </c>
      <c r="C256" s="97" t="s">
        <v>760</v>
      </c>
      <c r="D256" s="96" t="s">
        <v>561</v>
      </c>
      <c r="E256" s="102" t="s">
        <v>76</v>
      </c>
    </row>
    <row r="257" spans="2:5" x14ac:dyDescent="0.25">
      <c r="B257" s="103" t="s">
        <v>756</v>
      </c>
      <c r="C257" s="97" t="s">
        <v>761</v>
      </c>
      <c r="D257" s="96" t="s">
        <v>561</v>
      </c>
      <c r="E257" s="102" t="s">
        <v>76</v>
      </c>
    </row>
    <row r="258" spans="2:5" x14ac:dyDescent="0.25">
      <c r="B258" s="103" t="s">
        <v>756</v>
      </c>
      <c r="C258" s="97" t="s">
        <v>619</v>
      </c>
      <c r="D258" s="96" t="s">
        <v>561</v>
      </c>
      <c r="E258" s="102" t="s">
        <v>76</v>
      </c>
    </row>
    <row r="259" spans="2:5" x14ac:dyDescent="0.25">
      <c r="B259" s="103" t="s">
        <v>756</v>
      </c>
      <c r="C259" s="97" t="s">
        <v>560</v>
      </c>
      <c r="D259" s="96" t="s">
        <v>561</v>
      </c>
      <c r="E259" s="102" t="s">
        <v>76</v>
      </c>
    </row>
    <row r="260" spans="2:5" x14ac:dyDescent="0.25">
      <c r="B260" s="103" t="s">
        <v>756</v>
      </c>
      <c r="C260" s="97" t="s">
        <v>560</v>
      </c>
      <c r="D260" s="96" t="s">
        <v>561</v>
      </c>
      <c r="E260" s="102" t="s">
        <v>76</v>
      </c>
    </row>
    <row r="261" spans="2:5" x14ac:dyDescent="0.25">
      <c r="B261" s="103" t="s">
        <v>756</v>
      </c>
      <c r="C261" s="97" t="s">
        <v>560</v>
      </c>
      <c r="D261" s="96" t="s">
        <v>561</v>
      </c>
      <c r="E261" s="102" t="s">
        <v>76</v>
      </c>
    </row>
    <row r="262" spans="2:5" x14ac:dyDescent="0.25">
      <c r="B262" s="103" t="s">
        <v>756</v>
      </c>
      <c r="C262" s="97" t="s">
        <v>560</v>
      </c>
      <c r="D262" s="96" t="s">
        <v>561</v>
      </c>
      <c r="E262" s="102" t="s">
        <v>76</v>
      </c>
    </row>
    <row r="263" spans="2:5" x14ac:dyDescent="0.25">
      <c r="B263" s="103" t="s">
        <v>756</v>
      </c>
      <c r="C263" s="97" t="s">
        <v>560</v>
      </c>
      <c r="D263" s="96" t="s">
        <v>561</v>
      </c>
      <c r="E263" s="102" t="s">
        <v>76</v>
      </c>
    </row>
    <row r="264" spans="2:5" x14ac:dyDescent="0.25">
      <c r="B264" s="103" t="s">
        <v>756</v>
      </c>
      <c r="C264" s="97" t="s">
        <v>682</v>
      </c>
      <c r="D264" s="96" t="s">
        <v>561</v>
      </c>
      <c r="E264" s="102" t="s">
        <v>76</v>
      </c>
    </row>
    <row r="265" spans="2:5" x14ac:dyDescent="0.25">
      <c r="B265" s="103" t="s">
        <v>756</v>
      </c>
      <c r="C265" s="97" t="s">
        <v>599</v>
      </c>
      <c r="D265" s="96" t="s">
        <v>561</v>
      </c>
      <c r="E265" s="102" t="s">
        <v>76</v>
      </c>
    </row>
    <row r="266" spans="2:5" x14ac:dyDescent="0.25">
      <c r="B266" s="103" t="s">
        <v>756</v>
      </c>
      <c r="C266" s="97" t="s">
        <v>762</v>
      </c>
      <c r="D266" s="96" t="s">
        <v>561</v>
      </c>
      <c r="E266" s="102" t="s">
        <v>76</v>
      </c>
    </row>
    <row r="267" spans="2:5" x14ac:dyDescent="0.25">
      <c r="B267" s="103" t="s">
        <v>756</v>
      </c>
      <c r="C267" s="97" t="s">
        <v>575</v>
      </c>
      <c r="D267" s="96" t="s">
        <v>561</v>
      </c>
      <c r="E267" s="102" t="s">
        <v>76</v>
      </c>
    </row>
    <row r="268" spans="2:5" x14ac:dyDescent="0.25">
      <c r="B268" s="103" t="s">
        <v>756</v>
      </c>
      <c r="C268" s="97" t="s">
        <v>578</v>
      </c>
      <c r="D268" s="96" t="s">
        <v>561</v>
      </c>
      <c r="E268" s="102" t="s">
        <v>76</v>
      </c>
    </row>
    <row r="269" spans="2:5" x14ac:dyDescent="0.25">
      <c r="B269" s="103" t="s">
        <v>756</v>
      </c>
      <c r="C269" s="97" t="s">
        <v>763</v>
      </c>
      <c r="D269" s="96" t="s">
        <v>561</v>
      </c>
      <c r="E269" s="102" t="s">
        <v>76</v>
      </c>
    </row>
    <row r="270" spans="2:5" x14ac:dyDescent="0.25">
      <c r="B270" s="103" t="s">
        <v>756</v>
      </c>
      <c r="C270" s="97" t="s">
        <v>763</v>
      </c>
      <c r="D270" s="96" t="s">
        <v>561</v>
      </c>
      <c r="E270" s="102" t="s">
        <v>76</v>
      </c>
    </row>
    <row r="271" spans="2:5" x14ac:dyDescent="0.25">
      <c r="B271" s="103" t="s">
        <v>756</v>
      </c>
      <c r="C271" s="97" t="s">
        <v>764</v>
      </c>
      <c r="D271" s="96" t="s">
        <v>561</v>
      </c>
      <c r="E271" s="102" t="s">
        <v>76</v>
      </c>
    </row>
    <row r="272" spans="2:5" x14ac:dyDescent="0.25">
      <c r="B272" s="101" t="s">
        <v>756</v>
      </c>
      <c r="C272" s="96" t="s">
        <v>653</v>
      </c>
      <c r="D272" s="96" t="s">
        <v>561</v>
      </c>
      <c r="E272" s="102" t="s">
        <v>568</v>
      </c>
    </row>
    <row r="273" spans="2:5" x14ac:dyDescent="0.25">
      <c r="B273" s="101" t="s">
        <v>756</v>
      </c>
      <c r="C273" s="96" t="s">
        <v>653</v>
      </c>
      <c r="D273" s="96" t="s">
        <v>561</v>
      </c>
      <c r="E273" s="102" t="s">
        <v>568</v>
      </c>
    </row>
    <row r="274" spans="2:5" x14ac:dyDescent="0.25">
      <c r="B274" s="101" t="s">
        <v>756</v>
      </c>
      <c r="C274" s="96" t="s">
        <v>564</v>
      </c>
      <c r="D274" s="96" t="s">
        <v>561</v>
      </c>
      <c r="E274" s="102" t="s">
        <v>631</v>
      </c>
    </row>
    <row r="275" spans="2:5" x14ac:dyDescent="0.25">
      <c r="B275" s="101" t="s">
        <v>756</v>
      </c>
      <c r="C275" s="96" t="s">
        <v>564</v>
      </c>
      <c r="D275" s="96" t="s">
        <v>561</v>
      </c>
      <c r="E275" s="102" t="s">
        <v>631</v>
      </c>
    </row>
    <row r="276" spans="2:5" x14ac:dyDescent="0.25">
      <c r="B276" s="101" t="s">
        <v>765</v>
      </c>
      <c r="C276" s="96" t="s">
        <v>584</v>
      </c>
      <c r="D276" s="96" t="s">
        <v>540</v>
      </c>
      <c r="E276" s="102" t="s">
        <v>583</v>
      </c>
    </row>
    <row r="277" spans="2:5" x14ac:dyDescent="0.25">
      <c r="B277" s="101" t="s">
        <v>765</v>
      </c>
      <c r="C277" s="96" t="s">
        <v>672</v>
      </c>
      <c r="D277" s="96" t="s">
        <v>540</v>
      </c>
      <c r="E277" s="102" t="s">
        <v>583</v>
      </c>
    </row>
    <row r="278" spans="2:5" x14ac:dyDescent="0.25">
      <c r="B278" s="101" t="s">
        <v>765</v>
      </c>
      <c r="C278" s="96" t="s">
        <v>766</v>
      </c>
      <c r="D278" s="96" t="s">
        <v>540</v>
      </c>
      <c r="E278" s="102" t="s">
        <v>583</v>
      </c>
    </row>
    <row r="279" spans="2:5" x14ac:dyDescent="0.25">
      <c r="B279" s="101" t="s">
        <v>765</v>
      </c>
      <c r="C279" s="96" t="s">
        <v>671</v>
      </c>
      <c r="D279" s="96" t="s">
        <v>540</v>
      </c>
      <c r="E279" s="102" t="s">
        <v>583</v>
      </c>
    </row>
    <row r="280" spans="2:5" x14ac:dyDescent="0.25">
      <c r="B280" s="101" t="s">
        <v>765</v>
      </c>
      <c r="C280" s="96" t="s">
        <v>585</v>
      </c>
      <c r="D280" s="96" t="s">
        <v>540</v>
      </c>
      <c r="E280" s="102" t="s">
        <v>583</v>
      </c>
    </row>
    <row r="281" spans="2:5" x14ac:dyDescent="0.25">
      <c r="B281" s="101" t="s">
        <v>765</v>
      </c>
      <c r="C281" s="96" t="s">
        <v>767</v>
      </c>
      <c r="D281" s="96" t="s">
        <v>540</v>
      </c>
      <c r="E281" s="102" t="s">
        <v>583</v>
      </c>
    </row>
    <row r="282" spans="2:5" x14ac:dyDescent="0.25">
      <c r="B282" s="101" t="s">
        <v>765</v>
      </c>
      <c r="C282" s="96" t="s">
        <v>740</v>
      </c>
      <c r="D282" s="96" t="s">
        <v>540</v>
      </c>
      <c r="E282" s="102" t="s">
        <v>583</v>
      </c>
    </row>
    <row r="283" spans="2:5" x14ac:dyDescent="0.25">
      <c r="B283" s="101" t="s">
        <v>765</v>
      </c>
      <c r="C283" s="96" t="s">
        <v>741</v>
      </c>
      <c r="D283" s="96" t="s">
        <v>540</v>
      </c>
      <c r="E283" s="102" t="s">
        <v>583</v>
      </c>
    </row>
    <row r="284" spans="2:5" x14ac:dyDescent="0.25">
      <c r="B284" s="101" t="s">
        <v>765</v>
      </c>
      <c r="C284" s="96" t="s">
        <v>768</v>
      </c>
      <c r="D284" s="96" t="s">
        <v>540</v>
      </c>
      <c r="E284" s="102" t="s">
        <v>583</v>
      </c>
    </row>
    <row r="285" spans="2:5" x14ac:dyDescent="0.25">
      <c r="B285" s="101" t="s">
        <v>765</v>
      </c>
      <c r="C285" s="96" t="s">
        <v>587</v>
      </c>
      <c r="D285" s="96" t="s">
        <v>582</v>
      </c>
      <c r="E285" s="102" t="s">
        <v>583</v>
      </c>
    </row>
    <row r="286" spans="2:5" x14ac:dyDescent="0.25">
      <c r="B286" s="101" t="s">
        <v>765</v>
      </c>
      <c r="C286" s="96" t="s">
        <v>602</v>
      </c>
      <c r="D286" s="96" t="s">
        <v>582</v>
      </c>
      <c r="E286" s="102" t="s">
        <v>583</v>
      </c>
    </row>
    <row r="287" spans="2:5" x14ac:dyDescent="0.25">
      <c r="B287" s="101" t="s">
        <v>765</v>
      </c>
      <c r="C287" s="96" t="s">
        <v>586</v>
      </c>
      <c r="D287" s="96" t="s">
        <v>582</v>
      </c>
      <c r="E287" s="102" t="s">
        <v>583</v>
      </c>
    </row>
    <row r="288" spans="2:5" x14ac:dyDescent="0.25">
      <c r="B288" s="101" t="s">
        <v>765</v>
      </c>
      <c r="C288" s="96" t="s">
        <v>730</v>
      </c>
      <c r="D288" s="96" t="s">
        <v>540</v>
      </c>
      <c r="E288" s="102" t="s">
        <v>583</v>
      </c>
    </row>
    <row r="289" spans="2:5" x14ac:dyDescent="0.25">
      <c r="B289" s="101" t="s">
        <v>769</v>
      </c>
      <c r="C289" s="96" t="s">
        <v>589</v>
      </c>
      <c r="D289" s="96" t="s">
        <v>540</v>
      </c>
      <c r="E289" s="102" t="s">
        <v>583</v>
      </c>
    </row>
    <row r="290" spans="2:5" x14ac:dyDescent="0.25">
      <c r="B290" s="101" t="s">
        <v>769</v>
      </c>
      <c r="C290" s="96" t="s">
        <v>730</v>
      </c>
      <c r="D290" s="96" t="s">
        <v>540</v>
      </c>
      <c r="E290" s="102" t="s">
        <v>583</v>
      </c>
    </row>
    <row r="291" spans="2:5" x14ac:dyDescent="0.25">
      <c r="B291" s="101" t="s">
        <v>769</v>
      </c>
      <c r="C291" s="96" t="s">
        <v>770</v>
      </c>
      <c r="D291" s="96" t="s">
        <v>540</v>
      </c>
      <c r="E291" s="102" t="s">
        <v>583</v>
      </c>
    </row>
    <row r="292" spans="2:5" x14ac:dyDescent="0.25">
      <c r="B292" s="101" t="s">
        <v>771</v>
      </c>
      <c r="C292" s="96" t="s">
        <v>589</v>
      </c>
      <c r="D292" s="96" t="s">
        <v>582</v>
      </c>
      <c r="E292" s="102" t="s">
        <v>583</v>
      </c>
    </row>
    <row r="293" spans="2:5" x14ac:dyDescent="0.25">
      <c r="B293" s="101" t="s">
        <v>771</v>
      </c>
      <c r="C293" s="96" t="s">
        <v>768</v>
      </c>
      <c r="D293" s="96" t="s">
        <v>147</v>
      </c>
      <c r="E293" s="102" t="s">
        <v>583</v>
      </c>
    </row>
    <row r="294" spans="2:5" x14ac:dyDescent="0.25">
      <c r="B294" s="101" t="s">
        <v>772</v>
      </c>
      <c r="C294" s="96" t="s">
        <v>653</v>
      </c>
      <c r="D294" s="96" t="s">
        <v>561</v>
      </c>
      <c r="E294" s="102" t="s">
        <v>568</v>
      </c>
    </row>
    <row r="295" spans="2:5" x14ac:dyDescent="0.25">
      <c r="B295" s="103" t="s">
        <v>773</v>
      </c>
      <c r="C295" s="97" t="s">
        <v>613</v>
      </c>
      <c r="D295" s="96" t="s">
        <v>561</v>
      </c>
      <c r="E295" s="102" t="s">
        <v>76</v>
      </c>
    </row>
    <row r="296" spans="2:5" x14ac:dyDescent="0.25">
      <c r="B296" s="103" t="s">
        <v>773</v>
      </c>
      <c r="C296" s="97" t="s">
        <v>774</v>
      </c>
      <c r="D296" s="96" t="s">
        <v>561</v>
      </c>
      <c r="E296" s="102" t="s">
        <v>76</v>
      </c>
    </row>
    <row r="297" spans="2:5" x14ac:dyDescent="0.25">
      <c r="B297" s="103" t="s">
        <v>773</v>
      </c>
      <c r="C297" s="97" t="s">
        <v>619</v>
      </c>
      <c r="D297" s="96" t="s">
        <v>561</v>
      </c>
      <c r="E297" s="102" t="s">
        <v>76</v>
      </c>
    </row>
    <row r="298" spans="2:5" x14ac:dyDescent="0.25">
      <c r="B298" s="103" t="s">
        <v>773</v>
      </c>
      <c r="C298" s="97" t="s">
        <v>619</v>
      </c>
      <c r="D298" s="96" t="s">
        <v>561</v>
      </c>
      <c r="E298" s="102" t="s">
        <v>76</v>
      </c>
    </row>
    <row r="299" spans="2:5" x14ac:dyDescent="0.25">
      <c r="B299" s="103" t="s">
        <v>773</v>
      </c>
      <c r="C299" s="97" t="s">
        <v>775</v>
      </c>
      <c r="D299" s="96" t="s">
        <v>561</v>
      </c>
      <c r="E299" s="102" t="s">
        <v>76</v>
      </c>
    </row>
    <row r="300" spans="2:5" x14ac:dyDescent="0.25">
      <c r="B300" s="103" t="s">
        <v>773</v>
      </c>
      <c r="C300" s="97" t="s">
        <v>776</v>
      </c>
      <c r="D300" s="96" t="s">
        <v>561</v>
      </c>
      <c r="E300" s="102" t="s">
        <v>76</v>
      </c>
    </row>
    <row r="301" spans="2:5" x14ac:dyDescent="0.25">
      <c r="B301" s="103" t="s">
        <v>773</v>
      </c>
      <c r="C301" s="97" t="s">
        <v>575</v>
      </c>
      <c r="D301" s="96" t="s">
        <v>561</v>
      </c>
      <c r="E301" s="102" t="s">
        <v>76</v>
      </c>
    </row>
    <row r="302" spans="2:5" x14ac:dyDescent="0.25">
      <c r="B302" s="103" t="s">
        <v>773</v>
      </c>
      <c r="C302" s="97" t="s">
        <v>578</v>
      </c>
      <c r="D302" s="96" t="s">
        <v>561</v>
      </c>
      <c r="E302" s="102" t="s">
        <v>76</v>
      </c>
    </row>
    <row r="303" spans="2:5" x14ac:dyDescent="0.25">
      <c r="B303" s="103" t="s">
        <v>773</v>
      </c>
      <c r="C303" s="97" t="s">
        <v>777</v>
      </c>
      <c r="D303" s="96" t="s">
        <v>561</v>
      </c>
      <c r="E303" s="102" t="s">
        <v>76</v>
      </c>
    </row>
    <row r="304" spans="2:5" x14ac:dyDescent="0.25">
      <c r="B304" s="103" t="s">
        <v>773</v>
      </c>
      <c r="C304" s="97" t="s">
        <v>763</v>
      </c>
      <c r="D304" s="96" t="s">
        <v>561</v>
      </c>
      <c r="E304" s="102" t="s">
        <v>76</v>
      </c>
    </row>
    <row r="305" spans="2:5" x14ac:dyDescent="0.25">
      <c r="B305" s="103" t="s">
        <v>773</v>
      </c>
      <c r="C305" s="97" t="s">
        <v>763</v>
      </c>
      <c r="D305" s="96" t="s">
        <v>561</v>
      </c>
      <c r="E305" s="102" t="s">
        <v>76</v>
      </c>
    </row>
    <row r="306" spans="2:5" x14ac:dyDescent="0.25">
      <c r="B306" s="101" t="s">
        <v>773</v>
      </c>
      <c r="C306" s="96" t="s">
        <v>564</v>
      </c>
      <c r="D306" s="96" t="s">
        <v>561</v>
      </c>
      <c r="E306" s="102" t="s">
        <v>579</v>
      </c>
    </row>
    <row r="307" spans="2:5" x14ac:dyDescent="0.25">
      <c r="B307" s="101" t="s">
        <v>778</v>
      </c>
      <c r="C307" s="96" t="s">
        <v>587</v>
      </c>
      <c r="D307" s="96" t="s">
        <v>582</v>
      </c>
      <c r="E307" s="102" t="s">
        <v>583</v>
      </c>
    </row>
    <row r="308" spans="2:5" x14ac:dyDescent="0.25">
      <c r="B308" s="101" t="s">
        <v>778</v>
      </c>
      <c r="C308" s="96" t="s">
        <v>584</v>
      </c>
      <c r="D308" s="96" t="s">
        <v>582</v>
      </c>
      <c r="E308" s="102" t="s">
        <v>583</v>
      </c>
    </row>
    <row r="309" spans="2:5" x14ac:dyDescent="0.25">
      <c r="B309" s="101" t="s">
        <v>778</v>
      </c>
      <c r="C309" s="96" t="s">
        <v>675</v>
      </c>
      <c r="D309" s="96" t="s">
        <v>582</v>
      </c>
      <c r="E309" s="102" t="s">
        <v>583</v>
      </c>
    </row>
    <row r="310" spans="2:5" x14ac:dyDescent="0.25">
      <c r="B310" s="101" t="s">
        <v>778</v>
      </c>
      <c r="C310" s="96" t="s">
        <v>730</v>
      </c>
      <c r="D310" s="96" t="s">
        <v>582</v>
      </c>
      <c r="E310" s="102" t="s">
        <v>583</v>
      </c>
    </row>
    <row r="311" spans="2:5" x14ac:dyDescent="0.25">
      <c r="B311" s="101" t="s">
        <v>779</v>
      </c>
      <c r="C311" s="96" t="s">
        <v>780</v>
      </c>
      <c r="D311" s="96" t="s">
        <v>582</v>
      </c>
      <c r="E311" s="102" t="s">
        <v>583</v>
      </c>
    </row>
    <row r="312" spans="2:5" x14ac:dyDescent="0.25">
      <c r="B312" s="101" t="s">
        <v>779</v>
      </c>
      <c r="C312" s="96" t="s">
        <v>781</v>
      </c>
      <c r="D312" s="96" t="s">
        <v>540</v>
      </c>
      <c r="E312" s="102" t="s">
        <v>583</v>
      </c>
    </row>
    <row r="313" spans="2:5" x14ac:dyDescent="0.25">
      <c r="B313" s="101" t="s">
        <v>782</v>
      </c>
      <c r="C313" s="96" t="s">
        <v>783</v>
      </c>
      <c r="D313" s="96" t="s">
        <v>540</v>
      </c>
      <c r="E313" s="102" t="s">
        <v>583</v>
      </c>
    </row>
    <row r="314" spans="2:5" x14ac:dyDescent="0.25">
      <c r="B314" s="101" t="s">
        <v>784</v>
      </c>
      <c r="C314" s="96" t="s">
        <v>785</v>
      </c>
      <c r="D314" s="96" t="s">
        <v>582</v>
      </c>
      <c r="E314" s="102" t="s">
        <v>583</v>
      </c>
    </row>
    <row r="315" spans="2:5" x14ac:dyDescent="0.25">
      <c r="B315" s="101" t="s">
        <v>786</v>
      </c>
      <c r="C315" s="96" t="s">
        <v>587</v>
      </c>
      <c r="D315" s="96" t="s">
        <v>582</v>
      </c>
      <c r="E315" s="102" t="s">
        <v>583</v>
      </c>
    </row>
    <row r="316" spans="2:5" x14ac:dyDescent="0.25">
      <c r="B316" s="101" t="s">
        <v>786</v>
      </c>
      <c r="C316" s="96" t="s">
        <v>787</v>
      </c>
      <c r="D316" s="96" t="s">
        <v>540</v>
      </c>
      <c r="E316" s="102" t="s">
        <v>583</v>
      </c>
    </row>
    <row r="317" spans="2:5" x14ac:dyDescent="0.25">
      <c r="B317" s="101" t="s">
        <v>788</v>
      </c>
      <c r="C317" s="96" t="s">
        <v>789</v>
      </c>
      <c r="D317" s="96" t="s">
        <v>582</v>
      </c>
      <c r="E317" s="102" t="s">
        <v>583</v>
      </c>
    </row>
    <row r="318" spans="2:5" x14ac:dyDescent="0.25">
      <c r="B318" s="101" t="s">
        <v>788</v>
      </c>
      <c r="C318" s="96" t="s">
        <v>790</v>
      </c>
      <c r="D318" s="96" t="s">
        <v>791</v>
      </c>
      <c r="E318" s="102" t="s">
        <v>583</v>
      </c>
    </row>
    <row r="319" spans="2:5" x14ac:dyDescent="0.25">
      <c r="B319" s="103" t="s">
        <v>792</v>
      </c>
      <c r="C319" s="97" t="s">
        <v>613</v>
      </c>
      <c r="D319" s="96" t="s">
        <v>540</v>
      </c>
      <c r="E319" s="102" t="s">
        <v>76</v>
      </c>
    </row>
    <row r="320" spans="2:5" x14ac:dyDescent="0.25">
      <c r="B320" s="103" t="s">
        <v>792</v>
      </c>
      <c r="C320" s="97" t="s">
        <v>615</v>
      </c>
      <c r="D320" s="96" t="s">
        <v>540</v>
      </c>
      <c r="E320" s="102" t="s">
        <v>76</v>
      </c>
    </row>
    <row r="321" spans="2:5" x14ac:dyDescent="0.25">
      <c r="B321" s="103" t="s">
        <v>792</v>
      </c>
      <c r="C321" s="97" t="s">
        <v>664</v>
      </c>
      <c r="D321" s="96" t="s">
        <v>540</v>
      </c>
      <c r="E321" s="102" t="s">
        <v>76</v>
      </c>
    </row>
    <row r="322" spans="2:5" x14ac:dyDescent="0.25">
      <c r="B322" s="103" t="s">
        <v>792</v>
      </c>
      <c r="C322" s="97" t="s">
        <v>664</v>
      </c>
      <c r="D322" s="96" t="s">
        <v>540</v>
      </c>
      <c r="E322" s="102" t="s">
        <v>76</v>
      </c>
    </row>
    <row r="323" spans="2:5" x14ac:dyDescent="0.25">
      <c r="B323" s="103" t="s">
        <v>792</v>
      </c>
      <c r="C323" s="97" t="s">
        <v>664</v>
      </c>
      <c r="D323" s="96" t="s">
        <v>540</v>
      </c>
      <c r="E323" s="102" t="s">
        <v>76</v>
      </c>
    </row>
    <row r="324" spans="2:5" x14ac:dyDescent="0.25">
      <c r="B324" s="103" t="s">
        <v>792</v>
      </c>
      <c r="C324" s="97" t="s">
        <v>619</v>
      </c>
      <c r="D324" s="96" t="s">
        <v>540</v>
      </c>
      <c r="E324" s="102" t="s">
        <v>76</v>
      </c>
    </row>
    <row r="325" spans="2:5" x14ac:dyDescent="0.25">
      <c r="B325" s="103" t="s">
        <v>792</v>
      </c>
      <c r="C325" s="97" t="s">
        <v>793</v>
      </c>
      <c r="D325" s="96" t="s">
        <v>540</v>
      </c>
      <c r="E325" s="102" t="s">
        <v>76</v>
      </c>
    </row>
    <row r="326" spans="2:5" x14ac:dyDescent="0.25">
      <c r="B326" s="103" t="s">
        <v>792</v>
      </c>
      <c r="C326" s="97" t="s">
        <v>599</v>
      </c>
      <c r="D326" s="96" t="s">
        <v>540</v>
      </c>
      <c r="E326" s="102" t="s">
        <v>76</v>
      </c>
    </row>
    <row r="327" spans="2:5" x14ac:dyDescent="0.25">
      <c r="B327" s="103" t="s">
        <v>792</v>
      </c>
      <c r="C327" s="97" t="s">
        <v>578</v>
      </c>
      <c r="D327" s="96" t="s">
        <v>540</v>
      </c>
      <c r="E327" s="102" t="s">
        <v>76</v>
      </c>
    </row>
    <row r="328" spans="2:5" x14ac:dyDescent="0.25">
      <c r="B328" s="101" t="s">
        <v>792</v>
      </c>
      <c r="C328" s="96" t="s">
        <v>564</v>
      </c>
      <c r="D328" s="96" t="s">
        <v>540</v>
      </c>
      <c r="E328" s="102" t="s">
        <v>794</v>
      </c>
    </row>
    <row r="329" spans="2:5" x14ac:dyDescent="0.25">
      <c r="B329" s="101" t="s">
        <v>795</v>
      </c>
      <c r="C329" s="96" t="s">
        <v>586</v>
      </c>
      <c r="D329" s="96" t="s">
        <v>540</v>
      </c>
      <c r="E329" s="102" t="s">
        <v>583</v>
      </c>
    </row>
    <row r="330" spans="2:5" x14ac:dyDescent="0.25">
      <c r="B330" s="101" t="s">
        <v>795</v>
      </c>
      <c r="C330" s="96" t="s">
        <v>587</v>
      </c>
      <c r="D330" s="96" t="s">
        <v>540</v>
      </c>
      <c r="E330" s="102" t="s">
        <v>583</v>
      </c>
    </row>
    <row r="331" spans="2:5" x14ac:dyDescent="0.25">
      <c r="B331" s="101" t="s">
        <v>795</v>
      </c>
      <c r="C331" s="96" t="s">
        <v>643</v>
      </c>
      <c r="D331" s="96" t="s">
        <v>540</v>
      </c>
      <c r="E331" s="102" t="s">
        <v>583</v>
      </c>
    </row>
    <row r="332" spans="2:5" x14ac:dyDescent="0.25">
      <c r="B332" s="101" t="s">
        <v>795</v>
      </c>
      <c r="C332" s="96" t="s">
        <v>584</v>
      </c>
      <c r="D332" s="96" t="s">
        <v>540</v>
      </c>
      <c r="E332" s="102" t="s">
        <v>583</v>
      </c>
    </row>
    <row r="333" spans="2:5" x14ac:dyDescent="0.25">
      <c r="B333" s="101" t="s">
        <v>795</v>
      </c>
      <c r="C333" s="96" t="s">
        <v>796</v>
      </c>
      <c r="D333" s="96" t="s">
        <v>540</v>
      </c>
      <c r="E333" s="102" t="s">
        <v>583</v>
      </c>
    </row>
    <row r="334" spans="2:5" x14ac:dyDescent="0.25">
      <c r="B334" s="101" t="s">
        <v>795</v>
      </c>
      <c r="C334" s="96" t="s">
        <v>671</v>
      </c>
      <c r="D334" s="96" t="s">
        <v>540</v>
      </c>
      <c r="E334" s="102" t="s">
        <v>583</v>
      </c>
    </row>
    <row r="335" spans="2:5" x14ac:dyDescent="0.25">
      <c r="B335" s="101" t="s">
        <v>795</v>
      </c>
      <c r="C335" s="96" t="s">
        <v>673</v>
      </c>
      <c r="D335" s="96" t="s">
        <v>540</v>
      </c>
      <c r="E335" s="102" t="s">
        <v>583</v>
      </c>
    </row>
    <row r="336" spans="2:5" x14ac:dyDescent="0.25">
      <c r="B336" s="101" t="s">
        <v>795</v>
      </c>
      <c r="C336" s="96" t="s">
        <v>714</v>
      </c>
      <c r="D336" s="96" t="s">
        <v>540</v>
      </c>
      <c r="E336" s="102" t="s">
        <v>583</v>
      </c>
    </row>
    <row r="337" spans="2:5" x14ac:dyDescent="0.25">
      <c r="B337" s="101" t="s">
        <v>797</v>
      </c>
      <c r="C337" s="96" t="s">
        <v>798</v>
      </c>
      <c r="D337" s="96" t="s">
        <v>540</v>
      </c>
      <c r="E337" s="102" t="s">
        <v>670</v>
      </c>
    </row>
    <row r="338" spans="2:5" x14ac:dyDescent="0.25">
      <c r="B338" s="103" t="s">
        <v>799</v>
      </c>
      <c r="C338" s="97" t="s">
        <v>613</v>
      </c>
      <c r="D338" s="96" t="s">
        <v>561</v>
      </c>
      <c r="E338" s="102" t="s">
        <v>76</v>
      </c>
    </row>
    <row r="339" spans="2:5" x14ac:dyDescent="0.25">
      <c r="B339" s="103" t="s">
        <v>799</v>
      </c>
      <c r="C339" s="97" t="s">
        <v>722</v>
      </c>
      <c r="D339" s="96" t="s">
        <v>561</v>
      </c>
      <c r="E339" s="102" t="s">
        <v>76</v>
      </c>
    </row>
    <row r="340" spans="2:5" x14ac:dyDescent="0.25">
      <c r="B340" s="103" t="s">
        <v>799</v>
      </c>
      <c r="C340" s="97" t="s">
        <v>800</v>
      </c>
      <c r="D340" s="96" t="s">
        <v>561</v>
      </c>
      <c r="E340" s="102" t="s">
        <v>76</v>
      </c>
    </row>
    <row r="341" spans="2:5" x14ac:dyDescent="0.25">
      <c r="B341" s="103" t="s">
        <v>799</v>
      </c>
      <c r="C341" s="97" t="s">
        <v>800</v>
      </c>
      <c r="D341" s="96" t="s">
        <v>561</v>
      </c>
      <c r="E341" s="102" t="s">
        <v>76</v>
      </c>
    </row>
    <row r="342" spans="2:5" x14ac:dyDescent="0.25">
      <c r="B342" s="103" t="s">
        <v>799</v>
      </c>
      <c r="C342" s="97" t="s">
        <v>801</v>
      </c>
      <c r="D342" s="96" t="s">
        <v>561</v>
      </c>
      <c r="E342" s="102" t="s">
        <v>76</v>
      </c>
    </row>
    <row r="343" spans="2:5" x14ac:dyDescent="0.25">
      <c r="B343" s="103" t="s">
        <v>799</v>
      </c>
      <c r="C343" s="97" t="s">
        <v>802</v>
      </c>
      <c r="D343" s="96" t="s">
        <v>561</v>
      </c>
      <c r="E343" s="102" t="s">
        <v>76</v>
      </c>
    </row>
    <row r="344" spans="2:5" x14ac:dyDescent="0.25">
      <c r="B344" s="103" t="s">
        <v>799</v>
      </c>
      <c r="C344" s="97" t="s">
        <v>615</v>
      </c>
      <c r="D344" s="96" t="s">
        <v>561</v>
      </c>
      <c r="E344" s="102" t="s">
        <v>76</v>
      </c>
    </row>
    <row r="345" spans="2:5" x14ac:dyDescent="0.25">
      <c r="B345" s="103" t="s">
        <v>799</v>
      </c>
      <c r="C345" s="97" t="s">
        <v>803</v>
      </c>
      <c r="D345" s="96" t="s">
        <v>561</v>
      </c>
      <c r="E345" s="102" t="s">
        <v>76</v>
      </c>
    </row>
    <row r="346" spans="2:5" x14ac:dyDescent="0.25">
      <c r="B346" s="103" t="s">
        <v>799</v>
      </c>
      <c r="C346" s="97" t="s">
        <v>804</v>
      </c>
      <c r="D346" s="96" t="s">
        <v>561</v>
      </c>
      <c r="E346" s="102" t="s">
        <v>76</v>
      </c>
    </row>
    <row r="347" spans="2:5" x14ac:dyDescent="0.25">
      <c r="B347" s="103" t="s">
        <v>799</v>
      </c>
      <c r="C347" s="97" t="s">
        <v>805</v>
      </c>
      <c r="D347" s="96" t="s">
        <v>561</v>
      </c>
      <c r="E347" s="102" t="s">
        <v>76</v>
      </c>
    </row>
    <row r="348" spans="2:5" x14ac:dyDescent="0.25">
      <c r="B348" s="103" t="s">
        <v>799</v>
      </c>
      <c r="C348" s="97" t="s">
        <v>806</v>
      </c>
      <c r="D348" s="96" t="s">
        <v>561</v>
      </c>
      <c r="E348" s="102" t="s">
        <v>76</v>
      </c>
    </row>
    <row r="349" spans="2:5" x14ac:dyDescent="0.25">
      <c r="B349" s="103" t="s">
        <v>799</v>
      </c>
      <c r="C349" s="97" t="s">
        <v>560</v>
      </c>
      <c r="D349" s="96" t="s">
        <v>561</v>
      </c>
      <c r="E349" s="102" t="s">
        <v>76</v>
      </c>
    </row>
    <row r="350" spans="2:5" x14ac:dyDescent="0.25">
      <c r="B350" s="103" t="s">
        <v>799</v>
      </c>
      <c r="C350" s="97" t="s">
        <v>727</v>
      </c>
      <c r="D350" s="96" t="s">
        <v>561</v>
      </c>
      <c r="E350" s="102" t="s">
        <v>76</v>
      </c>
    </row>
    <row r="351" spans="2:5" x14ac:dyDescent="0.25">
      <c r="B351" s="103" t="s">
        <v>799</v>
      </c>
      <c r="C351" s="97" t="s">
        <v>599</v>
      </c>
      <c r="D351" s="96" t="s">
        <v>561</v>
      </c>
      <c r="E351" s="102" t="s">
        <v>76</v>
      </c>
    </row>
    <row r="352" spans="2:5" x14ac:dyDescent="0.25">
      <c r="B352" s="103" t="s">
        <v>799</v>
      </c>
      <c r="C352" s="97" t="s">
        <v>575</v>
      </c>
      <c r="D352" s="96" t="s">
        <v>561</v>
      </c>
      <c r="E352" s="102" t="s">
        <v>76</v>
      </c>
    </row>
    <row r="353" spans="2:5" x14ac:dyDescent="0.25">
      <c r="B353" s="103" t="s">
        <v>799</v>
      </c>
      <c r="C353" s="97" t="s">
        <v>807</v>
      </c>
      <c r="D353" s="96" t="s">
        <v>561</v>
      </c>
      <c r="E353" s="102" t="s">
        <v>76</v>
      </c>
    </row>
    <row r="354" spans="2:5" x14ac:dyDescent="0.25">
      <c r="B354" s="103" t="s">
        <v>799</v>
      </c>
      <c r="C354" s="97" t="s">
        <v>578</v>
      </c>
      <c r="D354" s="96" t="s">
        <v>561</v>
      </c>
      <c r="E354" s="102" t="s">
        <v>76</v>
      </c>
    </row>
    <row r="355" spans="2:5" x14ac:dyDescent="0.25">
      <c r="B355" s="103" t="s">
        <v>799</v>
      </c>
      <c r="C355" s="97" t="s">
        <v>808</v>
      </c>
      <c r="D355" s="96" t="s">
        <v>561</v>
      </c>
      <c r="E355" s="102" t="s">
        <v>76</v>
      </c>
    </row>
    <row r="356" spans="2:5" x14ac:dyDescent="0.25">
      <c r="B356" s="103" t="s">
        <v>799</v>
      </c>
      <c r="C356" s="97" t="s">
        <v>809</v>
      </c>
      <c r="D356" s="96" t="s">
        <v>561</v>
      </c>
      <c r="E356" s="102" t="s">
        <v>76</v>
      </c>
    </row>
    <row r="357" spans="2:5" x14ac:dyDescent="0.25">
      <c r="B357" s="103" t="s">
        <v>799</v>
      </c>
      <c r="C357" s="97" t="s">
        <v>810</v>
      </c>
      <c r="D357" s="96" t="s">
        <v>561</v>
      </c>
      <c r="E357" s="102" t="s">
        <v>76</v>
      </c>
    </row>
    <row r="358" spans="2:5" x14ac:dyDescent="0.25">
      <c r="B358" s="101" t="s">
        <v>811</v>
      </c>
      <c r="C358" s="96" t="s">
        <v>560</v>
      </c>
      <c r="D358" s="96" t="s">
        <v>561</v>
      </c>
      <c r="E358" s="102" t="s">
        <v>623</v>
      </c>
    </row>
    <row r="359" spans="2:5" x14ac:dyDescent="0.25">
      <c r="B359" s="101" t="s">
        <v>812</v>
      </c>
      <c r="C359" s="96" t="s">
        <v>813</v>
      </c>
      <c r="D359" s="96" t="s">
        <v>582</v>
      </c>
      <c r="E359" s="102" t="s">
        <v>670</v>
      </c>
    </row>
    <row r="360" spans="2:5" x14ac:dyDescent="0.25">
      <c r="B360" s="101" t="s">
        <v>812</v>
      </c>
      <c r="C360" s="96" t="s">
        <v>602</v>
      </c>
      <c r="D360" s="96" t="s">
        <v>582</v>
      </c>
      <c r="E360" s="102" t="s">
        <v>583</v>
      </c>
    </row>
    <row r="361" spans="2:5" x14ac:dyDescent="0.25">
      <c r="B361" s="101" t="s">
        <v>812</v>
      </c>
      <c r="C361" s="96" t="s">
        <v>603</v>
      </c>
      <c r="D361" s="96" t="s">
        <v>582</v>
      </c>
      <c r="E361" s="102" t="s">
        <v>670</v>
      </c>
    </row>
    <row r="362" spans="2:5" x14ac:dyDescent="0.25">
      <c r="B362" s="101" t="s">
        <v>812</v>
      </c>
      <c r="C362" s="96" t="s">
        <v>675</v>
      </c>
      <c r="D362" s="96" t="s">
        <v>540</v>
      </c>
      <c r="E362" s="102" t="s">
        <v>670</v>
      </c>
    </row>
    <row r="363" spans="2:5" x14ac:dyDescent="0.25">
      <c r="B363" s="101" t="s">
        <v>812</v>
      </c>
      <c r="C363" s="96" t="s">
        <v>586</v>
      </c>
      <c r="D363" s="96" t="s">
        <v>582</v>
      </c>
      <c r="E363" s="102" t="s">
        <v>583</v>
      </c>
    </row>
    <row r="364" spans="2:5" x14ac:dyDescent="0.25">
      <c r="B364" s="101" t="s">
        <v>812</v>
      </c>
      <c r="C364" s="96" t="s">
        <v>671</v>
      </c>
      <c r="D364" s="96" t="s">
        <v>540</v>
      </c>
      <c r="E364" s="102" t="s">
        <v>583</v>
      </c>
    </row>
    <row r="365" spans="2:5" x14ac:dyDescent="0.25">
      <c r="B365" s="101" t="s">
        <v>812</v>
      </c>
      <c r="C365" s="96" t="s">
        <v>673</v>
      </c>
      <c r="D365" s="96" t="s">
        <v>540</v>
      </c>
      <c r="E365" s="102" t="s">
        <v>583</v>
      </c>
    </row>
    <row r="366" spans="2:5" x14ac:dyDescent="0.25">
      <c r="B366" s="101" t="s">
        <v>812</v>
      </c>
      <c r="C366" s="96" t="s">
        <v>584</v>
      </c>
      <c r="D366" s="96" t="s">
        <v>582</v>
      </c>
      <c r="E366" s="102" t="s">
        <v>583</v>
      </c>
    </row>
    <row r="367" spans="2:5" x14ac:dyDescent="0.25">
      <c r="B367" s="101" t="s">
        <v>812</v>
      </c>
      <c r="C367" s="96" t="s">
        <v>587</v>
      </c>
      <c r="D367" s="96" t="s">
        <v>582</v>
      </c>
      <c r="E367" s="102" t="s">
        <v>583</v>
      </c>
    </row>
    <row r="368" spans="2:5" x14ac:dyDescent="0.25">
      <c r="B368" s="101" t="s">
        <v>814</v>
      </c>
      <c r="C368" s="96" t="s">
        <v>815</v>
      </c>
      <c r="D368" s="96" t="s">
        <v>582</v>
      </c>
      <c r="E368" s="102" t="s">
        <v>583</v>
      </c>
    </row>
    <row r="369" spans="2:5" x14ac:dyDescent="0.25">
      <c r="B369" s="101" t="s">
        <v>816</v>
      </c>
      <c r="C369" s="96" t="s">
        <v>817</v>
      </c>
      <c r="D369" s="96" t="s">
        <v>147</v>
      </c>
      <c r="E369" s="102" t="s">
        <v>670</v>
      </c>
    </row>
    <row r="370" spans="2:5" x14ac:dyDescent="0.25">
      <c r="B370" s="103" t="s">
        <v>818</v>
      </c>
      <c r="C370" s="97" t="s">
        <v>793</v>
      </c>
      <c r="D370" s="96" t="s">
        <v>540</v>
      </c>
      <c r="E370" s="102" t="s">
        <v>76</v>
      </c>
    </row>
    <row r="371" spans="2:5" x14ac:dyDescent="0.25">
      <c r="B371" s="101" t="s">
        <v>818</v>
      </c>
      <c r="C371" s="96" t="s">
        <v>564</v>
      </c>
      <c r="D371" s="96" t="s">
        <v>540</v>
      </c>
      <c r="E371" s="102" t="s">
        <v>794</v>
      </c>
    </row>
    <row r="372" spans="2:5" x14ac:dyDescent="0.25">
      <c r="B372" s="101" t="s">
        <v>819</v>
      </c>
      <c r="C372" s="96" t="s">
        <v>820</v>
      </c>
      <c r="D372" s="96" t="s">
        <v>147</v>
      </c>
      <c r="E372" s="102" t="s">
        <v>583</v>
      </c>
    </row>
    <row r="373" spans="2:5" x14ac:dyDescent="0.25">
      <c r="B373" s="101" t="s">
        <v>821</v>
      </c>
      <c r="C373" s="96" t="s">
        <v>564</v>
      </c>
      <c r="D373" s="96" t="s">
        <v>147</v>
      </c>
      <c r="E373" s="102" t="s">
        <v>822</v>
      </c>
    </row>
    <row r="374" spans="2:5" x14ac:dyDescent="0.25">
      <c r="B374" s="103" t="s">
        <v>823</v>
      </c>
      <c r="C374" s="97" t="s">
        <v>824</v>
      </c>
      <c r="D374" s="96" t="s">
        <v>540</v>
      </c>
      <c r="E374" s="102" t="s">
        <v>76</v>
      </c>
    </row>
    <row r="375" spans="2:5" x14ac:dyDescent="0.25">
      <c r="B375" s="103" t="s">
        <v>823</v>
      </c>
      <c r="C375" s="97" t="s">
        <v>825</v>
      </c>
      <c r="D375" s="96" t="s">
        <v>540</v>
      </c>
      <c r="E375" s="102" t="s">
        <v>76</v>
      </c>
    </row>
    <row r="376" spans="2:5" x14ac:dyDescent="0.25">
      <c r="B376" s="103" t="s">
        <v>823</v>
      </c>
      <c r="C376" s="97" t="s">
        <v>663</v>
      </c>
      <c r="D376" s="96" t="s">
        <v>540</v>
      </c>
      <c r="E376" s="102" t="s">
        <v>76</v>
      </c>
    </row>
    <row r="377" spans="2:5" x14ac:dyDescent="0.25">
      <c r="B377" s="103" t="s">
        <v>823</v>
      </c>
      <c r="C377" s="97" t="s">
        <v>826</v>
      </c>
      <c r="D377" s="96" t="s">
        <v>540</v>
      </c>
      <c r="E377" s="102" t="s">
        <v>76</v>
      </c>
    </row>
    <row r="378" spans="2:5" x14ac:dyDescent="0.25">
      <c r="B378" s="103" t="s">
        <v>823</v>
      </c>
      <c r="C378" s="97" t="s">
        <v>827</v>
      </c>
      <c r="D378" s="96" t="s">
        <v>540</v>
      </c>
      <c r="E378" s="102" t="s">
        <v>76</v>
      </c>
    </row>
    <row r="379" spans="2:5" x14ac:dyDescent="0.25">
      <c r="B379" s="103" t="s">
        <v>823</v>
      </c>
      <c r="C379" s="97" t="s">
        <v>575</v>
      </c>
      <c r="D379" s="96" t="s">
        <v>540</v>
      </c>
      <c r="E379" s="102" t="s">
        <v>76</v>
      </c>
    </row>
    <row r="380" spans="2:5" x14ac:dyDescent="0.25">
      <c r="B380" s="101" t="s">
        <v>823</v>
      </c>
      <c r="C380" s="96" t="s">
        <v>564</v>
      </c>
      <c r="D380" s="96" t="s">
        <v>540</v>
      </c>
      <c r="E380" s="102" t="s">
        <v>631</v>
      </c>
    </row>
    <row r="381" spans="2:5" x14ac:dyDescent="0.25">
      <c r="B381" s="101" t="s">
        <v>828</v>
      </c>
      <c r="C381" s="96" t="s">
        <v>587</v>
      </c>
      <c r="D381" s="96" t="s">
        <v>540</v>
      </c>
      <c r="E381" s="102" t="s">
        <v>583</v>
      </c>
    </row>
    <row r="382" spans="2:5" x14ac:dyDescent="0.25">
      <c r="B382" s="101" t="s">
        <v>828</v>
      </c>
      <c r="C382" s="96" t="s">
        <v>602</v>
      </c>
      <c r="D382" s="96" t="s">
        <v>540</v>
      </c>
      <c r="E382" s="102" t="s">
        <v>583</v>
      </c>
    </row>
    <row r="383" spans="2:5" x14ac:dyDescent="0.25">
      <c r="B383" s="101" t="s">
        <v>828</v>
      </c>
      <c r="C383" s="96" t="s">
        <v>581</v>
      </c>
      <c r="D383" s="96" t="s">
        <v>540</v>
      </c>
      <c r="E383" s="102" t="s">
        <v>583</v>
      </c>
    </row>
    <row r="384" spans="2:5" x14ac:dyDescent="0.25">
      <c r="B384" s="101" t="s">
        <v>829</v>
      </c>
      <c r="C384" s="96" t="s">
        <v>830</v>
      </c>
      <c r="D384" s="96" t="s">
        <v>540</v>
      </c>
      <c r="E384" s="102" t="s">
        <v>583</v>
      </c>
    </row>
    <row r="385" spans="2:5" x14ac:dyDescent="0.25">
      <c r="B385" s="101" t="s">
        <v>829</v>
      </c>
      <c r="C385" s="96" t="s">
        <v>589</v>
      </c>
      <c r="D385" s="96" t="s">
        <v>540</v>
      </c>
      <c r="E385" s="102" t="s">
        <v>583</v>
      </c>
    </row>
    <row r="386" spans="2:5" x14ac:dyDescent="0.25">
      <c r="B386" s="101" t="s">
        <v>831</v>
      </c>
      <c r="C386" s="96" t="s">
        <v>832</v>
      </c>
      <c r="D386" s="96" t="s">
        <v>540</v>
      </c>
      <c r="E386" s="102" t="s">
        <v>583</v>
      </c>
    </row>
    <row r="387" spans="2:5" x14ac:dyDescent="0.25">
      <c r="B387" s="101" t="s">
        <v>833</v>
      </c>
      <c r="C387" s="96" t="s">
        <v>589</v>
      </c>
      <c r="D387" s="96" t="s">
        <v>540</v>
      </c>
      <c r="E387" s="102" t="s">
        <v>583</v>
      </c>
    </row>
    <row r="388" spans="2:5" x14ac:dyDescent="0.25">
      <c r="B388" s="103" t="s">
        <v>834</v>
      </c>
      <c r="C388" s="97" t="s">
        <v>835</v>
      </c>
      <c r="D388" s="96" t="s">
        <v>540</v>
      </c>
      <c r="E388" s="102" t="s">
        <v>76</v>
      </c>
    </row>
    <row r="389" spans="2:5" x14ac:dyDescent="0.25">
      <c r="B389" s="103" t="s">
        <v>834</v>
      </c>
      <c r="C389" s="97" t="s">
        <v>836</v>
      </c>
      <c r="D389" s="96" t="s">
        <v>540</v>
      </c>
      <c r="E389" s="102" t="s">
        <v>76</v>
      </c>
    </row>
    <row r="390" spans="2:5" x14ac:dyDescent="0.25">
      <c r="B390" s="103" t="s">
        <v>834</v>
      </c>
      <c r="C390" s="97" t="s">
        <v>837</v>
      </c>
      <c r="D390" s="96" t="s">
        <v>540</v>
      </c>
      <c r="E390" s="102" t="s">
        <v>76</v>
      </c>
    </row>
    <row r="391" spans="2:5" x14ac:dyDescent="0.25">
      <c r="B391" s="103" t="s">
        <v>834</v>
      </c>
      <c r="C391" s="97" t="s">
        <v>619</v>
      </c>
      <c r="D391" s="96" t="s">
        <v>540</v>
      </c>
      <c r="E391" s="102" t="s">
        <v>76</v>
      </c>
    </row>
    <row r="392" spans="2:5" x14ac:dyDescent="0.25">
      <c r="B392" s="103" t="s">
        <v>834</v>
      </c>
      <c r="C392" s="97" t="s">
        <v>682</v>
      </c>
      <c r="D392" s="96" t="s">
        <v>540</v>
      </c>
      <c r="E392" s="102" t="s">
        <v>76</v>
      </c>
    </row>
    <row r="393" spans="2:5" x14ac:dyDescent="0.25">
      <c r="B393" s="103" t="s">
        <v>834</v>
      </c>
      <c r="C393" s="97" t="s">
        <v>838</v>
      </c>
      <c r="D393" s="96" t="s">
        <v>540</v>
      </c>
      <c r="E393" s="102" t="s">
        <v>76</v>
      </c>
    </row>
    <row r="394" spans="2:5" x14ac:dyDescent="0.25">
      <c r="B394" s="103" t="s">
        <v>834</v>
      </c>
      <c r="C394" s="97" t="s">
        <v>839</v>
      </c>
      <c r="D394" s="96" t="s">
        <v>540</v>
      </c>
      <c r="E394" s="102" t="s">
        <v>76</v>
      </c>
    </row>
    <row r="395" spans="2:5" x14ac:dyDescent="0.25">
      <c r="B395" s="103" t="s">
        <v>840</v>
      </c>
      <c r="C395" s="97" t="s">
        <v>841</v>
      </c>
      <c r="D395" s="96" t="s">
        <v>540</v>
      </c>
      <c r="E395" s="102" t="s">
        <v>702</v>
      </c>
    </row>
    <row r="396" spans="2:5" x14ac:dyDescent="0.25">
      <c r="B396" s="103" t="s">
        <v>840</v>
      </c>
      <c r="C396" s="97" t="s">
        <v>597</v>
      </c>
      <c r="D396" s="96" t="s">
        <v>540</v>
      </c>
      <c r="E396" s="102" t="s">
        <v>702</v>
      </c>
    </row>
    <row r="397" spans="2:5" x14ac:dyDescent="0.25">
      <c r="B397" s="103" t="s">
        <v>840</v>
      </c>
      <c r="C397" s="97" t="s">
        <v>597</v>
      </c>
      <c r="D397" s="96" t="s">
        <v>540</v>
      </c>
      <c r="E397" s="102" t="s">
        <v>702</v>
      </c>
    </row>
    <row r="398" spans="2:5" x14ac:dyDescent="0.25">
      <c r="B398" s="103" t="s">
        <v>840</v>
      </c>
      <c r="C398" s="97" t="s">
        <v>597</v>
      </c>
      <c r="D398" s="96" t="s">
        <v>540</v>
      </c>
      <c r="E398" s="102" t="s">
        <v>702</v>
      </c>
    </row>
    <row r="399" spans="2:5" x14ac:dyDescent="0.25">
      <c r="B399" s="103" t="s">
        <v>840</v>
      </c>
      <c r="C399" s="97" t="s">
        <v>842</v>
      </c>
      <c r="D399" s="96" t="s">
        <v>540</v>
      </c>
      <c r="E399" s="102" t="s">
        <v>702</v>
      </c>
    </row>
    <row r="400" spans="2:5" x14ac:dyDescent="0.25">
      <c r="B400" s="103" t="s">
        <v>840</v>
      </c>
      <c r="C400" s="97" t="s">
        <v>842</v>
      </c>
      <c r="D400" s="96" t="s">
        <v>540</v>
      </c>
      <c r="E400" s="102" t="s">
        <v>702</v>
      </c>
    </row>
    <row r="401" spans="2:5" x14ac:dyDescent="0.25">
      <c r="B401" s="103" t="s">
        <v>843</v>
      </c>
      <c r="C401" s="97" t="s">
        <v>844</v>
      </c>
      <c r="D401" s="96" t="s">
        <v>147</v>
      </c>
      <c r="E401" s="102" t="s">
        <v>76</v>
      </c>
    </row>
    <row r="402" spans="2:5" x14ac:dyDescent="0.25">
      <c r="B402" s="103" t="s">
        <v>845</v>
      </c>
      <c r="C402" s="97" t="s">
        <v>836</v>
      </c>
      <c r="D402" s="96" t="s">
        <v>540</v>
      </c>
      <c r="E402" s="102" t="s">
        <v>76</v>
      </c>
    </row>
    <row r="403" spans="2:5" x14ac:dyDescent="0.25">
      <c r="B403" s="103" t="s">
        <v>845</v>
      </c>
      <c r="C403" s="97" t="s">
        <v>664</v>
      </c>
      <c r="D403" s="96" t="s">
        <v>540</v>
      </c>
      <c r="E403" s="102" t="s">
        <v>76</v>
      </c>
    </row>
    <row r="404" spans="2:5" x14ac:dyDescent="0.25">
      <c r="B404" s="103" t="s">
        <v>845</v>
      </c>
      <c r="C404" s="97" t="s">
        <v>846</v>
      </c>
      <c r="D404" s="96" t="s">
        <v>540</v>
      </c>
      <c r="E404" s="102" t="s">
        <v>76</v>
      </c>
    </row>
    <row r="405" spans="2:5" x14ac:dyDescent="0.25">
      <c r="B405" s="103" t="s">
        <v>845</v>
      </c>
      <c r="C405" s="97" t="s">
        <v>560</v>
      </c>
      <c r="D405" s="96" t="s">
        <v>540</v>
      </c>
      <c r="E405" s="102" t="s">
        <v>76</v>
      </c>
    </row>
    <row r="406" spans="2:5" x14ac:dyDescent="0.25">
      <c r="B406" s="103" t="s">
        <v>845</v>
      </c>
      <c r="C406" s="97" t="s">
        <v>847</v>
      </c>
      <c r="D406" s="96" t="s">
        <v>540</v>
      </c>
      <c r="E406" s="102" t="s">
        <v>76</v>
      </c>
    </row>
    <row r="407" spans="2:5" x14ac:dyDescent="0.25">
      <c r="B407" s="103" t="s">
        <v>845</v>
      </c>
      <c r="C407" s="97" t="s">
        <v>838</v>
      </c>
      <c r="D407" s="96" t="s">
        <v>540</v>
      </c>
      <c r="E407" s="102" t="s">
        <v>76</v>
      </c>
    </row>
    <row r="408" spans="2:5" x14ac:dyDescent="0.25">
      <c r="B408" s="103" t="s">
        <v>848</v>
      </c>
      <c r="C408" s="97" t="s">
        <v>849</v>
      </c>
      <c r="D408" s="96" t="s">
        <v>147</v>
      </c>
      <c r="E408" s="102" t="s">
        <v>76</v>
      </c>
    </row>
    <row r="409" spans="2:5" x14ac:dyDescent="0.25">
      <c r="B409" s="103" t="s">
        <v>850</v>
      </c>
      <c r="C409" s="97" t="s">
        <v>836</v>
      </c>
      <c r="D409" s="96" t="s">
        <v>540</v>
      </c>
      <c r="E409" s="102" t="s">
        <v>76</v>
      </c>
    </row>
    <row r="410" spans="2:5" x14ac:dyDescent="0.25">
      <c r="B410" s="103" t="s">
        <v>850</v>
      </c>
      <c r="C410" s="97" t="s">
        <v>846</v>
      </c>
      <c r="D410" s="96" t="s">
        <v>540</v>
      </c>
      <c r="E410" s="102" t="s">
        <v>76</v>
      </c>
    </row>
    <row r="411" spans="2:5" x14ac:dyDescent="0.25">
      <c r="B411" s="103" t="s">
        <v>850</v>
      </c>
      <c r="C411" s="97" t="s">
        <v>560</v>
      </c>
      <c r="D411" s="96" t="s">
        <v>540</v>
      </c>
      <c r="E411" s="102" t="s">
        <v>76</v>
      </c>
    </row>
    <row r="412" spans="2:5" x14ac:dyDescent="0.25">
      <c r="B412" s="103" t="s">
        <v>850</v>
      </c>
      <c r="C412" s="97" t="s">
        <v>838</v>
      </c>
      <c r="D412" s="96" t="s">
        <v>540</v>
      </c>
      <c r="E412" s="102" t="s">
        <v>76</v>
      </c>
    </row>
    <row r="413" spans="2:5" x14ac:dyDescent="0.25">
      <c r="B413" s="103" t="s">
        <v>851</v>
      </c>
      <c r="C413" s="97" t="s">
        <v>844</v>
      </c>
      <c r="D413" s="96" t="s">
        <v>540</v>
      </c>
      <c r="E413" s="102" t="s">
        <v>76</v>
      </c>
    </row>
    <row r="414" spans="2:5" x14ac:dyDescent="0.25">
      <c r="B414" s="103" t="s">
        <v>851</v>
      </c>
      <c r="C414" s="97" t="s">
        <v>597</v>
      </c>
      <c r="D414" s="96" t="s">
        <v>540</v>
      </c>
      <c r="E414" s="102" t="s">
        <v>76</v>
      </c>
    </row>
    <row r="415" spans="2:5" x14ac:dyDescent="0.25">
      <c r="B415" s="103" t="s">
        <v>851</v>
      </c>
      <c r="C415" s="97" t="s">
        <v>847</v>
      </c>
      <c r="D415" s="96" t="s">
        <v>540</v>
      </c>
      <c r="E415" s="102" t="s">
        <v>76</v>
      </c>
    </row>
    <row r="416" spans="2:5" x14ac:dyDescent="0.25">
      <c r="B416" s="103" t="s">
        <v>851</v>
      </c>
      <c r="C416" s="97" t="s">
        <v>838</v>
      </c>
      <c r="D416" s="96" t="s">
        <v>540</v>
      </c>
      <c r="E416" s="102" t="s">
        <v>76</v>
      </c>
    </row>
    <row r="417" spans="2:5" x14ac:dyDescent="0.25">
      <c r="B417" s="103" t="s">
        <v>851</v>
      </c>
      <c r="C417" s="97" t="s">
        <v>852</v>
      </c>
      <c r="D417" s="96" t="s">
        <v>540</v>
      </c>
      <c r="E417" s="102" t="s">
        <v>76</v>
      </c>
    </row>
    <row r="418" spans="2:5" x14ac:dyDescent="0.25">
      <c r="B418" s="103" t="s">
        <v>853</v>
      </c>
      <c r="C418" s="97" t="s">
        <v>619</v>
      </c>
      <c r="D418" s="96" t="s">
        <v>540</v>
      </c>
      <c r="E418" s="102" t="s">
        <v>76</v>
      </c>
    </row>
    <row r="419" spans="2:5" x14ac:dyDescent="0.25">
      <c r="B419" s="103" t="s">
        <v>854</v>
      </c>
      <c r="C419" s="97" t="s">
        <v>844</v>
      </c>
      <c r="D419" s="96" t="s">
        <v>612</v>
      </c>
      <c r="E419" s="102" t="s">
        <v>76</v>
      </c>
    </row>
    <row r="420" spans="2:5" x14ac:dyDescent="0.25">
      <c r="B420" s="103" t="s">
        <v>854</v>
      </c>
      <c r="C420" s="97" t="s">
        <v>619</v>
      </c>
      <c r="D420" s="96" t="s">
        <v>612</v>
      </c>
      <c r="E420" s="102" t="s">
        <v>76</v>
      </c>
    </row>
    <row r="421" spans="2:5" x14ac:dyDescent="0.25">
      <c r="B421" s="103" t="s">
        <v>855</v>
      </c>
      <c r="C421" s="97" t="s">
        <v>856</v>
      </c>
      <c r="D421" s="96" t="s">
        <v>540</v>
      </c>
      <c r="E421" s="102" t="s">
        <v>76</v>
      </c>
    </row>
    <row r="422" spans="2:5" x14ac:dyDescent="0.25">
      <c r="B422" s="103" t="s">
        <v>857</v>
      </c>
      <c r="C422" s="97" t="s">
        <v>858</v>
      </c>
      <c r="D422" s="96" t="s">
        <v>612</v>
      </c>
      <c r="E422" s="102" t="s">
        <v>76</v>
      </c>
    </row>
    <row r="423" spans="2:5" x14ac:dyDescent="0.25">
      <c r="B423" s="103" t="s">
        <v>857</v>
      </c>
      <c r="C423" s="97" t="s">
        <v>846</v>
      </c>
      <c r="D423" s="96" t="s">
        <v>612</v>
      </c>
      <c r="E423" s="102" t="s">
        <v>76</v>
      </c>
    </row>
    <row r="424" spans="2:5" x14ac:dyDescent="0.25">
      <c r="B424" s="103" t="s">
        <v>857</v>
      </c>
      <c r="C424" s="97" t="s">
        <v>859</v>
      </c>
      <c r="D424" s="96" t="s">
        <v>612</v>
      </c>
      <c r="E424" s="102" t="s">
        <v>76</v>
      </c>
    </row>
    <row r="425" spans="2:5" x14ac:dyDescent="0.25">
      <c r="B425" s="103" t="s">
        <v>857</v>
      </c>
      <c r="C425" s="97" t="s">
        <v>847</v>
      </c>
      <c r="D425" s="96" t="s">
        <v>612</v>
      </c>
      <c r="E425" s="102" t="s">
        <v>76</v>
      </c>
    </row>
    <row r="426" spans="2:5" x14ac:dyDescent="0.25">
      <c r="B426" s="103" t="s">
        <v>857</v>
      </c>
      <c r="C426" s="97" t="s">
        <v>838</v>
      </c>
      <c r="D426" s="96" t="s">
        <v>612</v>
      </c>
      <c r="E426" s="102" t="s">
        <v>76</v>
      </c>
    </row>
    <row r="427" spans="2:5" x14ac:dyDescent="0.25">
      <c r="B427" s="103" t="s">
        <v>857</v>
      </c>
      <c r="C427" s="97" t="s">
        <v>860</v>
      </c>
      <c r="D427" s="96" t="s">
        <v>612</v>
      </c>
      <c r="E427" s="102" t="s">
        <v>76</v>
      </c>
    </row>
    <row r="428" spans="2:5" x14ac:dyDescent="0.25">
      <c r="B428" s="103" t="s">
        <v>861</v>
      </c>
      <c r="C428" s="97" t="s">
        <v>858</v>
      </c>
      <c r="D428" s="96" t="s">
        <v>540</v>
      </c>
      <c r="E428" s="102" t="s">
        <v>76</v>
      </c>
    </row>
    <row r="429" spans="2:5" x14ac:dyDescent="0.25">
      <c r="B429" s="103" t="s">
        <v>861</v>
      </c>
      <c r="C429" s="97" t="s">
        <v>836</v>
      </c>
      <c r="D429" s="96" t="s">
        <v>540</v>
      </c>
      <c r="E429" s="102" t="s">
        <v>76</v>
      </c>
    </row>
    <row r="430" spans="2:5" x14ac:dyDescent="0.25">
      <c r="B430" s="103" t="s">
        <v>861</v>
      </c>
      <c r="C430" s="97" t="s">
        <v>664</v>
      </c>
      <c r="D430" s="96" t="s">
        <v>540</v>
      </c>
      <c r="E430" s="102" t="s">
        <v>76</v>
      </c>
    </row>
    <row r="431" spans="2:5" x14ac:dyDescent="0.25">
      <c r="B431" s="103" t="s">
        <v>861</v>
      </c>
      <c r="C431" s="97" t="s">
        <v>560</v>
      </c>
      <c r="D431" s="96" t="s">
        <v>540</v>
      </c>
      <c r="E431" s="102" t="s">
        <v>76</v>
      </c>
    </row>
    <row r="432" spans="2:5" x14ac:dyDescent="0.25">
      <c r="B432" s="101" t="s">
        <v>862</v>
      </c>
      <c r="C432" s="96" t="s">
        <v>653</v>
      </c>
      <c r="D432" s="96" t="s">
        <v>561</v>
      </c>
      <c r="E432" s="102" t="s">
        <v>568</v>
      </c>
    </row>
    <row r="433" spans="2:5" x14ac:dyDescent="0.25">
      <c r="B433" s="101" t="s">
        <v>862</v>
      </c>
      <c r="C433" s="96" t="s">
        <v>564</v>
      </c>
      <c r="D433" s="96" t="s">
        <v>561</v>
      </c>
      <c r="E433" s="102" t="s">
        <v>568</v>
      </c>
    </row>
    <row r="434" spans="2:5" x14ac:dyDescent="0.25">
      <c r="B434" s="101" t="s">
        <v>863</v>
      </c>
      <c r="C434" s="96" t="s">
        <v>602</v>
      </c>
      <c r="D434" s="96" t="s">
        <v>540</v>
      </c>
      <c r="E434" s="102" t="s">
        <v>583</v>
      </c>
    </row>
    <row r="435" spans="2:5" x14ac:dyDescent="0.25">
      <c r="B435" s="101" t="s">
        <v>864</v>
      </c>
      <c r="C435" s="96" t="s">
        <v>564</v>
      </c>
      <c r="D435" s="96" t="s">
        <v>561</v>
      </c>
      <c r="E435" s="102" t="s">
        <v>631</v>
      </c>
    </row>
    <row r="436" spans="2:5" x14ac:dyDescent="0.25">
      <c r="B436" s="103" t="s">
        <v>865</v>
      </c>
      <c r="C436" s="97" t="s">
        <v>611</v>
      </c>
      <c r="D436" s="96" t="s">
        <v>540</v>
      </c>
      <c r="E436" s="102" t="s">
        <v>98</v>
      </c>
    </row>
    <row r="437" spans="2:5" x14ac:dyDescent="0.25">
      <c r="B437" s="103" t="s">
        <v>865</v>
      </c>
      <c r="C437" s="97" t="s">
        <v>650</v>
      </c>
      <c r="D437" s="96" t="s">
        <v>540</v>
      </c>
      <c r="E437" s="102" t="s">
        <v>98</v>
      </c>
    </row>
    <row r="438" spans="2:5" x14ac:dyDescent="0.25">
      <c r="B438" s="103" t="s">
        <v>865</v>
      </c>
      <c r="C438" s="97" t="s">
        <v>866</v>
      </c>
      <c r="D438" s="96" t="s">
        <v>540</v>
      </c>
      <c r="E438" s="102" t="s">
        <v>98</v>
      </c>
    </row>
    <row r="439" spans="2:5" x14ac:dyDescent="0.25">
      <c r="B439" s="103" t="s">
        <v>865</v>
      </c>
      <c r="C439" s="97" t="s">
        <v>680</v>
      </c>
      <c r="D439" s="96" t="s">
        <v>540</v>
      </c>
      <c r="E439" s="102" t="s">
        <v>98</v>
      </c>
    </row>
    <row r="440" spans="2:5" x14ac:dyDescent="0.25">
      <c r="B440" s="103" t="s">
        <v>865</v>
      </c>
      <c r="C440" s="97" t="s">
        <v>805</v>
      </c>
      <c r="D440" s="96" t="s">
        <v>540</v>
      </c>
      <c r="E440" s="102" t="s">
        <v>98</v>
      </c>
    </row>
    <row r="441" spans="2:5" x14ac:dyDescent="0.25">
      <c r="B441" s="103" t="s">
        <v>865</v>
      </c>
      <c r="C441" s="97" t="s">
        <v>867</v>
      </c>
      <c r="D441" s="96" t="s">
        <v>540</v>
      </c>
      <c r="E441" s="102" t="s">
        <v>98</v>
      </c>
    </row>
    <row r="442" spans="2:5" x14ac:dyDescent="0.25">
      <c r="B442" s="103" t="s">
        <v>865</v>
      </c>
      <c r="C442" s="97" t="s">
        <v>619</v>
      </c>
      <c r="D442" s="96" t="s">
        <v>540</v>
      </c>
      <c r="E442" s="102" t="s">
        <v>98</v>
      </c>
    </row>
    <row r="443" spans="2:5" x14ac:dyDescent="0.25">
      <c r="B443" s="103" t="s">
        <v>865</v>
      </c>
      <c r="C443" s="97" t="s">
        <v>868</v>
      </c>
      <c r="D443" s="96" t="s">
        <v>540</v>
      </c>
      <c r="E443" s="102" t="s">
        <v>98</v>
      </c>
    </row>
    <row r="444" spans="2:5" x14ac:dyDescent="0.25">
      <c r="B444" s="103" t="s">
        <v>865</v>
      </c>
      <c r="C444" s="97" t="s">
        <v>869</v>
      </c>
      <c r="D444" s="96" t="s">
        <v>540</v>
      </c>
      <c r="E444" s="102" t="s">
        <v>98</v>
      </c>
    </row>
    <row r="445" spans="2:5" x14ac:dyDescent="0.25">
      <c r="B445" s="103" t="s">
        <v>865</v>
      </c>
      <c r="C445" s="97" t="s">
        <v>701</v>
      </c>
      <c r="D445" s="96" t="s">
        <v>540</v>
      </c>
      <c r="E445" s="102" t="s">
        <v>98</v>
      </c>
    </row>
    <row r="446" spans="2:5" x14ac:dyDescent="0.25">
      <c r="B446" s="103" t="s">
        <v>865</v>
      </c>
      <c r="C446" s="97" t="s">
        <v>870</v>
      </c>
      <c r="D446" s="96" t="s">
        <v>540</v>
      </c>
      <c r="E446" s="102" t="s">
        <v>98</v>
      </c>
    </row>
    <row r="447" spans="2:5" x14ac:dyDescent="0.25">
      <c r="B447" s="103" t="s">
        <v>871</v>
      </c>
      <c r="C447" s="97" t="s">
        <v>872</v>
      </c>
      <c r="D447" s="96" t="s">
        <v>540</v>
      </c>
      <c r="E447" s="102" t="s">
        <v>76</v>
      </c>
    </row>
    <row r="448" spans="2:5" x14ac:dyDescent="0.25">
      <c r="B448" s="103" t="s">
        <v>871</v>
      </c>
      <c r="C448" s="97" t="s">
        <v>873</v>
      </c>
      <c r="D448" s="96" t="s">
        <v>540</v>
      </c>
      <c r="E448" s="102" t="s">
        <v>76</v>
      </c>
    </row>
    <row r="449" spans="2:5" x14ac:dyDescent="0.25">
      <c r="B449" s="103" t="s">
        <v>871</v>
      </c>
      <c r="C449" s="97" t="s">
        <v>680</v>
      </c>
      <c r="D449" s="96" t="s">
        <v>540</v>
      </c>
      <c r="E449" s="102" t="s">
        <v>76</v>
      </c>
    </row>
    <row r="450" spans="2:5" x14ac:dyDescent="0.25">
      <c r="B450" s="103" t="s">
        <v>871</v>
      </c>
      <c r="C450" s="97" t="s">
        <v>619</v>
      </c>
      <c r="D450" s="96" t="s">
        <v>540</v>
      </c>
      <c r="E450" s="102" t="s">
        <v>76</v>
      </c>
    </row>
    <row r="451" spans="2:5" x14ac:dyDescent="0.25">
      <c r="B451" s="103" t="s">
        <v>871</v>
      </c>
      <c r="C451" s="97" t="s">
        <v>560</v>
      </c>
      <c r="D451" s="96" t="s">
        <v>540</v>
      </c>
      <c r="E451" s="102" t="s">
        <v>76</v>
      </c>
    </row>
    <row r="452" spans="2:5" x14ac:dyDescent="0.25">
      <c r="B452" s="103" t="s">
        <v>871</v>
      </c>
      <c r="C452" s="97" t="s">
        <v>599</v>
      </c>
      <c r="D452" s="96" t="s">
        <v>540</v>
      </c>
      <c r="E452" s="102" t="s">
        <v>76</v>
      </c>
    </row>
    <row r="453" spans="2:5" x14ac:dyDescent="0.25">
      <c r="B453" s="103" t="s">
        <v>871</v>
      </c>
      <c r="C453" s="97" t="s">
        <v>874</v>
      </c>
      <c r="D453" s="96" t="s">
        <v>540</v>
      </c>
      <c r="E453" s="102" t="s">
        <v>76</v>
      </c>
    </row>
    <row r="454" spans="2:5" x14ac:dyDescent="0.25">
      <c r="B454" s="103" t="s">
        <v>871</v>
      </c>
      <c r="C454" s="97" t="s">
        <v>875</v>
      </c>
      <c r="D454" s="96" t="s">
        <v>540</v>
      </c>
      <c r="E454" s="102" t="s">
        <v>76</v>
      </c>
    </row>
    <row r="455" spans="2:5" x14ac:dyDescent="0.25">
      <c r="B455" s="101" t="s">
        <v>871</v>
      </c>
      <c r="C455" s="96" t="s">
        <v>564</v>
      </c>
      <c r="D455" s="96" t="s">
        <v>540</v>
      </c>
      <c r="E455" s="102" t="s">
        <v>876</v>
      </c>
    </row>
    <row r="456" spans="2:5" x14ac:dyDescent="0.25">
      <c r="B456" s="101" t="s">
        <v>877</v>
      </c>
      <c r="C456" s="96" t="s">
        <v>560</v>
      </c>
      <c r="D456" s="96" t="s">
        <v>540</v>
      </c>
      <c r="E456" s="102" t="s">
        <v>623</v>
      </c>
    </row>
    <row r="457" spans="2:5" x14ac:dyDescent="0.25">
      <c r="B457" s="101" t="s">
        <v>878</v>
      </c>
      <c r="C457" s="96" t="s">
        <v>584</v>
      </c>
      <c r="D457" s="96" t="s">
        <v>540</v>
      </c>
      <c r="E457" s="102" t="s">
        <v>583</v>
      </c>
    </row>
    <row r="458" spans="2:5" x14ac:dyDescent="0.25">
      <c r="B458" s="101" t="s">
        <v>878</v>
      </c>
      <c r="C458" s="96" t="s">
        <v>587</v>
      </c>
      <c r="D458" s="96" t="s">
        <v>147</v>
      </c>
      <c r="E458" s="102" t="s">
        <v>583</v>
      </c>
    </row>
    <row r="459" spans="2:5" x14ac:dyDescent="0.25">
      <c r="B459" s="101" t="s">
        <v>878</v>
      </c>
      <c r="C459" s="96" t="s">
        <v>586</v>
      </c>
      <c r="D459" s="96" t="s">
        <v>540</v>
      </c>
      <c r="E459" s="102" t="s">
        <v>583</v>
      </c>
    </row>
    <row r="460" spans="2:5" x14ac:dyDescent="0.25">
      <c r="B460" s="101" t="s">
        <v>878</v>
      </c>
      <c r="C460" s="96" t="s">
        <v>585</v>
      </c>
      <c r="D460" s="96" t="s">
        <v>540</v>
      </c>
      <c r="E460" s="102" t="s">
        <v>583</v>
      </c>
    </row>
    <row r="461" spans="2:5" x14ac:dyDescent="0.25">
      <c r="B461" s="101" t="s">
        <v>879</v>
      </c>
      <c r="C461" s="96" t="s">
        <v>880</v>
      </c>
      <c r="D461" s="96" t="s">
        <v>147</v>
      </c>
      <c r="E461" s="102" t="s">
        <v>670</v>
      </c>
    </row>
    <row r="462" spans="2:5" x14ac:dyDescent="0.25">
      <c r="B462" s="103" t="s">
        <v>881</v>
      </c>
      <c r="C462" s="97" t="s">
        <v>882</v>
      </c>
      <c r="D462" s="96" t="s">
        <v>612</v>
      </c>
      <c r="E462" s="102" t="s">
        <v>76</v>
      </c>
    </row>
    <row r="463" spans="2:5" x14ac:dyDescent="0.25">
      <c r="B463" s="103" t="s">
        <v>881</v>
      </c>
      <c r="C463" s="97" t="s">
        <v>722</v>
      </c>
      <c r="D463" s="96" t="s">
        <v>612</v>
      </c>
      <c r="E463" s="102" t="s">
        <v>76</v>
      </c>
    </row>
    <row r="464" spans="2:5" x14ac:dyDescent="0.25">
      <c r="B464" s="103" t="s">
        <v>881</v>
      </c>
      <c r="C464" s="97" t="s">
        <v>706</v>
      </c>
      <c r="D464" s="96" t="s">
        <v>612</v>
      </c>
      <c r="E464" s="102" t="s">
        <v>76</v>
      </c>
    </row>
    <row r="465" spans="2:5" x14ac:dyDescent="0.25">
      <c r="B465" s="103" t="s">
        <v>881</v>
      </c>
      <c r="C465" s="97" t="s">
        <v>572</v>
      </c>
      <c r="D465" s="96" t="s">
        <v>612</v>
      </c>
      <c r="E465" s="102" t="s">
        <v>76</v>
      </c>
    </row>
    <row r="466" spans="2:5" x14ac:dyDescent="0.25">
      <c r="B466" s="103" t="s">
        <v>881</v>
      </c>
      <c r="C466" s="97" t="s">
        <v>883</v>
      </c>
      <c r="D466" s="96" t="s">
        <v>612</v>
      </c>
      <c r="E466" s="102" t="s">
        <v>76</v>
      </c>
    </row>
    <row r="467" spans="2:5" x14ac:dyDescent="0.25">
      <c r="B467" s="103" t="s">
        <v>881</v>
      </c>
      <c r="C467" s="97" t="s">
        <v>560</v>
      </c>
      <c r="D467" s="96" t="s">
        <v>612</v>
      </c>
      <c r="E467" s="102" t="s">
        <v>76</v>
      </c>
    </row>
    <row r="468" spans="2:5" x14ac:dyDescent="0.25">
      <c r="B468" s="103" t="s">
        <v>881</v>
      </c>
      <c r="C468" s="97" t="s">
        <v>884</v>
      </c>
      <c r="D468" s="96" t="s">
        <v>612</v>
      </c>
      <c r="E468" s="102" t="s">
        <v>76</v>
      </c>
    </row>
    <row r="469" spans="2:5" x14ac:dyDescent="0.25">
      <c r="B469" s="103" t="s">
        <v>881</v>
      </c>
      <c r="C469" s="97" t="s">
        <v>775</v>
      </c>
      <c r="D469" s="96" t="s">
        <v>612</v>
      </c>
      <c r="E469" s="102" t="s">
        <v>76</v>
      </c>
    </row>
    <row r="470" spans="2:5" x14ac:dyDescent="0.25">
      <c r="B470" s="103" t="s">
        <v>881</v>
      </c>
      <c r="C470" s="97" t="s">
        <v>885</v>
      </c>
      <c r="D470" s="96" t="s">
        <v>612</v>
      </c>
      <c r="E470" s="102" t="s">
        <v>76</v>
      </c>
    </row>
    <row r="471" spans="2:5" x14ac:dyDescent="0.25">
      <c r="B471" s="103" t="s">
        <v>881</v>
      </c>
      <c r="C471" s="97" t="s">
        <v>793</v>
      </c>
      <c r="D471" s="96" t="s">
        <v>612</v>
      </c>
      <c r="E471" s="102" t="s">
        <v>76</v>
      </c>
    </row>
    <row r="472" spans="2:5" x14ac:dyDescent="0.25">
      <c r="B472" s="101" t="s">
        <v>881</v>
      </c>
      <c r="C472" s="96" t="s">
        <v>564</v>
      </c>
      <c r="D472" s="96" t="s">
        <v>612</v>
      </c>
      <c r="E472" s="102" t="s">
        <v>579</v>
      </c>
    </row>
    <row r="473" spans="2:5" x14ac:dyDescent="0.25">
      <c r="B473" s="101" t="s">
        <v>886</v>
      </c>
      <c r="C473" s="96" t="s">
        <v>587</v>
      </c>
      <c r="D473" s="96" t="s">
        <v>582</v>
      </c>
      <c r="E473" s="102" t="s">
        <v>583</v>
      </c>
    </row>
    <row r="474" spans="2:5" x14ac:dyDescent="0.25">
      <c r="B474" s="101" t="s">
        <v>886</v>
      </c>
      <c r="C474" s="96" t="s">
        <v>585</v>
      </c>
      <c r="D474" s="96" t="s">
        <v>582</v>
      </c>
      <c r="E474" s="102" t="s">
        <v>583</v>
      </c>
    </row>
    <row r="475" spans="2:5" x14ac:dyDescent="0.25">
      <c r="B475" s="101" t="s">
        <v>886</v>
      </c>
      <c r="C475" s="96" t="s">
        <v>887</v>
      </c>
      <c r="D475" s="96" t="s">
        <v>582</v>
      </c>
      <c r="E475" s="102" t="s">
        <v>583</v>
      </c>
    </row>
    <row r="476" spans="2:5" x14ac:dyDescent="0.25">
      <c r="B476" s="101" t="s">
        <v>886</v>
      </c>
      <c r="C476" s="96" t="s">
        <v>581</v>
      </c>
      <c r="D476" s="96" t="s">
        <v>582</v>
      </c>
      <c r="E476" s="102" t="s">
        <v>583</v>
      </c>
    </row>
    <row r="477" spans="2:5" x14ac:dyDescent="0.25">
      <c r="B477" s="101" t="s">
        <v>886</v>
      </c>
      <c r="C477" s="96" t="s">
        <v>584</v>
      </c>
      <c r="D477" s="96" t="s">
        <v>582</v>
      </c>
      <c r="E477" s="102" t="s">
        <v>583</v>
      </c>
    </row>
    <row r="478" spans="2:5" x14ac:dyDescent="0.25">
      <c r="B478" s="101" t="s">
        <v>888</v>
      </c>
      <c r="C478" s="96" t="s">
        <v>889</v>
      </c>
      <c r="D478" s="96" t="s">
        <v>582</v>
      </c>
      <c r="E478" s="102" t="s">
        <v>583</v>
      </c>
    </row>
    <row r="479" spans="2:5" x14ac:dyDescent="0.25">
      <c r="B479" s="101" t="s">
        <v>888</v>
      </c>
      <c r="C479" s="96" t="s">
        <v>890</v>
      </c>
      <c r="D479" s="96" t="s">
        <v>540</v>
      </c>
      <c r="E479" s="102" t="s">
        <v>583</v>
      </c>
    </row>
    <row r="480" spans="2:5" ht="15.75" thickBot="1" x14ac:dyDescent="0.3">
      <c r="B480" s="104" t="s">
        <v>891</v>
      </c>
      <c r="C480" s="105" t="s">
        <v>589</v>
      </c>
      <c r="D480" s="105" t="s">
        <v>540</v>
      </c>
      <c r="E480" s="44" t="s">
        <v>583</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6FA0-D856-4386-9BDF-B3D560D651BE}">
  <dimension ref="B1:K17"/>
  <sheetViews>
    <sheetView showGridLines="0" zoomScaleNormal="100" workbookViewId="0">
      <selection sqref="A1:XFD1"/>
    </sheetView>
  </sheetViews>
  <sheetFormatPr defaultRowHeight="15" x14ac:dyDescent="0.25"/>
  <cols>
    <col min="1" max="1" width="9.140625" customWidth="1"/>
    <col min="2" max="2" width="2.7109375" bestFit="1" customWidth="1"/>
    <col min="3" max="3" width="6.5703125" bestFit="1" customWidth="1"/>
    <col min="4" max="4" width="23.85546875" customWidth="1"/>
    <col min="5" max="5" width="21.7109375" customWidth="1"/>
    <col min="6" max="7" width="10.140625" bestFit="1" customWidth="1"/>
    <col min="8" max="8" width="9.140625" bestFit="1" customWidth="1"/>
    <col min="9" max="9" width="11" bestFit="1" customWidth="1"/>
    <col min="10" max="10" width="18.140625" bestFit="1" customWidth="1"/>
    <col min="11" max="11" width="41.28515625" bestFit="1" customWidth="1"/>
  </cols>
  <sheetData>
    <row r="1" spans="2:11" s="4" customFormat="1" ht="45" customHeight="1" x14ac:dyDescent="0.4">
      <c r="B1" s="4" t="str">
        <f>'Table of Contents'!B1</f>
        <v>Post-Event Report Data: PG&amp;E October 14 - 16, 2021 De-energization Event</v>
      </c>
    </row>
    <row r="2" spans="2:11" ht="15.75" thickBot="1" x14ac:dyDescent="0.3">
      <c r="B2" s="1" t="s">
        <v>892</v>
      </c>
    </row>
    <row r="3" spans="2:11" s="5" customFormat="1" x14ac:dyDescent="0.25">
      <c r="B3" s="140" t="s">
        <v>893</v>
      </c>
      <c r="C3" s="141" t="s">
        <v>322</v>
      </c>
      <c r="D3" s="141" t="s">
        <v>894</v>
      </c>
      <c r="E3" s="141" t="s">
        <v>895</v>
      </c>
      <c r="F3" s="141" t="s">
        <v>896</v>
      </c>
      <c r="G3" s="141"/>
      <c r="H3" s="141"/>
      <c r="I3" s="141" t="s">
        <v>897</v>
      </c>
      <c r="J3" s="141" t="s">
        <v>898</v>
      </c>
      <c r="K3" s="143" t="s">
        <v>899</v>
      </c>
    </row>
    <row r="4" spans="2:11" s="5" customFormat="1" x14ac:dyDescent="0.25">
      <c r="B4" s="145"/>
      <c r="C4" s="142"/>
      <c r="D4" s="142"/>
      <c r="E4" s="142"/>
      <c r="F4" s="31" t="s">
        <v>900</v>
      </c>
      <c r="G4" s="31" t="s">
        <v>901</v>
      </c>
      <c r="H4" s="31" t="s">
        <v>902</v>
      </c>
      <c r="I4" s="142"/>
      <c r="J4" s="142"/>
      <c r="K4" s="144"/>
    </row>
    <row r="5" spans="2:11" s="5" customFormat="1" x14ac:dyDescent="0.25">
      <c r="B5" s="145"/>
      <c r="C5" s="142"/>
      <c r="D5" s="142"/>
      <c r="E5" s="142"/>
      <c r="F5" s="32">
        <v>44483</v>
      </c>
      <c r="G5" s="32">
        <v>44484</v>
      </c>
      <c r="H5" s="32">
        <v>44485</v>
      </c>
      <c r="I5" s="142"/>
      <c r="J5" s="142"/>
      <c r="K5" s="144"/>
    </row>
    <row r="6" spans="2:11" ht="22.5" x14ac:dyDescent="0.25">
      <c r="B6" s="33">
        <v>1</v>
      </c>
      <c r="C6" s="34" t="s">
        <v>903</v>
      </c>
      <c r="D6" s="39" t="s">
        <v>904</v>
      </c>
      <c r="E6" s="39" t="s">
        <v>905</v>
      </c>
      <c r="F6" s="34" t="s">
        <v>906</v>
      </c>
      <c r="G6" s="34" t="s">
        <v>147</v>
      </c>
      <c r="H6" s="34" t="s">
        <v>147</v>
      </c>
      <c r="I6" s="34">
        <v>38</v>
      </c>
      <c r="J6" s="34" t="s">
        <v>907</v>
      </c>
      <c r="K6" s="35" t="s">
        <v>908</v>
      </c>
    </row>
    <row r="7" spans="2:11" ht="22.5" x14ac:dyDescent="0.25">
      <c r="B7" s="33">
        <v>2</v>
      </c>
      <c r="C7" s="34" t="s">
        <v>903</v>
      </c>
      <c r="D7" s="39" t="s">
        <v>909</v>
      </c>
      <c r="E7" s="39" t="s">
        <v>910</v>
      </c>
      <c r="F7" s="34" t="s">
        <v>906</v>
      </c>
      <c r="G7" s="34" t="s">
        <v>147</v>
      </c>
      <c r="H7" s="34" t="s">
        <v>147</v>
      </c>
      <c r="I7" s="34">
        <v>0</v>
      </c>
      <c r="J7" s="34" t="s">
        <v>907</v>
      </c>
      <c r="K7" s="35" t="s">
        <v>908</v>
      </c>
    </row>
    <row r="8" spans="2:11" ht="22.5" x14ac:dyDescent="0.25">
      <c r="B8" s="33">
        <v>3</v>
      </c>
      <c r="C8" s="34" t="s">
        <v>911</v>
      </c>
      <c r="D8" s="39" t="s">
        <v>912</v>
      </c>
      <c r="E8" s="39" t="s">
        <v>913</v>
      </c>
      <c r="F8" s="34" t="s">
        <v>914</v>
      </c>
      <c r="G8" s="34" t="s">
        <v>147</v>
      </c>
      <c r="H8" s="34" t="s">
        <v>147</v>
      </c>
      <c r="I8" s="34">
        <v>5</v>
      </c>
      <c r="J8" s="34" t="s">
        <v>907</v>
      </c>
      <c r="K8" s="35" t="s">
        <v>908</v>
      </c>
    </row>
    <row r="9" spans="2:11" ht="22.5" x14ac:dyDescent="0.25">
      <c r="B9" s="33">
        <v>4</v>
      </c>
      <c r="C9" s="34" t="s">
        <v>915</v>
      </c>
      <c r="D9" s="39" t="s">
        <v>916</v>
      </c>
      <c r="E9" s="39" t="s">
        <v>917</v>
      </c>
      <c r="F9" s="34" t="s">
        <v>918</v>
      </c>
      <c r="G9" s="34" t="s">
        <v>147</v>
      </c>
      <c r="H9" s="34" t="s">
        <v>147</v>
      </c>
      <c r="I9" s="34">
        <v>2</v>
      </c>
      <c r="J9" s="34" t="s">
        <v>919</v>
      </c>
      <c r="K9" s="35" t="s">
        <v>920</v>
      </c>
    </row>
    <row r="10" spans="2:11" ht="22.5" x14ac:dyDescent="0.25">
      <c r="B10" s="33">
        <v>5</v>
      </c>
      <c r="C10" s="34" t="s">
        <v>327</v>
      </c>
      <c r="D10" s="39" t="s">
        <v>921</v>
      </c>
      <c r="E10" s="39" t="s">
        <v>922</v>
      </c>
      <c r="F10" s="34" t="s">
        <v>923</v>
      </c>
      <c r="G10" s="34" t="s">
        <v>923</v>
      </c>
      <c r="H10" s="34" t="s">
        <v>924</v>
      </c>
      <c r="I10" s="34">
        <v>273</v>
      </c>
      <c r="J10" s="34" t="s">
        <v>925</v>
      </c>
      <c r="K10" s="35" t="s">
        <v>920</v>
      </c>
    </row>
    <row r="11" spans="2:11" ht="22.5" x14ac:dyDescent="0.25">
      <c r="B11" s="33">
        <v>6</v>
      </c>
      <c r="C11" s="34" t="s">
        <v>926</v>
      </c>
      <c r="D11" s="39" t="s">
        <v>927</v>
      </c>
      <c r="E11" s="39" t="s">
        <v>928</v>
      </c>
      <c r="F11" s="34" t="s">
        <v>906</v>
      </c>
      <c r="G11" s="34" t="s">
        <v>147</v>
      </c>
      <c r="H11" s="34" t="s">
        <v>147</v>
      </c>
      <c r="I11" s="34">
        <v>0</v>
      </c>
      <c r="J11" s="34" t="s">
        <v>925</v>
      </c>
      <c r="K11" s="35" t="s">
        <v>920</v>
      </c>
    </row>
    <row r="12" spans="2:11" ht="22.5" x14ac:dyDescent="0.25">
      <c r="B12" s="33">
        <v>7</v>
      </c>
      <c r="C12" s="34" t="s">
        <v>929</v>
      </c>
      <c r="D12" s="39" t="s">
        <v>930</v>
      </c>
      <c r="E12" s="39" t="s">
        <v>931</v>
      </c>
      <c r="F12" s="34" t="s">
        <v>918</v>
      </c>
      <c r="G12" s="34" t="s">
        <v>147</v>
      </c>
      <c r="H12" s="34" t="s">
        <v>147</v>
      </c>
      <c r="I12" s="34">
        <v>20</v>
      </c>
      <c r="J12" s="34" t="s">
        <v>919</v>
      </c>
      <c r="K12" s="35" t="s">
        <v>920</v>
      </c>
    </row>
    <row r="13" spans="2:11" ht="22.5" x14ac:dyDescent="0.25">
      <c r="B13" s="33">
        <v>8</v>
      </c>
      <c r="C13" s="34" t="s">
        <v>932</v>
      </c>
      <c r="D13" s="39" t="s">
        <v>933</v>
      </c>
      <c r="E13" s="39" t="s">
        <v>934</v>
      </c>
      <c r="F13" s="34" t="s">
        <v>906</v>
      </c>
      <c r="G13" s="34" t="s">
        <v>147</v>
      </c>
      <c r="H13" s="34" t="s">
        <v>147</v>
      </c>
      <c r="I13" s="34">
        <v>0</v>
      </c>
      <c r="J13" s="34" t="s">
        <v>907</v>
      </c>
      <c r="K13" s="35" t="s">
        <v>908</v>
      </c>
    </row>
    <row r="14" spans="2:11" ht="22.5" x14ac:dyDescent="0.25">
      <c r="B14" s="33">
        <v>9</v>
      </c>
      <c r="C14" s="34" t="s">
        <v>932</v>
      </c>
      <c r="D14" s="39" t="s">
        <v>935</v>
      </c>
      <c r="E14" s="39" t="s">
        <v>936</v>
      </c>
      <c r="F14" s="34" t="s">
        <v>906</v>
      </c>
      <c r="G14" s="34" t="s">
        <v>147</v>
      </c>
      <c r="H14" s="34" t="s">
        <v>147</v>
      </c>
      <c r="I14" s="34">
        <v>0</v>
      </c>
      <c r="J14" s="34" t="s">
        <v>925</v>
      </c>
      <c r="K14" s="35" t="s">
        <v>920</v>
      </c>
    </row>
    <row r="15" spans="2:11" ht="22.5" x14ac:dyDescent="0.25">
      <c r="B15" s="33">
        <v>10</v>
      </c>
      <c r="C15" s="34" t="s">
        <v>335</v>
      </c>
      <c r="D15" s="39" t="s">
        <v>937</v>
      </c>
      <c r="E15" s="39" t="s">
        <v>938</v>
      </c>
      <c r="F15" s="34" t="s">
        <v>918</v>
      </c>
      <c r="G15" s="34" t="s">
        <v>147</v>
      </c>
      <c r="H15" s="34" t="s">
        <v>147</v>
      </c>
      <c r="I15" s="34">
        <v>9</v>
      </c>
      <c r="J15" s="34" t="s">
        <v>919</v>
      </c>
      <c r="K15" s="35" t="s">
        <v>920</v>
      </c>
    </row>
    <row r="16" spans="2:11" ht="23.25" thickBot="1" x14ac:dyDescent="0.3">
      <c r="B16" s="36">
        <v>11</v>
      </c>
      <c r="C16" s="37" t="s">
        <v>939</v>
      </c>
      <c r="D16" s="40" t="s">
        <v>940</v>
      </c>
      <c r="E16" s="40" t="s">
        <v>941</v>
      </c>
      <c r="F16" s="37" t="s">
        <v>906</v>
      </c>
      <c r="G16" s="37" t="s">
        <v>147</v>
      </c>
      <c r="H16" s="37" t="s">
        <v>147</v>
      </c>
      <c r="I16" s="37">
        <v>0</v>
      </c>
      <c r="J16" s="37" t="s">
        <v>925</v>
      </c>
      <c r="K16" s="38" t="s">
        <v>920</v>
      </c>
    </row>
    <row r="17" spans="2:2" x14ac:dyDescent="0.25">
      <c r="B17" s="7"/>
    </row>
  </sheetData>
  <mergeCells count="8">
    <mergeCell ref="K3:K5"/>
    <mergeCell ref="B3:B5"/>
    <mergeCell ref="C3:C5"/>
    <mergeCell ref="D3:D5"/>
    <mergeCell ref="E3:E5"/>
    <mergeCell ref="F3:H3"/>
    <mergeCell ref="I3:I5"/>
    <mergeCell ref="J3:J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9D40-2D70-4F04-BD28-DAB351FB6CFE}">
  <sheetPr>
    <tabColor theme="1"/>
  </sheetPr>
  <dimension ref="B1:B5"/>
  <sheetViews>
    <sheetView showGridLines="0" zoomScaleNormal="100" workbookViewId="0">
      <selection activeCell="D7" sqref="A1:XFD1048576"/>
    </sheetView>
  </sheetViews>
  <sheetFormatPr defaultColWidth="9.140625" defaultRowHeight="15" x14ac:dyDescent="0.25"/>
  <cols>
    <col min="1" max="1" width="9.140625" style="136" customWidth="1"/>
    <col min="2"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25</v>
      </c>
    </row>
    <row r="3" spans="2:2" x14ac:dyDescent="0.25">
      <c r="B3" s="138" t="str">
        <f>'Table 2'!_Ref80199625</f>
        <v>Table 2: 2021 PSPS Risk-Benefit Consequence Modelling Considerations</v>
      </c>
    </row>
    <row r="4" spans="2:2" x14ac:dyDescent="0.25">
      <c r="B4" s="137"/>
    </row>
    <row r="5" spans="2:2" x14ac:dyDescent="0.25">
      <c r="B5" s="137"/>
    </row>
  </sheetData>
  <hyperlinks>
    <hyperlink ref="B3" location="'Table 2'!A1" display="'Table 2'!A1" xr:uid="{D82F43CA-C389-4A7E-8092-A311771A50FA}"/>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66D4-2B5F-4399-BA54-5FA6892B394F}">
  <dimension ref="B1:D15"/>
  <sheetViews>
    <sheetView showGridLines="0" zoomScaleNormal="100" workbookViewId="0">
      <selection sqref="A1:XFD1"/>
    </sheetView>
  </sheetViews>
  <sheetFormatPr defaultColWidth="9.140625" defaultRowHeight="15" x14ac:dyDescent="0.25"/>
  <cols>
    <col min="2" max="2" width="14.7109375" customWidth="1"/>
    <col min="3" max="3" width="34" customWidth="1"/>
    <col min="4" max="4" width="43.85546875" customWidth="1"/>
    <col min="5" max="12" width="14.7109375" customWidth="1"/>
  </cols>
  <sheetData>
    <row r="1" spans="2:4" s="4" customFormat="1" ht="45" customHeight="1" x14ac:dyDescent="0.4">
      <c r="B1" s="4" t="str">
        <f>'Table of Contents'!B1</f>
        <v>Post-Event Report Data: PG&amp;E October 14 - 16, 2021 De-energization Event</v>
      </c>
    </row>
    <row r="2" spans="2:4" ht="15.75" thickBot="1" x14ac:dyDescent="0.3">
      <c r="B2" s="1" t="s">
        <v>26</v>
      </c>
    </row>
    <row r="3" spans="2:4" ht="21.75" x14ac:dyDescent="0.25">
      <c r="B3" s="41" t="s">
        <v>27</v>
      </c>
      <c r="C3" s="42" t="s">
        <v>28</v>
      </c>
      <c r="D3" s="43" t="s">
        <v>29</v>
      </c>
    </row>
    <row r="4" spans="2:4" ht="56.25" x14ac:dyDescent="0.25">
      <c r="B4" s="120" t="s">
        <v>30</v>
      </c>
      <c r="C4" s="47" t="s">
        <v>31</v>
      </c>
      <c r="D4" s="18" t="s">
        <v>32</v>
      </c>
    </row>
    <row r="5" spans="2:4" ht="33.75" x14ac:dyDescent="0.25">
      <c r="B5" s="120" t="s">
        <v>33</v>
      </c>
      <c r="C5" s="47" t="s">
        <v>34</v>
      </c>
      <c r="D5" s="29" t="s">
        <v>35</v>
      </c>
    </row>
    <row r="6" spans="2:4" ht="46.5" thickBot="1" x14ac:dyDescent="0.3">
      <c r="B6" s="124" t="s">
        <v>36</v>
      </c>
      <c r="C6" s="126" t="s">
        <v>37</v>
      </c>
      <c r="D6" s="73" t="s">
        <v>38</v>
      </c>
    </row>
    <row r="7" spans="2:4" x14ac:dyDescent="0.25">
      <c r="B7" s="11"/>
      <c r="C7" s="11"/>
      <c r="D7" s="11"/>
    </row>
    <row r="8" spans="2:4" x14ac:dyDescent="0.25">
      <c r="B8" s="15"/>
      <c r="C8" s="11"/>
      <c r="D8" s="11"/>
    </row>
    <row r="9" spans="2:4" x14ac:dyDescent="0.25">
      <c r="B9" s="11" t="s">
        <v>39</v>
      </c>
      <c r="C9" s="16"/>
      <c r="D9" s="11"/>
    </row>
    <row r="10" spans="2:4" x14ac:dyDescent="0.25">
      <c r="B10" s="11" t="s">
        <v>40</v>
      </c>
      <c r="C10" s="16"/>
      <c r="D10" s="11"/>
    </row>
    <row r="11" spans="2:4" x14ac:dyDescent="0.25">
      <c r="B11" s="11" t="s">
        <v>41</v>
      </c>
      <c r="C11" s="16"/>
      <c r="D11" s="11"/>
    </row>
    <row r="12" spans="2:4" x14ac:dyDescent="0.25">
      <c r="B12" s="11"/>
      <c r="C12" s="11"/>
      <c r="D12" s="11"/>
    </row>
    <row r="13" spans="2:4" x14ac:dyDescent="0.25">
      <c r="B13" s="5"/>
    </row>
    <row r="14" spans="2:4" x14ac:dyDescent="0.25">
      <c r="B14" s="5"/>
    </row>
    <row r="15" spans="2:4" x14ac:dyDescent="0.25">
      <c r="B15" s="5"/>
    </row>
  </sheetData>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3765-B77B-4246-B5D7-F4CC6AAB6B00}">
  <sheetPr>
    <tabColor theme="1"/>
  </sheetPr>
  <dimension ref="B1:B8"/>
  <sheetViews>
    <sheetView showGridLines="0" zoomScaleNormal="100" workbookViewId="0">
      <selection activeCell="G6" sqref="A1:XFD1048576"/>
    </sheetView>
  </sheetViews>
  <sheetFormatPr defaultRowHeight="15" x14ac:dyDescent="0.25"/>
  <cols>
    <col min="1" max="1" width="9.140625" style="136" customWidth="1"/>
    <col min="2" max="16384" width="9.140625" style="136"/>
  </cols>
  <sheetData>
    <row r="1" spans="2:2" s="4" customFormat="1" ht="45" customHeight="1" x14ac:dyDescent="0.4">
      <c r="B1" s="4" t="str">
        <f>'Table of Contents'!B1</f>
        <v>Post-Event Report Data: PG&amp;E October 14 - 16, 2021 De-energization Event</v>
      </c>
    </row>
    <row r="2" spans="2:2" ht="28.5" x14ac:dyDescent="0.25">
      <c r="B2" s="135" t="s">
        <v>42</v>
      </c>
    </row>
    <row r="3" spans="2:2" x14ac:dyDescent="0.25">
      <c r="B3" s="139" t="str">
        <f>'Table 3'!B2</f>
        <v>Table 3: Notification Descriptions</v>
      </c>
    </row>
    <row r="4" spans="2:2" x14ac:dyDescent="0.25">
      <c r="B4" s="137" t="str">
        <f>'Table 4'!B2</f>
        <v>Table 4: Customer Notification Timeline Summary Prior to De-energization for October 14 – 16, 2021 PSPS Event</v>
      </c>
    </row>
    <row r="5" spans="2:2" x14ac:dyDescent="0.25">
      <c r="B5" s="137" t="str">
        <f>'Table 5'!B2</f>
        <v>Table 5: Notifications to Customers where Positive or Affirmative Notification was Attempted</v>
      </c>
    </row>
    <row r="6" spans="2:2" x14ac:dyDescent="0.25">
      <c r="B6" s="137" t="str">
        <f>'Table 6'!_Ref80983104</f>
        <v>Table 6: Outcomes of Notifications to De-energized Medical Baseline Program Customers</v>
      </c>
    </row>
    <row r="7" spans="2:2" x14ac:dyDescent="0.25">
      <c r="B7" s="137" t="str">
        <f>'Table 7'!B2</f>
        <v>Table 7: Count and Type of Additional Notifications to De-energized Medical Baseline Program Customers</v>
      </c>
    </row>
    <row r="8" spans="2:2" x14ac:dyDescent="0.25">
      <c r="B8" s="137" t="str">
        <f>'Table 8'!_Ref80892662</f>
        <v>Table 8: Notification Failure Causes</v>
      </c>
    </row>
  </sheetData>
  <hyperlinks>
    <hyperlink ref="B3" location="'Table 3'!A1" display="'Table 3'!A1" xr:uid="{4B59982B-959D-4D54-9B59-034DAC5E29CA}"/>
    <hyperlink ref="B4" location="'Table 4'!A1" display="'Table 4'!A1" xr:uid="{6F533883-2BBB-46BF-BB00-D1733F34BEA0}"/>
    <hyperlink ref="B5" location="'Table 5'!A1" display="'Table 5'!A1" xr:uid="{2AEEB4DE-4237-470D-96E5-D15993334DF7}"/>
    <hyperlink ref="B6" location="'Table 6'!A1" display="'Table 6'!A1" xr:uid="{40BFB058-6199-4373-BB6F-41AF35B35CED}"/>
    <hyperlink ref="B7" location="'Table 7'!A1" display="'Table 7'!A1" xr:uid="{52B56DFE-8451-417A-84C1-8EB61912A430}"/>
    <hyperlink ref="B8" location="'Table 8'!A1" display="'Table 8'!A1" xr:uid="{B105D516-ABF4-4566-AED1-C751DD64564E}"/>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E491-A7F8-47B9-9840-749EA9C12BF4}">
  <dimension ref="B1:D16"/>
  <sheetViews>
    <sheetView showGridLines="0" zoomScaleNormal="100" workbookViewId="0">
      <selection sqref="A1:XFD1"/>
    </sheetView>
  </sheetViews>
  <sheetFormatPr defaultRowHeight="15" x14ac:dyDescent="0.25"/>
  <cols>
    <col min="1" max="1" width="9.140625" customWidth="1"/>
    <col min="2" max="2" width="18.5703125" customWidth="1"/>
    <col min="3" max="3" width="21.5703125" customWidth="1"/>
    <col min="4" max="4" width="121.42578125" customWidth="1"/>
  </cols>
  <sheetData>
    <row r="1" spans="2:4" s="4" customFormat="1" ht="45" customHeight="1" x14ac:dyDescent="0.4">
      <c r="B1" s="4" t="str">
        <f>'Table of Contents'!B1</f>
        <v>Post-Event Report Data: PG&amp;E October 14 - 16, 2021 De-energization Event</v>
      </c>
    </row>
    <row r="2" spans="2:4" ht="15.75" thickBot="1" x14ac:dyDescent="0.3">
      <c r="B2" s="3" t="s">
        <v>43</v>
      </c>
    </row>
    <row r="3" spans="2:4" s="6" customFormat="1" ht="14.25" x14ac:dyDescent="0.2">
      <c r="B3" s="26" t="s">
        <v>44</v>
      </c>
      <c r="C3" s="27" t="s">
        <v>45</v>
      </c>
      <c r="D3" s="43" t="s">
        <v>46</v>
      </c>
    </row>
    <row r="4" spans="2:4" ht="135.75" x14ac:dyDescent="0.25">
      <c r="B4" s="120" t="s">
        <v>47</v>
      </c>
      <c r="C4" s="47" t="s">
        <v>48</v>
      </c>
      <c r="D4" s="121" t="s">
        <v>49</v>
      </c>
    </row>
    <row r="5" spans="2:4" ht="180" x14ac:dyDescent="0.25">
      <c r="B5" s="120" t="s">
        <v>50</v>
      </c>
      <c r="C5" s="47" t="s">
        <v>51</v>
      </c>
      <c r="D5" s="122" t="s">
        <v>52</v>
      </c>
    </row>
    <row r="6" spans="2:4" ht="101.25" x14ac:dyDescent="0.25">
      <c r="B6" s="120" t="s">
        <v>53</v>
      </c>
      <c r="C6" s="47" t="s">
        <v>54</v>
      </c>
      <c r="D6" s="123" t="s">
        <v>55</v>
      </c>
    </row>
    <row r="7" spans="2:4" ht="147" x14ac:dyDescent="0.25">
      <c r="B7" s="120" t="s">
        <v>56</v>
      </c>
      <c r="C7" s="47" t="s">
        <v>57</v>
      </c>
      <c r="D7" s="121" t="s">
        <v>58</v>
      </c>
    </row>
    <row r="8" spans="2:4" ht="102" x14ac:dyDescent="0.25">
      <c r="B8" s="120" t="s">
        <v>59</v>
      </c>
      <c r="C8" s="47" t="s">
        <v>57</v>
      </c>
      <c r="D8" s="121" t="s">
        <v>60</v>
      </c>
    </row>
    <row r="9" spans="2:4" ht="69" thickBot="1" x14ac:dyDescent="0.3">
      <c r="B9" s="124" t="s">
        <v>61</v>
      </c>
      <c r="C9" s="19" t="s">
        <v>57</v>
      </c>
      <c r="D9" s="125" t="s">
        <v>62</v>
      </c>
    </row>
    <row r="10" spans="2:4" x14ac:dyDescent="0.25">
      <c r="B10" s="12"/>
      <c r="C10" s="12"/>
      <c r="D10" s="12"/>
    </row>
    <row r="11" spans="2:4" x14ac:dyDescent="0.25">
      <c r="B11" s="15"/>
      <c r="C11" s="12"/>
      <c r="D11" s="12"/>
    </row>
    <row r="12" spans="2:4" x14ac:dyDescent="0.25">
      <c r="B12" s="11" t="s">
        <v>63</v>
      </c>
      <c r="C12" s="16"/>
      <c r="D12" s="12"/>
    </row>
    <row r="13" spans="2:4" x14ac:dyDescent="0.25">
      <c r="B13" s="11" t="s">
        <v>64</v>
      </c>
      <c r="C13" s="16"/>
      <c r="D13" s="12"/>
    </row>
    <row r="14" spans="2:4" x14ac:dyDescent="0.25">
      <c r="B14" s="11" t="s">
        <v>65</v>
      </c>
      <c r="C14" s="12"/>
      <c r="D14" s="12"/>
    </row>
    <row r="15" spans="2:4" x14ac:dyDescent="0.25">
      <c r="B15" s="12"/>
      <c r="C15" s="12"/>
      <c r="D15" s="12"/>
    </row>
    <row r="16" spans="2:4" x14ac:dyDescent="0.25">
      <c r="B16" s="12"/>
      <c r="C16" s="12"/>
      <c r="D16" s="1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FCE9-2D61-46CB-BC73-C7DED600C196}">
  <dimension ref="B1:G49"/>
  <sheetViews>
    <sheetView showGridLines="0" zoomScaleNormal="100" workbookViewId="0">
      <selection sqref="A1:XFD1"/>
    </sheetView>
  </sheetViews>
  <sheetFormatPr defaultRowHeight="15" x14ac:dyDescent="0.25"/>
  <cols>
    <col min="1" max="1" width="9.140625" customWidth="1"/>
    <col min="2" max="2" width="19.7109375" bestFit="1" customWidth="1"/>
    <col min="3" max="3" width="20.140625" customWidth="1"/>
    <col min="4" max="4" width="27.140625" bestFit="1" customWidth="1"/>
    <col min="5" max="5" width="18.85546875" bestFit="1" customWidth="1"/>
    <col min="6" max="6" width="13.28515625" bestFit="1" customWidth="1"/>
    <col min="7" max="7" width="57.5703125" bestFit="1" customWidth="1"/>
  </cols>
  <sheetData>
    <row r="1" spans="2:7" s="4" customFormat="1" ht="45" customHeight="1" x14ac:dyDescent="0.4">
      <c r="B1" s="4" t="str">
        <f>'Table of Contents'!B1</f>
        <v>Post-Event Report Data: PG&amp;E October 14 - 16, 2021 De-energization Event</v>
      </c>
    </row>
    <row r="2" spans="2:7" ht="15.75" thickBot="1" x14ac:dyDescent="0.3">
      <c r="B2" s="3" t="s">
        <v>66</v>
      </c>
    </row>
    <row r="3" spans="2:7" x14ac:dyDescent="0.25">
      <c r="B3" s="41" t="s">
        <v>67</v>
      </c>
      <c r="C3" s="42" t="s">
        <v>68</v>
      </c>
      <c r="D3" s="42" t="s">
        <v>69</v>
      </c>
      <c r="E3" s="42" t="s">
        <v>70</v>
      </c>
      <c r="F3" s="42" t="s">
        <v>71</v>
      </c>
      <c r="G3" s="43" t="s">
        <v>72</v>
      </c>
    </row>
    <row r="4" spans="2:7" ht="15.75" customHeight="1" x14ac:dyDescent="0.25">
      <c r="B4" s="155" t="s">
        <v>73</v>
      </c>
      <c r="C4" s="154" t="s">
        <v>74</v>
      </c>
      <c r="D4" s="39" t="s">
        <v>75</v>
      </c>
      <c r="E4" s="34" t="s">
        <v>76</v>
      </c>
      <c r="F4" s="39" t="s">
        <v>77</v>
      </c>
      <c r="G4" s="35"/>
    </row>
    <row r="5" spans="2:7" ht="15.75" customHeight="1" x14ac:dyDescent="0.25">
      <c r="B5" s="155"/>
      <c r="C5" s="154"/>
      <c r="D5" s="39" t="s">
        <v>78</v>
      </c>
      <c r="E5" s="34" t="s">
        <v>79</v>
      </c>
      <c r="F5" s="39" t="s">
        <v>77</v>
      </c>
      <c r="G5" s="35"/>
    </row>
    <row r="6" spans="2:7" ht="15.75" customHeight="1" x14ac:dyDescent="0.25">
      <c r="B6" s="155"/>
      <c r="C6" s="154" t="s">
        <v>80</v>
      </c>
      <c r="D6" s="39" t="s">
        <v>75</v>
      </c>
      <c r="E6" s="39" t="s">
        <v>81</v>
      </c>
      <c r="F6" s="39" t="s">
        <v>82</v>
      </c>
      <c r="G6" s="35"/>
    </row>
    <row r="7" spans="2:7" ht="15.75" customHeight="1" x14ac:dyDescent="0.25">
      <c r="B7" s="155"/>
      <c r="C7" s="154"/>
      <c r="D7" s="39" t="s">
        <v>75</v>
      </c>
      <c r="E7" s="48" t="s">
        <v>83</v>
      </c>
      <c r="F7" s="39" t="s">
        <v>82</v>
      </c>
      <c r="G7" s="35"/>
    </row>
    <row r="8" spans="2:7" ht="15.75" customHeight="1" x14ac:dyDescent="0.25">
      <c r="B8" s="155"/>
      <c r="C8" s="154"/>
      <c r="D8" s="39" t="s">
        <v>78</v>
      </c>
      <c r="E8" s="39" t="s">
        <v>84</v>
      </c>
      <c r="F8" s="39" t="s">
        <v>82</v>
      </c>
      <c r="G8" s="35"/>
    </row>
    <row r="9" spans="2:7" ht="15.75" customHeight="1" x14ac:dyDescent="0.25">
      <c r="B9" s="155"/>
      <c r="C9" s="154"/>
      <c r="D9" s="39" t="s">
        <v>78</v>
      </c>
      <c r="E9" s="39" t="s">
        <v>85</v>
      </c>
      <c r="F9" s="39" t="s">
        <v>82</v>
      </c>
      <c r="G9" s="35"/>
    </row>
    <row r="10" spans="2:7" ht="15.75" customHeight="1" x14ac:dyDescent="0.25">
      <c r="B10" s="155"/>
      <c r="C10" s="154"/>
      <c r="D10" s="39" t="s">
        <v>78</v>
      </c>
      <c r="E10" s="39" t="s">
        <v>86</v>
      </c>
      <c r="F10" s="39" t="s">
        <v>87</v>
      </c>
      <c r="G10" s="35" t="s">
        <v>88</v>
      </c>
    </row>
    <row r="11" spans="2:7" ht="15.75" customHeight="1" x14ac:dyDescent="0.25">
      <c r="B11" s="155"/>
      <c r="C11" s="154"/>
      <c r="D11" s="39" t="s">
        <v>78</v>
      </c>
      <c r="E11" s="39" t="s">
        <v>89</v>
      </c>
      <c r="F11" s="39" t="s">
        <v>82</v>
      </c>
      <c r="G11" s="35"/>
    </row>
    <row r="12" spans="2:7" ht="15.75" customHeight="1" x14ac:dyDescent="0.25">
      <c r="B12" s="155"/>
      <c r="C12" s="154"/>
      <c r="D12" s="39" t="s">
        <v>78</v>
      </c>
      <c r="E12" s="39" t="s">
        <v>90</v>
      </c>
      <c r="F12" s="39" t="s">
        <v>87</v>
      </c>
      <c r="G12" s="35" t="s">
        <v>88</v>
      </c>
    </row>
    <row r="13" spans="2:7" ht="15.75" customHeight="1" x14ac:dyDescent="0.25">
      <c r="B13" s="155"/>
      <c r="C13" s="154"/>
      <c r="D13" s="39" t="s">
        <v>78</v>
      </c>
      <c r="E13" s="39" t="s">
        <v>91</v>
      </c>
      <c r="F13" s="39" t="s">
        <v>82</v>
      </c>
      <c r="G13" s="35"/>
    </row>
    <row r="14" spans="2:7" ht="15.75" customHeight="1" x14ac:dyDescent="0.25">
      <c r="B14" s="155"/>
      <c r="C14" s="154"/>
      <c r="D14" s="39" t="s">
        <v>78</v>
      </c>
      <c r="E14" s="39" t="s">
        <v>92</v>
      </c>
      <c r="F14" s="39" t="s">
        <v>87</v>
      </c>
      <c r="G14" s="35" t="s">
        <v>88</v>
      </c>
    </row>
    <row r="15" spans="2:7" ht="15.75" customHeight="1" x14ac:dyDescent="0.25">
      <c r="B15" s="155"/>
      <c r="C15" s="154"/>
      <c r="D15" s="39" t="s">
        <v>78</v>
      </c>
      <c r="E15" s="39" t="s">
        <v>93</v>
      </c>
      <c r="F15" s="39" t="s">
        <v>87</v>
      </c>
      <c r="G15" s="35" t="s">
        <v>88</v>
      </c>
    </row>
    <row r="16" spans="2:7" ht="15.75" customHeight="1" x14ac:dyDescent="0.25">
      <c r="B16" s="155"/>
      <c r="C16" s="154"/>
      <c r="D16" s="39" t="s">
        <v>94</v>
      </c>
      <c r="E16" s="39" t="s">
        <v>84</v>
      </c>
      <c r="F16" s="39" t="s">
        <v>82</v>
      </c>
      <c r="G16" s="35"/>
    </row>
    <row r="17" spans="2:7" ht="15.75" customHeight="1" x14ac:dyDescent="0.25">
      <c r="B17" s="155"/>
      <c r="C17" s="154"/>
      <c r="D17" s="39" t="s">
        <v>94</v>
      </c>
      <c r="E17" s="39" t="s">
        <v>86</v>
      </c>
      <c r="F17" s="39" t="s">
        <v>82</v>
      </c>
      <c r="G17" s="35"/>
    </row>
    <row r="18" spans="2:7" ht="15.75" customHeight="1" x14ac:dyDescent="0.25">
      <c r="B18" s="155"/>
      <c r="C18" s="154"/>
      <c r="D18" s="39" t="s">
        <v>94</v>
      </c>
      <c r="E18" s="39" t="s">
        <v>85</v>
      </c>
      <c r="F18" s="39" t="s">
        <v>87</v>
      </c>
      <c r="G18" s="35" t="s">
        <v>95</v>
      </c>
    </row>
    <row r="19" spans="2:7" ht="15.75" customHeight="1" x14ac:dyDescent="0.25">
      <c r="B19" s="155"/>
      <c r="C19" s="154"/>
      <c r="D19" s="39" t="s">
        <v>94</v>
      </c>
      <c r="E19" s="39" t="s">
        <v>89</v>
      </c>
      <c r="F19" s="39" t="s">
        <v>82</v>
      </c>
      <c r="G19" s="35"/>
    </row>
    <row r="20" spans="2:7" ht="15.75" customHeight="1" x14ac:dyDescent="0.25">
      <c r="B20" s="155"/>
      <c r="C20" s="154"/>
      <c r="D20" s="39" t="s">
        <v>94</v>
      </c>
      <c r="E20" s="39" t="s">
        <v>90</v>
      </c>
      <c r="F20" s="39" t="s">
        <v>87</v>
      </c>
      <c r="G20" s="35" t="s">
        <v>95</v>
      </c>
    </row>
    <row r="21" spans="2:7" ht="15.75" customHeight="1" x14ac:dyDescent="0.25">
      <c r="B21" s="155"/>
      <c r="C21" s="154"/>
      <c r="D21" s="39" t="s">
        <v>94</v>
      </c>
      <c r="E21" s="39" t="s">
        <v>91</v>
      </c>
      <c r="F21" s="39" t="s">
        <v>82</v>
      </c>
      <c r="G21" s="35"/>
    </row>
    <row r="22" spans="2:7" ht="15.75" customHeight="1" x14ac:dyDescent="0.25">
      <c r="B22" s="155"/>
      <c r="C22" s="154"/>
      <c r="D22" s="39" t="s">
        <v>94</v>
      </c>
      <c r="E22" s="39" t="s">
        <v>92</v>
      </c>
      <c r="F22" s="39" t="s">
        <v>87</v>
      </c>
      <c r="G22" s="35" t="s">
        <v>95</v>
      </c>
    </row>
    <row r="23" spans="2:7" ht="15.75" customHeight="1" x14ac:dyDescent="0.25">
      <c r="B23" s="155"/>
      <c r="C23" s="154"/>
      <c r="D23" s="39" t="s">
        <v>94</v>
      </c>
      <c r="E23" s="39" t="s">
        <v>93</v>
      </c>
      <c r="F23" s="39" t="s">
        <v>87</v>
      </c>
      <c r="G23" s="35" t="s">
        <v>95</v>
      </c>
    </row>
    <row r="24" spans="2:7" ht="15.75" customHeight="1" x14ac:dyDescent="0.25">
      <c r="B24" s="155"/>
      <c r="C24" s="154"/>
      <c r="D24" s="39" t="s">
        <v>94</v>
      </c>
      <c r="E24" s="39" t="s">
        <v>96</v>
      </c>
      <c r="F24" s="39" t="s">
        <v>82</v>
      </c>
      <c r="G24" s="35"/>
    </row>
    <row r="25" spans="2:7" ht="15.75" customHeight="1" x14ac:dyDescent="0.25">
      <c r="B25" s="155"/>
      <c r="C25" s="154" t="s">
        <v>97</v>
      </c>
      <c r="D25" s="39" t="s">
        <v>75</v>
      </c>
      <c r="E25" s="39" t="s">
        <v>98</v>
      </c>
      <c r="F25" s="39" t="s">
        <v>99</v>
      </c>
      <c r="G25" s="35"/>
    </row>
    <row r="26" spans="2:7" ht="15.75" customHeight="1" x14ac:dyDescent="0.25">
      <c r="B26" s="155"/>
      <c r="C26" s="154"/>
      <c r="D26" s="39" t="s">
        <v>75</v>
      </c>
      <c r="E26" s="39" t="s">
        <v>100</v>
      </c>
      <c r="F26" s="39" t="s">
        <v>87</v>
      </c>
      <c r="G26" s="35" t="s">
        <v>101</v>
      </c>
    </row>
    <row r="27" spans="2:7" ht="15.75" customHeight="1" x14ac:dyDescent="0.25">
      <c r="B27" s="155"/>
      <c r="C27" s="154"/>
      <c r="D27" s="39" t="s">
        <v>75</v>
      </c>
      <c r="E27" s="39" t="s">
        <v>102</v>
      </c>
      <c r="F27" s="39" t="s">
        <v>87</v>
      </c>
      <c r="G27" s="35" t="s">
        <v>101</v>
      </c>
    </row>
    <row r="28" spans="2:7" ht="15.75" customHeight="1" x14ac:dyDescent="0.25">
      <c r="B28" s="155"/>
      <c r="C28" s="154"/>
      <c r="D28" s="39" t="s">
        <v>75</v>
      </c>
      <c r="E28" s="39" t="s">
        <v>103</v>
      </c>
      <c r="F28" s="39" t="s">
        <v>87</v>
      </c>
      <c r="G28" s="35" t="s">
        <v>101</v>
      </c>
    </row>
    <row r="29" spans="2:7" ht="15.75" customHeight="1" x14ac:dyDescent="0.25">
      <c r="B29" s="155"/>
      <c r="C29" s="154"/>
      <c r="D29" s="39" t="s">
        <v>75</v>
      </c>
      <c r="E29" s="39" t="s">
        <v>104</v>
      </c>
      <c r="F29" s="39" t="s">
        <v>87</v>
      </c>
      <c r="G29" s="35" t="s">
        <v>101</v>
      </c>
    </row>
    <row r="30" spans="2:7" ht="15.75" customHeight="1" x14ac:dyDescent="0.25">
      <c r="B30" s="155"/>
      <c r="C30" s="154"/>
      <c r="D30" s="39" t="s">
        <v>75</v>
      </c>
      <c r="E30" s="39" t="s">
        <v>105</v>
      </c>
      <c r="F30" s="39" t="s">
        <v>99</v>
      </c>
      <c r="G30" s="35"/>
    </row>
    <row r="31" spans="2:7" ht="15.75" customHeight="1" x14ac:dyDescent="0.25">
      <c r="B31" s="155"/>
      <c r="C31" s="154"/>
      <c r="D31" s="39" t="s">
        <v>78</v>
      </c>
      <c r="E31" s="39" t="s">
        <v>106</v>
      </c>
      <c r="F31" s="39" t="s">
        <v>99</v>
      </c>
      <c r="G31" s="35"/>
    </row>
    <row r="32" spans="2:7" ht="15.75" customHeight="1" x14ac:dyDescent="0.25">
      <c r="B32" s="155"/>
      <c r="C32" s="154"/>
      <c r="D32" s="39" t="s">
        <v>78</v>
      </c>
      <c r="E32" s="39" t="s">
        <v>107</v>
      </c>
      <c r="F32" s="39" t="s">
        <v>87</v>
      </c>
      <c r="G32" s="35" t="s">
        <v>88</v>
      </c>
    </row>
    <row r="33" spans="2:7" ht="15.75" customHeight="1" x14ac:dyDescent="0.25">
      <c r="B33" s="155"/>
      <c r="C33" s="154"/>
      <c r="D33" s="39" t="s">
        <v>78</v>
      </c>
      <c r="E33" s="39" t="s">
        <v>108</v>
      </c>
      <c r="F33" s="39" t="s">
        <v>99</v>
      </c>
      <c r="G33" s="35"/>
    </row>
    <row r="34" spans="2:7" ht="15.75" customHeight="1" x14ac:dyDescent="0.25">
      <c r="B34" s="155"/>
      <c r="C34" s="154"/>
      <c r="D34" s="39" t="s">
        <v>94</v>
      </c>
      <c r="E34" s="39" t="s">
        <v>106</v>
      </c>
      <c r="F34" s="39" t="s">
        <v>99</v>
      </c>
      <c r="G34" s="35"/>
    </row>
    <row r="35" spans="2:7" ht="15.75" customHeight="1" x14ac:dyDescent="0.25">
      <c r="B35" s="155"/>
      <c r="C35" s="154"/>
      <c r="D35" s="39" t="s">
        <v>94</v>
      </c>
      <c r="E35" s="39" t="s">
        <v>107</v>
      </c>
      <c r="F35" s="39" t="s">
        <v>87</v>
      </c>
      <c r="G35" s="35" t="s">
        <v>95</v>
      </c>
    </row>
    <row r="36" spans="2:7" ht="15.75" customHeight="1" x14ac:dyDescent="0.25">
      <c r="B36" s="155"/>
      <c r="C36" s="154"/>
      <c r="D36" s="39" t="s">
        <v>94</v>
      </c>
      <c r="E36" s="39" t="s">
        <v>108</v>
      </c>
      <c r="F36" s="39" t="s">
        <v>99</v>
      </c>
      <c r="G36" s="35"/>
    </row>
    <row r="37" spans="2:7" ht="15.75" customHeight="1" x14ac:dyDescent="0.25">
      <c r="B37" s="157" t="s">
        <v>109</v>
      </c>
      <c r="C37" s="154" t="s">
        <v>110</v>
      </c>
      <c r="D37" s="39" t="s">
        <v>75</v>
      </c>
      <c r="E37" s="39" t="s">
        <v>111</v>
      </c>
      <c r="F37" s="39" t="s">
        <v>112</v>
      </c>
      <c r="G37" s="35"/>
    </row>
    <row r="38" spans="2:7" ht="15.75" customHeight="1" x14ac:dyDescent="0.25">
      <c r="B38" s="157"/>
      <c r="C38" s="154"/>
      <c r="D38" s="39" t="s">
        <v>78</v>
      </c>
      <c r="E38" s="39" t="s">
        <v>113</v>
      </c>
      <c r="F38" s="39" t="s">
        <v>112</v>
      </c>
      <c r="G38" s="35"/>
    </row>
    <row r="39" spans="2:7" ht="15.75" customHeight="1" x14ac:dyDescent="0.25">
      <c r="B39" s="157"/>
      <c r="C39" s="154"/>
      <c r="D39" s="39" t="s">
        <v>94</v>
      </c>
      <c r="E39" s="39" t="s">
        <v>113</v>
      </c>
      <c r="F39" s="39" t="s">
        <v>112</v>
      </c>
      <c r="G39" s="35"/>
    </row>
    <row r="40" spans="2:7" ht="15.75" customHeight="1" x14ac:dyDescent="0.25">
      <c r="B40" s="157"/>
      <c r="C40" s="154"/>
      <c r="D40" s="39" t="s">
        <v>78</v>
      </c>
      <c r="E40" s="39" t="s">
        <v>114</v>
      </c>
      <c r="F40" s="39" t="s">
        <v>115</v>
      </c>
      <c r="G40" s="35"/>
    </row>
    <row r="41" spans="2:7" ht="15.75" customHeight="1" x14ac:dyDescent="0.25">
      <c r="B41" s="157"/>
      <c r="C41" s="154"/>
      <c r="D41" s="39" t="s">
        <v>94</v>
      </c>
      <c r="E41" s="39" t="s">
        <v>114</v>
      </c>
      <c r="F41" s="39" t="s">
        <v>115</v>
      </c>
      <c r="G41" s="35"/>
    </row>
    <row r="42" spans="2:7" ht="15.75" customHeight="1" x14ac:dyDescent="0.25">
      <c r="B42" s="158" t="s">
        <v>116</v>
      </c>
      <c r="C42" s="160" t="s">
        <v>117</v>
      </c>
      <c r="D42" s="39" t="s">
        <v>75</v>
      </c>
      <c r="E42" s="49" t="s">
        <v>118</v>
      </c>
      <c r="F42" s="39" t="s">
        <v>119</v>
      </c>
      <c r="G42" s="35"/>
    </row>
    <row r="43" spans="2:7" ht="15.75" customHeight="1" x14ac:dyDescent="0.25">
      <c r="B43" s="158"/>
      <c r="C43" s="160"/>
      <c r="D43" s="39" t="s">
        <v>78</v>
      </c>
      <c r="E43" s="39" t="s">
        <v>120</v>
      </c>
      <c r="F43" s="39" t="s">
        <v>119</v>
      </c>
      <c r="G43" s="35" t="s">
        <v>121</v>
      </c>
    </row>
    <row r="44" spans="2:7" ht="15.75" customHeight="1" x14ac:dyDescent="0.25">
      <c r="B44" s="158"/>
      <c r="C44" s="160"/>
      <c r="D44" s="39" t="s">
        <v>78</v>
      </c>
      <c r="E44" s="39" t="s">
        <v>122</v>
      </c>
      <c r="F44" s="39" t="s">
        <v>119</v>
      </c>
      <c r="G44" s="35" t="s">
        <v>123</v>
      </c>
    </row>
    <row r="45" spans="2:7" ht="15.75" customHeight="1" x14ac:dyDescent="0.25">
      <c r="B45" s="158"/>
      <c r="C45" s="160"/>
      <c r="D45" s="39" t="s">
        <v>94</v>
      </c>
      <c r="E45" s="39" t="s">
        <v>120</v>
      </c>
      <c r="F45" s="39" t="s">
        <v>119</v>
      </c>
      <c r="G45" s="35" t="s">
        <v>121</v>
      </c>
    </row>
    <row r="46" spans="2:7" ht="15.75" customHeight="1" thickBot="1" x14ac:dyDescent="0.3">
      <c r="B46" s="159"/>
      <c r="C46" s="161"/>
      <c r="D46" s="40" t="s">
        <v>94</v>
      </c>
      <c r="E46" s="40" t="s">
        <v>122</v>
      </c>
      <c r="F46" s="40" t="s">
        <v>119</v>
      </c>
      <c r="G46" s="38" t="s">
        <v>123</v>
      </c>
    </row>
    <row r="47" spans="2:7" s="132" customFormat="1" ht="31.15" customHeight="1" x14ac:dyDescent="0.25">
      <c r="B47" s="156" t="s">
        <v>124</v>
      </c>
      <c r="C47" s="156"/>
      <c r="D47" s="156"/>
      <c r="E47" s="156"/>
      <c r="F47" s="156"/>
      <c r="G47" s="156"/>
    </row>
    <row r="49" spans="2:2" x14ac:dyDescent="0.25">
      <c r="B49" s="11" t="s">
        <v>125</v>
      </c>
    </row>
  </sheetData>
  <mergeCells count="9">
    <mergeCell ref="C6:C24"/>
    <mergeCell ref="B4:B36"/>
    <mergeCell ref="C4:C5"/>
    <mergeCell ref="C25:C36"/>
    <mergeCell ref="B47:G47"/>
    <mergeCell ref="B37:B41"/>
    <mergeCell ref="C37:C41"/>
    <mergeCell ref="B42:B46"/>
    <mergeCell ref="C42:C46"/>
  </mergeCell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0D10-F8F3-427B-AB29-0F05E64C5DD9}">
  <dimension ref="A1:G22"/>
  <sheetViews>
    <sheetView showGridLines="0" zoomScaleNormal="100" workbookViewId="0">
      <selection sqref="A1:XFD1"/>
    </sheetView>
  </sheetViews>
  <sheetFormatPr defaultRowHeight="15" x14ac:dyDescent="0.25"/>
  <cols>
    <col min="1" max="1" width="9.140625" customWidth="1"/>
    <col min="2" max="2" width="27.140625" bestFit="1" customWidth="1"/>
    <col min="3" max="3" width="14.7109375" customWidth="1"/>
    <col min="4" max="4" width="20.28515625" customWidth="1"/>
    <col min="5" max="5" width="20.7109375" customWidth="1"/>
    <col min="6" max="6" width="14.7109375" customWidth="1"/>
    <col min="7" max="7" width="21.140625" customWidth="1"/>
  </cols>
  <sheetData>
    <row r="1" spans="1:7" s="4" customFormat="1" ht="45" customHeight="1" x14ac:dyDescent="0.4">
      <c r="B1" s="4" t="str">
        <f>'Table of Contents'!B1</f>
        <v>Post-Event Report Data: PG&amp;E October 14 - 16, 2021 De-energization Event</v>
      </c>
    </row>
    <row r="2" spans="1:7" ht="15.75" thickBot="1" x14ac:dyDescent="0.3">
      <c r="B2" s="3" t="s">
        <v>126</v>
      </c>
    </row>
    <row r="3" spans="1:7" s="6" customFormat="1" ht="31.5" x14ac:dyDescent="0.2">
      <c r="A3" s="50"/>
      <c r="B3" s="41" t="s">
        <v>127</v>
      </c>
      <c r="C3" s="42" t="s">
        <v>128</v>
      </c>
      <c r="D3" s="42" t="s">
        <v>129</v>
      </c>
      <c r="E3" s="42" t="s">
        <v>130</v>
      </c>
      <c r="F3" s="42" t="s">
        <v>131</v>
      </c>
      <c r="G3" s="43" t="s">
        <v>132</v>
      </c>
    </row>
    <row r="4" spans="1:7" ht="15.75" customHeight="1" x14ac:dyDescent="0.25">
      <c r="A4" s="11"/>
      <c r="B4" s="162" t="s">
        <v>133</v>
      </c>
      <c r="C4" s="164">
        <v>5108</v>
      </c>
      <c r="D4" s="39" t="s">
        <v>134</v>
      </c>
      <c r="E4" s="39" t="s">
        <v>135</v>
      </c>
      <c r="F4" s="146" t="s">
        <v>136</v>
      </c>
      <c r="G4" s="35" t="s">
        <v>137</v>
      </c>
    </row>
    <row r="5" spans="1:7" ht="15.75" customHeight="1" x14ac:dyDescent="0.25">
      <c r="A5" s="11"/>
      <c r="B5" s="162"/>
      <c r="C5" s="164"/>
      <c r="D5" s="39" t="s">
        <v>138</v>
      </c>
      <c r="E5" s="39" t="s">
        <v>139</v>
      </c>
      <c r="F5" s="146"/>
      <c r="G5" s="35" t="s">
        <v>140</v>
      </c>
    </row>
    <row r="6" spans="1:7" ht="15.75" customHeight="1" x14ac:dyDescent="0.25">
      <c r="A6" s="11"/>
      <c r="B6" s="162"/>
      <c r="C6" s="164"/>
      <c r="D6" s="39" t="s">
        <v>141</v>
      </c>
      <c r="E6" s="39" t="s">
        <v>135</v>
      </c>
      <c r="F6" s="146"/>
      <c r="G6" s="35" t="s">
        <v>142</v>
      </c>
    </row>
    <row r="7" spans="1:7" ht="15.75" customHeight="1" x14ac:dyDescent="0.25">
      <c r="A7" s="11"/>
      <c r="B7" s="166" t="s">
        <v>143</v>
      </c>
      <c r="C7" s="160">
        <v>26</v>
      </c>
      <c r="D7" s="39" t="s">
        <v>144</v>
      </c>
      <c r="E7" s="39" t="s">
        <v>135</v>
      </c>
      <c r="F7" s="146" t="s">
        <v>136</v>
      </c>
      <c r="G7" s="35" t="s">
        <v>145</v>
      </c>
    </row>
    <row r="8" spans="1:7" ht="15.75" customHeight="1" x14ac:dyDescent="0.25">
      <c r="A8" s="11"/>
      <c r="B8" s="166"/>
      <c r="C8" s="160"/>
      <c r="D8" s="39" t="s">
        <v>146</v>
      </c>
      <c r="E8" s="39" t="s">
        <v>147</v>
      </c>
      <c r="F8" s="146"/>
      <c r="G8" s="35" t="s">
        <v>146</v>
      </c>
    </row>
    <row r="9" spans="1:7" ht="15.75" customHeight="1" x14ac:dyDescent="0.25">
      <c r="A9" s="11"/>
      <c r="B9" s="166"/>
      <c r="C9" s="160"/>
      <c r="D9" s="39" t="s">
        <v>148</v>
      </c>
      <c r="E9" s="39" t="s">
        <v>135</v>
      </c>
      <c r="F9" s="146"/>
      <c r="G9" s="35" t="s">
        <v>149</v>
      </c>
    </row>
    <row r="10" spans="1:7" ht="15.75" customHeight="1" x14ac:dyDescent="0.25">
      <c r="A10" s="11"/>
      <c r="B10" s="162" t="s">
        <v>150</v>
      </c>
      <c r="C10" s="164">
        <v>1984</v>
      </c>
      <c r="D10" s="39" t="s">
        <v>151</v>
      </c>
      <c r="E10" s="39" t="s">
        <v>135</v>
      </c>
      <c r="F10" s="146" t="s">
        <v>136</v>
      </c>
      <c r="G10" s="35" t="s">
        <v>152</v>
      </c>
    </row>
    <row r="11" spans="1:7" ht="15.75" customHeight="1" x14ac:dyDescent="0.25">
      <c r="A11" s="11"/>
      <c r="B11" s="162"/>
      <c r="C11" s="164"/>
      <c r="D11" s="39" t="s">
        <v>153</v>
      </c>
      <c r="E11" s="39" t="s">
        <v>154</v>
      </c>
      <c r="F11" s="146"/>
      <c r="G11" s="35" t="s">
        <v>155</v>
      </c>
    </row>
    <row r="12" spans="1:7" ht="15.75" customHeight="1" thickBot="1" x14ac:dyDescent="0.3">
      <c r="A12" s="11"/>
      <c r="B12" s="163"/>
      <c r="C12" s="165"/>
      <c r="D12" s="40" t="s">
        <v>156</v>
      </c>
      <c r="E12" s="40" t="s">
        <v>135</v>
      </c>
      <c r="F12" s="147"/>
      <c r="G12" s="38" t="s">
        <v>157</v>
      </c>
    </row>
    <row r="13" spans="1:7" x14ac:dyDescent="0.25">
      <c r="A13" s="11"/>
      <c r="B13" s="11"/>
      <c r="C13" s="11"/>
      <c r="D13" s="11"/>
      <c r="E13" s="11"/>
      <c r="F13" s="11"/>
      <c r="G13" s="11"/>
    </row>
    <row r="14" spans="1:7" x14ac:dyDescent="0.25">
      <c r="A14" s="11"/>
      <c r="B14" s="15"/>
      <c r="C14" s="11"/>
      <c r="D14" s="11"/>
      <c r="E14" s="11"/>
      <c r="F14" s="11"/>
      <c r="G14" s="11"/>
    </row>
    <row r="15" spans="1:7" x14ac:dyDescent="0.25">
      <c r="A15" s="11"/>
      <c r="B15" s="11" t="s">
        <v>158</v>
      </c>
      <c r="C15" s="16"/>
      <c r="D15" s="11"/>
      <c r="E15" s="11"/>
      <c r="F15" s="11"/>
      <c r="G15" s="11"/>
    </row>
    <row r="16" spans="1:7" x14ac:dyDescent="0.25">
      <c r="A16" s="11"/>
      <c r="B16" s="11" t="s">
        <v>159</v>
      </c>
      <c r="C16" s="16"/>
      <c r="D16" s="11"/>
      <c r="E16" s="11"/>
      <c r="F16" s="11"/>
      <c r="G16" s="11"/>
    </row>
    <row r="17" spans="1:7" x14ac:dyDescent="0.25">
      <c r="A17" s="11"/>
      <c r="B17" s="11" t="s">
        <v>160</v>
      </c>
      <c r="C17" s="16"/>
      <c r="D17" s="11"/>
      <c r="E17" s="11"/>
      <c r="F17" s="11"/>
      <c r="G17" s="11"/>
    </row>
    <row r="18" spans="1:7" x14ac:dyDescent="0.25">
      <c r="A18" s="11"/>
      <c r="B18" s="11" t="s">
        <v>161</v>
      </c>
      <c r="C18" s="16"/>
      <c r="D18" s="11"/>
      <c r="E18" s="11"/>
      <c r="F18" s="11"/>
      <c r="G18" s="11"/>
    </row>
    <row r="19" spans="1:7" x14ac:dyDescent="0.25">
      <c r="A19" s="11"/>
      <c r="B19" s="11" t="s">
        <v>162</v>
      </c>
      <c r="C19" s="16"/>
      <c r="D19" s="11"/>
      <c r="E19" s="11"/>
      <c r="F19" s="11"/>
      <c r="G19" s="11"/>
    </row>
    <row r="20" spans="1:7" x14ac:dyDescent="0.25">
      <c r="A20" s="11"/>
      <c r="B20" s="11" t="s">
        <v>163</v>
      </c>
      <c r="C20" s="16"/>
      <c r="D20" s="11"/>
      <c r="E20" s="11"/>
      <c r="F20" s="11"/>
      <c r="G20" s="11"/>
    </row>
    <row r="21" spans="1:7" x14ac:dyDescent="0.25">
      <c r="A21" s="11"/>
      <c r="B21" s="11"/>
      <c r="C21" s="11"/>
      <c r="D21" s="11"/>
      <c r="E21" s="11"/>
      <c r="F21" s="11"/>
      <c r="G21" s="11"/>
    </row>
    <row r="22" spans="1:7" x14ac:dyDescent="0.25">
      <c r="B22" s="5"/>
    </row>
  </sheetData>
  <mergeCells count="9">
    <mergeCell ref="B10:B12"/>
    <mergeCell ref="C10:C12"/>
    <mergeCell ref="F10:F12"/>
    <mergeCell ref="B4:B6"/>
    <mergeCell ref="C4:C6"/>
    <mergeCell ref="F4:F6"/>
    <mergeCell ref="B7:B9"/>
    <mergeCell ref="C7:C9"/>
    <mergeCell ref="F7:F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geRetentionTriggerDate xmlns="97e57212-3e02-407f-8b2d-05f7d7f19b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A54EFF0F79946A6B89B32B60D7515" ma:contentTypeVersion="15" ma:contentTypeDescription="Create a new document." ma:contentTypeScope="" ma:versionID="59aee0a9f317fefb280fa42c52dd9107">
  <xsd:schema xmlns:xsd="http://www.w3.org/2001/XMLSchema" xmlns:xs="http://www.w3.org/2001/XMLSchema" xmlns:p="http://schemas.microsoft.com/office/2006/metadata/properties" xmlns:ns2="97e57212-3e02-407f-8b2d-05f7d7f19b15" xmlns:ns3="e50b3c09-2046-4a94-add1-b04265a22abe" xmlns:ns4="a34d9766-4f9a-44dc-8ec9-e0430c666068" targetNamespace="http://schemas.microsoft.com/office/2006/metadata/properties" ma:root="true" ma:fieldsID="15d35490ddf48b224dc9f575913bc93e" ns2:_="" ns3:_="" ns4:_="">
    <xsd:import namespace="97e57212-3e02-407f-8b2d-05f7d7f19b15"/>
    <xsd:import namespace="e50b3c09-2046-4a94-add1-b04265a22abe"/>
    <xsd:import namespace="a34d9766-4f9a-44dc-8ec9-e0430c666068"/>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b349e95-4216-4b52-930e-087e82ceff6f}" ma:internalName="TaxCatchAll" ma:showField="CatchAllData"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b349e95-4216-4b52-930e-087e82ceff6f}" ma:internalName="TaxCatchAllLabel" ma:readOnly="true" ma:showField="CatchAllDataLabel"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0b3c09-2046-4a94-add1-b04265a22ab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4d9766-4f9a-44dc-8ec9-e0430c6660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6c99b3-cd83-43e5-b4c1-d62f316c1e37"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0AC856-ADAE-4E06-AB1A-2490D066DF41}">
  <ds:schemaRefs>
    <ds:schemaRef ds:uri="http://purl.org/dc/elements/1.1/"/>
    <ds:schemaRef ds:uri="http://schemas.microsoft.com/office/2006/metadata/properties"/>
    <ds:schemaRef ds:uri="97e57212-3e02-407f-8b2d-05f7d7f19b15"/>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34d9766-4f9a-44dc-8ec9-e0430c666068"/>
    <ds:schemaRef ds:uri="e50b3c09-2046-4a94-add1-b04265a22abe"/>
    <ds:schemaRef ds:uri="http://www.w3.org/XML/1998/namespace"/>
    <ds:schemaRef ds:uri="http://purl.org/dc/dcmitype/"/>
  </ds:schemaRefs>
</ds:datastoreItem>
</file>

<file path=customXml/itemProps2.xml><?xml version="1.0" encoding="utf-8"?>
<ds:datastoreItem xmlns:ds="http://schemas.openxmlformats.org/officeDocument/2006/customXml" ds:itemID="{5849760F-9391-4860-86FF-D0390C7F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50b3c09-2046-4a94-add1-b04265a22abe"/>
    <ds:schemaRef ds:uri="a34d9766-4f9a-44dc-8ec9-e0430c666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930027-1762-4427-86F3-FB1A748F1AD0}">
  <ds:schemaRefs>
    <ds:schemaRef ds:uri="Microsoft.SharePoint.Taxonomy.ContentTypeSync"/>
  </ds:schemaRefs>
</ds:datastoreItem>
</file>

<file path=customXml/itemProps4.xml><?xml version="1.0" encoding="utf-8"?>
<ds:datastoreItem xmlns:ds="http://schemas.openxmlformats.org/officeDocument/2006/customXml" ds:itemID="{F655942C-C936-4A90-9BE4-22ACBDE978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16</vt:i4>
      </vt:variant>
    </vt:vector>
  </HeadingPairs>
  <TitlesOfParts>
    <vt:vector size="52" baseType="lpstr">
      <vt:lpstr>Table of Contents</vt:lpstr>
      <vt:lpstr>Section 1 -&gt;</vt:lpstr>
      <vt:lpstr>Table 1</vt:lpstr>
      <vt:lpstr>Section 2 -&gt;</vt:lpstr>
      <vt:lpstr>Table 2</vt:lpstr>
      <vt:lpstr>Section 5 -&gt;</vt:lpstr>
      <vt:lpstr>Table 3</vt:lpstr>
      <vt:lpstr>Table 4</vt:lpstr>
      <vt:lpstr>Table 5</vt:lpstr>
      <vt:lpstr>Table 6</vt:lpstr>
      <vt:lpstr>Table 7</vt:lpstr>
      <vt:lpstr>Table 8</vt:lpstr>
      <vt:lpstr>Section 6 -&gt;</vt:lpstr>
      <vt:lpstr>Table 9</vt:lpstr>
      <vt:lpstr>Table 10</vt:lpstr>
      <vt:lpstr>Table 11</vt:lpstr>
      <vt:lpstr>Table 12</vt:lpstr>
      <vt:lpstr>Table 13</vt:lpstr>
      <vt:lpstr>Table 14</vt:lpstr>
      <vt:lpstr>Table 15</vt:lpstr>
      <vt:lpstr>Table 16</vt:lpstr>
      <vt:lpstr>Section 7 -&gt;</vt:lpstr>
      <vt:lpstr>Table 17</vt:lpstr>
      <vt:lpstr>Section 8 -&gt;</vt:lpstr>
      <vt:lpstr>Table 18</vt:lpstr>
      <vt:lpstr>Section 11 -&gt;</vt:lpstr>
      <vt:lpstr>Table 19</vt:lpstr>
      <vt:lpstr>Section 12 -&gt;</vt:lpstr>
      <vt:lpstr>Table 20</vt:lpstr>
      <vt:lpstr>Appendix -&gt;</vt:lpstr>
      <vt:lpstr>Appendix A-1.1</vt:lpstr>
      <vt:lpstr>Appendix A-1.2</vt:lpstr>
      <vt:lpstr>Appendix B</vt:lpstr>
      <vt:lpstr>Appendix C</vt:lpstr>
      <vt:lpstr>Appendix E</vt:lpstr>
      <vt:lpstr>Appendix G</vt:lpstr>
      <vt:lpstr>'Table 5'!_ftnref1</vt:lpstr>
      <vt:lpstr>'Table 5'!_ftnref2</vt:lpstr>
      <vt:lpstr>'Table 5'!_ftnref3</vt:lpstr>
      <vt:lpstr>'Table 5'!_ftnref4</vt:lpstr>
      <vt:lpstr>'Table 1'!_Ref80199625</vt:lpstr>
      <vt:lpstr>'Table 2'!_Ref80199625</vt:lpstr>
      <vt:lpstr>'Table 8'!_Ref80892662</vt:lpstr>
      <vt:lpstr>'Table 9'!_Ref80892802</vt:lpstr>
      <vt:lpstr>'Table 15'!_Ref80897597</vt:lpstr>
      <vt:lpstr>'Table 19'!_Ref80897658</vt:lpstr>
      <vt:lpstr>'Table 18'!_Ref80948788</vt:lpstr>
      <vt:lpstr>'Table 19'!_Ref80948788</vt:lpstr>
      <vt:lpstr>'Table 13'!_Ref80983104</vt:lpstr>
      <vt:lpstr>'Table 6'!_Ref80983104</vt:lpstr>
      <vt:lpstr>'Table 20'!_Ref81213567</vt:lpstr>
      <vt:lpstr>'Table 11'!OLE_LINK3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2021-08-30T19:33:34Z</dcterms:created>
  <dcterms:modified xsi:type="dcterms:W3CDTF">2021-10-29T20:17:55Z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0x0101002D0A54EFF0F79946A6B89B32B60D7515</vt:lpwstr>
  </property>
  <property fmtid="{D5CDD505-2E9C-101B-9397-08002B2CF9AE}" pid="3" name="pgeRecordCategory">
    <vt:lpwstr/>
  </property>
</Properties>
</file>